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vier/Documents/Portfolio/Advanced-Excel-KickStart_Funds/"/>
    </mc:Choice>
  </mc:AlternateContent>
  <xr:revisionPtr revIDLastSave="0" documentId="8_{3947F26B-3BDD-FD47-979B-FD557B1A5EC8}" xr6:coauthVersionLast="47" xr6:coauthVersionMax="47" xr10:uidLastSave="{00000000-0000-0000-0000-000000000000}"/>
  <bookViews>
    <workbookView xWindow="0" yWindow="460" windowWidth="25600" windowHeight="1554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Sheet5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B6" i="6"/>
  <c r="B7" i="6"/>
  <c r="B8" i="6"/>
  <c r="B9" i="6"/>
  <c r="B10" i="6"/>
  <c r="B11" i="6"/>
  <c r="B12" i="6"/>
  <c r="B13" i="6"/>
  <c r="C2" i="6"/>
  <c r="C3" i="6"/>
  <c r="B2" i="6"/>
  <c r="B5" i="6"/>
  <c r="B4" i="6"/>
  <c r="B3" i="6"/>
  <c r="G3" i="6" l="1"/>
  <c r="G10" i="6"/>
  <c r="H2" i="6"/>
  <c r="F4" i="6"/>
  <c r="G2" i="6"/>
  <c r="G7" i="6"/>
  <c r="G4" i="6"/>
  <c r="H8" i="6"/>
  <c r="F2" i="6"/>
  <c r="F8" i="6"/>
  <c r="G9" i="6"/>
  <c r="H9" i="6"/>
  <c r="E2" i="6"/>
  <c r="E10" i="6"/>
  <c r="H10" i="6" s="1"/>
  <c r="E6" i="6"/>
  <c r="G6" i="6" s="1"/>
  <c r="E13" i="6"/>
  <c r="G13" i="6" s="1"/>
  <c r="E9" i="6"/>
  <c r="F9" i="6" s="1"/>
  <c r="E5" i="6"/>
  <c r="H5" i="6" s="1"/>
  <c r="E12" i="6"/>
  <c r="F12" i="6" s="1"/>
  <c r="E8" i="6"/>
  <c r="G8" i="6" s="1"/>
  <c r="E4" i="6"/>
  <c r="H4" i="6" s="1"/>
  <c r="E11" i="6"/>
  <c r="H11" i="6" s="1"/>
  <c r="E7" i="6"/>
  <c r="H7" i="6" s="1"/>
  <c r="E3" i="6"/>
  <c r="F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6" l="1"/>
  <c r="G12" i="6"/>
  <c r="F13" i="6"/>
  <c r="H3" i="6"/>
  <c r="F10" i="6"/>
  <c r="H6" i="6"/>
  <c r="F7" i="6"/>
  <c r="G5" i="6"/>
  <c r="H12" i="6"/>
  <c r="F5" i="6"/>
  <c r="G11" i="6"/>
  <c r="F11" i="6"/>
  <c r="F6" i="6"/>
</calcChain>
</file>

<file path=xl/sharedStrings.xml><?xml version="1.0" encoding="utf-8"?>
<sst xmlns="http://schemas.openxmlformats.org/spreadsheetml/2006/main" count="33012" uniqueCount="8400">
  <si>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</si>
  <si>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</si>
  <si>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</si>
  <si>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</si>
  <si>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</si>
  <si>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</si>
  <si>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</si>
  <si>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</si>
  <si>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</si>
  <si>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</si>
  <si>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</si>
  <si>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</si>
  <si>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</si>
  <si>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</si>
  <si>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</si>
  <si>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</si>
  <si>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</si>
  <si>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</si>
  <si>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</si>
  <si>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</si>
  <si>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</si>
  <si>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</si>
  <si>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</si>
  <si>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</si>
  <si>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</si>
  <si>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</si>
  <si>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</si>
  <si>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</si>
  <si>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</si>
  <si>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</si>
  <si>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</si>
  <si>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</si>
  <si>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</si>
  <si>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</si>
  <si>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</si>
  <si>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</si>
  <si>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</si>
  <si>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</si>
  <si>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</si>
  <si>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</si>
  <si>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</si>
  <si>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</si>
  <si>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</si>
  <si>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</si>
  <si>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</si>
  <si>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</si>
  <si>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</si>
  <si>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</si>
  <si>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</si>
  <si>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</si>
  <si>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</si>
  <si>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</si>
  <si>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</si>
  <si>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</si>
  <si>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</si>
  <si>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</si>
  <si>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</si>
  <si>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</si>
  <si>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</si>
  <si>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</si>
  <si>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</si>
  <si>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</si>
  <si>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</si>
  <si>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</si>
  <si>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</si>
  <si>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</si>
  <si>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</si>
  <si>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</si>
  <si>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</si>
  <si>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</si>
  <si>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</si>
  <si>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</si>
  <si>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</si>
  <si>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</si>
  <si>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</si>
  <si>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</si>
  <si>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</si>
  <si>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</si>
  <si>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</si>
  <si>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</si>
  <si>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</si>
  <si>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</si>
  <si>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</si>
  <si>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</si>
  <si>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</si>
  <si>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</si>
  <si>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</si>
  <si>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</si>
  <si>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</si>
  <si>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</si>
  <si>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</si>
  <si>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</si>
  <si>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</si>
  <si>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</si>
  <si>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</si>
  <si>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</si>
  <si>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</si>
  <si>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</si>
  <si>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</si>
  <si>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</si>
  <si>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</si>
  <si>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</si>
  <si>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</si>
  <si>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</si>
  <si>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</si>
  <si>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</si>
  <si>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</si>
  <si>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</si>
  <si>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</si>
  <si>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</si>
  <si>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</si>
  <si>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</si>
  <si>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</si>
  <si>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</si>
  <si>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</si>
  <si>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</si>
  <si>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</si>
  <si>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</si>
  <si>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</si>
  <si>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</si>
  <si>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</si>
  <si>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</si>
  <si>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</si>
  <si>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</si>
  <si>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</si>
  <si>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</si>
  <si>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</si>
  <si>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</si>
  <si>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</si>
  <si>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</si>
  <si>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</si>
  <si>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</si>
  <si>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</si>
  <si>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</si>
  <si>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</si>
  <si>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</si>
  <si>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</si>
  <si>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</si>
  <si>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</si>
  <si>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</si>
  <si>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</si>
  <si>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</si>
  <si>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</si>
  <si>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</si>
  <si>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</si>
  <si>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</si>
  <si>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</si>
  <si>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</si>
  <si>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</si>
  <si>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</si>
  <si>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</si>
  <si>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</si>
  <si>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</si>
  <si>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</si>
  <si>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</si>
  <si>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</si>
  <si>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</si>
  <si>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</si>
  <si>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</si>
  <si>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</si>
  <si>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</si>
  <si>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</si>
  <si>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</si>
  <si>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</si>
  <si>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</si>
  <si>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</si>
  <si>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</si>
  <si>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</si>
  <si>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</si>
  <si>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</si>
  <si>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</si>
  <si>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</si>
  <si>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</si>
  <si>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</si>
  <si>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</si>
  <si>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</si>
  <si>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</si>
  <si>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</si>
  <si>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</si>
  <si>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</si>
  <si>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</si>
  <si>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</si>
  <si>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</si>
  <si>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</si>
  <si>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</si>
  <si>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</si>
  <si>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</si>
  <si>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</si>
  <si>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</si>
  <si>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</si>
  <si>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</si>
  <si>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</si>
  <si>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</si>
  <si>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</si>
  <si>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</si>
  <si>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</si>
  <si>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</si>
  <si>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</si>
  <si>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</si>
  <si>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</si>
  <si>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</si>
  <si>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</si>
  <si>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</si>
  <si>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</si>
  <si>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</si>
  <si>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</si>
  <si>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</si>
  <si>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</si>
  <si>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</si>
  <si>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</si>
  <si>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</si>
  <si>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</si>
  <si>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</si>
  <si>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</si>
  <si>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</si>
  <si>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</si>
  <si>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</si>
  <si>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</si>
  <si>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</si>
  <si>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</si>
  <si>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</si>
  <si>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</si>
  <si>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</si>
  <si>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</si>
  <si>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</si>
  <si>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</si>
  <si>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</si>
  <si>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</si>
  <si>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</si>
  <si>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</si>
  <si>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</si>
  <si>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</si>
  <si>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</si>
  <si>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</si>
  <si>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</si>
  <si>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</si>
  <si>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</si>
  <si>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</si>
  <si>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</si>
  <si>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</si>
  <si>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</si>
  <si>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</si>
  <si>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</si>
  <si>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</si>
  <si>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</si>
  <si>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</si>
  <si>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</si>
  <si>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</si>
  <si>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</si>
  <si>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</si>
  <si>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</si>
  <si>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</si>
  <si>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</si>
  <si>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</si>
  <si>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</si>
  <si>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</si>
  <si>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</si>
  <si>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</si>
  <si>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</si>
  <si>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</si>
  <si>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</si>
  <si>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</si>
  <si>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</si>
  <si>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</si>
  <si>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</si>
  <si>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</si>
  <si>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</si>
  <si>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</si>
  <si>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</si>
  <si>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</si>
  <si>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</si>
  <si>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</si>
  <si>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</si>
  <si>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</si>
  <si>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</si>
  <si>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</si>
  <si>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</si>
  <si>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</si>
  <si>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</si>
  <si>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</si>
  <si>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</si>
  <si>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</si>
  <si>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</si>
  <si>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</si>
  <si>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</si>
  <si>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</si>
  <si>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</si>
  <si>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</si>
  <si>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</si>
  <si>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</si>
  <si>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</si>
  <si>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</si>
  <si>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</si>
  <si>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</si>
  <si>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</si>
  <si>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</si>
  <si>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</si>
  <si>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</si>
  <si>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</si>
  <si>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</si>
  <si>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</si>
  <si>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</si>
  <si>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</si>
  <si>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</si>
  <si>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</si>
  <si>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</si>
  <si>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</si>
  <si>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</si>
  <si>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</si>
  <si>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</si>
  <si>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</si>
  <si>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</si>
  <si>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</si>
  <si>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</si>
  <si>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</si>
  <si>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</si>
  <si>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</si>
  <si>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</si>
  <si>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</si>
  <si>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</si>
  <si>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</si>
  <si>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</si>
  <si>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</si>
  <si>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</si>
  <si>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</si>
  <si>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</si>
  <si>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</si>
  <si>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</si>
  <si>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</si>
  <si>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</si>
  <si>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</si>
  <si>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</si>
  <si>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</si>
  <si>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</si>
  <si>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</si>
  <si>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</si>
  <si>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</si>
  <si>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</si>
  <si>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</si>
  <si>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</si>
  <si>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</si>
  <si>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</si>
  <si>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</si>
  <si>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</si>
  <si>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</si>
  <si>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</si>
  <si>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</si>
  <si>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</si>
  <si>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</si>
  <si>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</si>
  <si>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</si>
  <si>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</si>
  <si>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</si>
  <si>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</si>
  <si>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</si>
  <si>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</si>
  <si>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</si>
  <si>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</si>
  <si>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</si>
  <si>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</si>
  <si>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</si>
  <si>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</si>
  <si>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</si>
  <si>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</si>
  <si>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</si>
  <si>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</si>
  <si>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</si>
  <si>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</si>
  <si>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</si>
  <si>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</si>
  <si>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</si>
  <si>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</si>
  <si>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</si>
  <si>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</si>
  <si>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</si>
  <si>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</si>
  <si>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</si>
  <si>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</si>
  <si>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</si>
  <si>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</si>
  <si>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</si>
  <si>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</si>
  <si>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</si>
  <si>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</si>
  <si>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</si>
  <si>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</si>
  <si>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</si>
  <si>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</si>
  <si>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</si>
  <si>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</si>
  <si>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</si>
  <si>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</si>
  <si>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</si>
  <si>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</si>
  <si>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</si>
  <si>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</si>
  <si>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</si>
  <si>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</si>
  <si>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</si>
  <si>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</si>
  <si>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</si>
  <si>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</si>
  <si>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</si>
  <si>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</si>
  <si>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</si>
  <si>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</si>
  <si>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</si>
  <si>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</si>
  <si>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</si>
  <si>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</si>
  <si>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</si>
  <si>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</si>
  <si>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</si>
  <si>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</si>
  <si>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</si>
  <si>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</si>
  <si>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</si>
  <si>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</si>
  <si>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</si>
  <si>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</si>
  <si>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</si>
  <si>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</si>
  <si>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</si>
  <si>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</si>
  <si>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</si>
  <si>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</si>
  <si>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</si>
  <si>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</si>
  <si>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</si>
  <si>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</si>
  <si>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</si>
  <si>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</si>
  <si>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</si>
  <si>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</si>
  <si>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</si>
  <si>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</si>
  <si>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</si>
  <si>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</si>
  <si>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</si>
  <si>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</si>
  <si>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</si>
  <si>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</si>
  <si>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</si>
  <si>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</si>
  <si>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</si>
  <si>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</si>
  <si>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</si>
  <si>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</si>
  <si>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</si>
  <si>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</si>
  <si>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</si>
  <si>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</si>
  <si>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</si>
  <si>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</si>
  <si>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</si>
  <si>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</si>
  <si>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</si>
  <si>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</si>
  <si>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</si>
  <si>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</si>
  <si>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</si>
  <si>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</si>
  <si>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</si>
  <si>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</si>
  <si>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</si>
  <si>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</si>
  <si>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</si>
  <si>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</si>
  <si>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</si>
  <si>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</si>
  <si>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</si>
  <si>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</si>
  <si>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</si>
  <si>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</si>
  <si>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</si>
  <si>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</si>
  <si>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</si>
  <si>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</si>
  <si>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</si>
  <si>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</si>
  <si>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</si>
  <si>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</si>
  <si>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</si>
  <si>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</si>
  <si>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</si>
  <si>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</si>
  <si>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</si>
  <si>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</si>
  <si>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</si>
  <si>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</si>
  <si>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</si>
  <si>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</si>
  <si>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</si>
  <si>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</si>
  <si>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</si>
  <si>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</si>
  <si>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</si>
  <si>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</si>
  <si>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</si>
  <si>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</si>
  <si>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</si>
  <si>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</si>
  <si>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</si>
  <si>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</si>
  <si>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</si>
  <si>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</si>
  <si>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</si>
  <si>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</si>
  <si>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</si>
  <si>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</si>
  <si>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</si>
  <si>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</si>
  <si>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</si>
  <si>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</si>
  <si>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</si>
  <si>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</si>
  <si>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</si>
  <si>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</si>
  <si>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</si>
  <si>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</si>
  <si>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</si>
  <si>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</si>
  <si>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</si>
  <si>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</si>
  <si>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</si>
  <si>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</si>
  <si>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</si>
  <si>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</si>
  <si>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</si>
  <si>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</si>
  <si>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</si>
  <si>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</si>
  <si>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</si>
  <si>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</si>
  <si>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</si>
  <si>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</si>
  <si>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</si>
  <si>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</si>
  <si>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</si>
  <si>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</si>
  <si>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</si>
  <si>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</si>
  <si>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</si>
  <si>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</si>
  <si>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</si>
  <si>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</si>
  <si>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</si>
  <si>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</si>
  <si>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</si>
  <si>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</si>
  <si>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</si>
  <si>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</si>
  <si>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</si>
  <si>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</si>
  <si>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</si>
  <si>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</si>
  <si>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</si>
  <si>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</si>
  <si>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</si>
  <si>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</si>
  <si>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</si>
  <si>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</si>
  <si>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</si>
  <si>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</si>
  <si>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</si>
  <si>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</si>
  <si>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</si>
  <si>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</si>
  <si>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</si>
  <si>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</si>
  <si>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</si>
  <si>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</si>
  <si>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</si>
  <si>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</si>
  <si>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</si>
  <si>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</si>
  <si>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</si>
  <si>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</si>
  <si>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</si>
  <si>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</si>
  <si>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</si>
  <si>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</si>
  <si>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</si>
  <si>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</si>
  <si>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</si>
  <si>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</si>
  <si>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</si>
  <si>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</si>
  <si>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</si>
  <si>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</si>
  <si>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</si>
  <si>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</si>
  <si>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</si>
  <si>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</si>
  <si>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</si>
  <si>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</si>
  <si>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</si>
  <si>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</si>
  <si>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</si>
  <si>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</si>
  <si>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</si>
  <si>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</si>
  <si>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</si>
  <si>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</si>
  <si>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</si>
  <si>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</si>
  <si>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</si>
  <si>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</si>
  <si>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</si>
  <si>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</si>
  <si>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</si>
  <si>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</si>
  <si>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</si>
  <si>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</si>
  <si>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</si>
  <si>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</si>
  <si>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</si>
  <si>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</si>
  <si>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</si>
  <si>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</si>
  <si>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</si>
  <si>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</si>
  <si>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</si>
  <si>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</si>
  <si>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</si>
  <si>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</si>
  <si>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</si>
  <si>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</si>
  <si>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</si>
  <si>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</si>
  <si>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</si>
  <si>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</si>
  <si>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</si>
  <si>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</si>
  <si>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</si>
  <si>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</si>
  <si>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</si>
  <si>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</si>
  <si>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</si>
  <si>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</si>
  <si>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</si>
  <si>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</si>
  <si>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</si>
  <si>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</si>
  <si>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</si>
  <si>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</si>
  <si>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</si>
  <si>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</si>
  <si>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</si>
  <si>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</si>
  <si>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</si>
  <si>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</si>
  <si>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</si>
  <si>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</si>
  <si>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</si>
  <si>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</si>
  <si>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</si>
  <si>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</si>
  <si>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</si>
  <si>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</si>
  <si>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</si>
  <si>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</si>
  <si>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</si>
  <si>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</si>
  <si>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</si>
  <si>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</si>
  <si>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</si>
  <si>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</si>
  <si>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</si>
  <si>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</si>
  <si>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</si>
  <si>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</si>
  <si>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</si>
  <si>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</si>
  <si>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</si>
  <si>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</si>
  <si>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</si>
  <si>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</si>
  <si>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</si>
  <si>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</si>
  <si>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</si>
  <si>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</si>
  <si>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</si>
  <si>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</si>
  <si>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</si>
  <si>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</si>
  <si>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</si>
  <si>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</si>
  <si>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</si>
  <si>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</si>
  <si>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</si>
  <si>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</si>
  <si>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</si>
  <si>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</si>
  <si>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</si>
  <si>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</si>
  <si>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</si>
  <si>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</si>
  <si>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</si>
  <si>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</si>
  <si>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</si>
  <si>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</si>
  <si>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</si>
  <si>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</si>
  <si>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</si>
  <si>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</si>
  <si>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</si>
  <si>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</si>
  <si>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</si>
  <si>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</si>
  <si>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</si>
  <si>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</si>
  <si>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</si>
  <si>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</si>
  <si>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</si>
  <si>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</si>
  <si>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</si>
  <si>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</si>
  <si>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</si>
  <si>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</si>
  <si>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</si>
  <si>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</si>
  <si>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</si>
  <si>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</si>
  <si>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</si>
  <si>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</si>
  <si>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</si>
  <si>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</si>
  <si>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</si>
  <si>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</si>
  <si>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</si>
  <si>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</si>
  <si>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</si>
  <si>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</si>
  <si>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</si>
  <si>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</si>
  <si>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</si>
  <si>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</si>
  <si>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</si>
  <si>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</si>
  <si>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</si>
  <si>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</si>
  <si>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</si>
  <si>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</si>
  <si>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</si>
  <si>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</si>
  <si>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</si>
  <si>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</si>
  <si>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</si>
  <si>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</si>
  <si>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</si>
  <si>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</si>
  <si>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</si>
  <si>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</si>
  <si>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</si>
  <si>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</si>
  <si>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</si>
  <si>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</si>
  <si>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</si>
  <si>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</si>
  <si>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</si>
  <si>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</si>
  <si>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</si>
  <si>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</si>
  <si>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</si>
  <si>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</si>
  <si>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</si>
  <si>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</si>
  <si>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</si>
  <si>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</si>
  <si>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</si>
  <si>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</si>
  <si>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</si>
  <si>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</si>
  <si>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</si>
  <si>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</si>
  <si>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</si>
  <si>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</si>
  <si>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</si>
  <si>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</si>
  <si>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</si>
  <si>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</si>
  <si>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</si>
  <si>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</si>
  <si>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</si>
  <si>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</si>
  <si>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</si>
  <si>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</si>
  <si>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</si>
  <si>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</si>
  <si>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</si>
  <si>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</si>
  <si>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</si>
  <si>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</si>
  <si>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</si>
  <si>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</si>
  <si>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</si>
  <si>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</si>
  <si>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</si>
  <si>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</si>
  <si>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</si>
  <si>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</si>
  <si>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</si>
  <si>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</si>
  <si>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</si>
  <si>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</si>
  <si>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</si>
  <si>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</si>
  <si>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</si>
  <si>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</si>
  <si>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</si>
  <si>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</si>
  <si>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</si>
  <si>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</si>
  <si>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</si>
  <si>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</si>
  <si>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</si>
  <si>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</si>
  <si>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</si>
  <si>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</si>
  <si>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</si>
  <si>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</si>
  <si>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</si>
  <si>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</si>
  <si>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</si>
  <si>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</si>
  <si>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</si>
  <si>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</si>
  <si>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</si>
  <si>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</si>
  <si>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</si>
  <si>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</si>
  <si>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</si>
  <si>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</si>
  <si>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</si>
  <si>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</si>
  <si>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</si>
  <si>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</si>
  <si>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</si>
  <si>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</si>
  <si>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</si>
  <si>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</si>
  <si>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</si>
  <si>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</si>
  <si>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</si>
  <si>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</si>
  <si>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</si>
  <si>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</si>
  <si>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</si>
  <si>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</si>
  <si>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</si>
  <si>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</si>
  <si>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</si>
  <si>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</si>
  <si>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</si>
  <si>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</si>
  <si>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</si>
  <si>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</si>
  <si>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</si>
  <si>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</si>
  <si>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</si>
  <si>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</si>
  <si>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</si>
  <si>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</si>
  <si>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</si>
  <si>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</si>
  <si>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</si>
  <si>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</si>
  <si>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</si>
  <si>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</si>
  <si>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</si>
  <si>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</si>
  <si>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</si>
  <si>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</si>
  <si>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</si>
  <si>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</si>
  <si>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</si>
  <si>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</si>
  <si>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</si>
  <si>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</si>
  <si>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</si>
  <si>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</si>
  <si>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</si>
  <si>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</si>
  <si>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</si>
  <si>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</si>
  <si>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</si>
  <si>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</si>
  <si>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</si>
  <si>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</si>
  <si>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</si>
  <si>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</si>
  <si>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</si>
  <si>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</si>
  <si>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</si>
  <si>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</si>
  <si>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</si>
  <si>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</si>
  <si>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</si>
  <si>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</si>
  <si>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</si>
  <si>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</si>
  <si>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</si>
  <si>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</si>
  <si>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</si>
  <si>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</si>
  <si>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</si>
  <si>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</si>
  <si>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</si>
  <si>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</si>
  <si>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</si>
  <si>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</si>
  <si>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</si>
  <si>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</si>
  <si>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</si>
  <si>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</si>
  <si>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</si>
  <si>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</si>
  <si>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</si>
  <si>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</si>
  <si>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</si>
  <si>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</si>
  <si>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</si>
  <si>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</si>
  <si>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</si>
  <si>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</si>
  <si>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</si>
  <si>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</si>
  <si>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</si>
  <si>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</si>
  <si>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</si>
  <si>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</si>
  <si>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</si>
  <si>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</si>
  <si>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</si>
  <si>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</si>
  <si>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</si>
  <si>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</si>
  <si>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</si>
  <si>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</si>
  <si>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</si>
  <si>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</si>
  <si>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</si>
  <si>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</si>
  <si>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</si>
  <si>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</si>
  <si>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</si>
  <si>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</si>
  <si>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</si>
  <si>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</si>
  <si>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</si>
  <si>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</si>
  <si>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</si>
  <si>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</si>
  <si>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</si>
  <si>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</si>
  <si>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</si>
  <si>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</si>
  <si>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</si>
  <si>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</si>
  <si>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</si>
  <si>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</si>
  <si>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</si>
  <si>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</si>
  <si>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</si>
  <si>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</si>
  <si>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</si>
  <si>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</si>
  <si>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</si>
  <si>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</si>
  <si>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</si>
  <si>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</si>
  <si>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</si>
  <si>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</si>
  <si>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</si>
  <si>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</si>
  <si>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</si>
  <si>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</si>
  <si>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</si>
  <si>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</si>
  <si>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</si>
  <si>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</si>
  <si>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</si>
  <si>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</si>
  <si>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</si>
  <si>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</si>
  <si>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</si>
  <si>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</si>
  <si>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</si>
  <si>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</si>
  <si>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</si>
  <si>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</si>
  <si>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</si>
  <si>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</si>
  <si>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</si>
  <si>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</si>
  <si>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</si>
  <si>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</si>
  <si>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</si>
  <si>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</si>
  <si>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</si>
  <si>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</si>
  <si>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</si>
  <si>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</si>
  <si>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</si>
  <si>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</si>
  <si>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</si>
  <si>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</si>
  <si>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</si>
  <si>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</si>
  <si>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</si>
  <si>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</si>
  <si>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</si>
  <si>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</si>
  <si>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</si>
  <si>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</si>
  <si>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</si>
  <si>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</si>
  <si>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</si>
  <si>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</si>
  <si>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</si>
  <si>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</si>
  <si>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</si>
  <si>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</si>
  <si>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</si>
  <si>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</si>
  <si>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</si>
  <si>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</si>
  <si>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</si>
  <si>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</si>
  <si>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</si>
  <si>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</si>
  <si>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</si>
  <si>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</si>
  <si>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</si>
  <si>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</si>
  <si>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</si>
  <si>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</si>
  <si>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</si>
  <si>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</si>
  <si>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</si>
  <si>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</si>
  <si>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</si>
  <si>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</si>
  <si>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</si>
  <si>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</si>
  <si>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</si>
  <si>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</si>
  <si>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</si>
  <si>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</si>
  <si>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</si>
  <si>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</si>
  <si>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</si>
  <si>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</si>
  <si>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</si>
  <si>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</si>
  <si>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</si>
  <si>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</si>
  <si>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</si>
  <si>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</si>
  <si>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</si>
  <si>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</si>
  <si>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</si>
  <si>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</si>
  <si>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</si>
  <si>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</si>
  <si>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</si>
  <si>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</si>
  <si>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</si>
  <si>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</si>
  <si>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</si>
  <si>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</si>
  <si>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</si>
  <si>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</si>
  <si>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</si>
  <si>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</si>
  <si>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</si>
  <si>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</si>
  <si>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</si>
  <si>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</si>
  <si>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</si>
  <si>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</si>
  <si>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</si>
  <si>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</si>
  <si>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</si>
  <si>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</si>
  <si>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</si>
  <si>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</si>
  <si>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</si>
  <si>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</si>
  <si>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</si>
  <si>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</si>
  <si>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</si>
  <si>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</si>
  <si>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</si>
  <si>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</si>
  <si>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</si>
  <si>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</si>
  <si>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</si>
  <si>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</si>
  <si>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</si>
  <si>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</si>
  <si>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</si>
  <si>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</si>
  <si>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</si>
  <si>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</si>
  <si>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</si>
  <si>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</si>
  <si>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</si>
  <si>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</si>
  <si>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</si>
  <si>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</si>
  <si>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</si>
  <si>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</si>
  <si>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</si>
  <si>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</si>
  <si>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</si>
  <si>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</si>
  <si>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</si>
  <si>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</si>
  <si>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</si>
  <si>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</si>
  <si>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</si>
  <si>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</si>
  <si>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</si>
  <si>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</si>
  <si>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</si>
  <si>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</si>
  <si>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</si>
  <si>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</si>
  <si>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</si>
  <si>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</si>
  <si>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</si>
  <si>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</si>
  <si>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</si>
  <si>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</si>
  <si>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</si>
  <si>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</si>
  <si>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</si>
  <si>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</si>
  <si>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</si>
  <si>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</si>
  <si>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</si>
  <si>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</si>
  <si>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</si>
  <si>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</si>
  <si>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</si>
  <si>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</si>
  <si>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</si>
  <si>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</si>
  <si>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</si>
  <si>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</si>
  <si>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</si>
  <si>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</si>
  <si>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</si>
  <si>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</si>
  <si>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</si>
  <si>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</si>
  <si>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</si>
  <si>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</si>
  <si>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</si>
  <si>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</si>
  <si>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</si>
  <si>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</si>
  <si>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</si>
  <si>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</si>
  <si>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</si>
  <si>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</si>
  <si>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</si>
  <si>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</si>
  <si>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</si>
  <si>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</si>
  <si>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</si>
  <si>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</si>
  <si>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</si>
  <si>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</si>
  <si>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</si>
  <si>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</si>
  <si>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</si>
  <si>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</si>
  <si>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</si>
  <si>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</si>
  <si>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</si>
  <si>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</si>
  <si>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</si>
  <si>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</si>
  <si>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</si>
  <si>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</si>
  <si>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</si>
  <si>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</si>
  <si>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</si>
  <si>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</si>
  <si>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</si>
  <si>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</si>
  <si>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</si>
  <si>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</si>
  <si>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</si>
  <si>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</si>
  <si>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</si>
  <si>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</si>
  <si>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</si>
  <si>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</si>
  <si>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</si>
  <si>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</si>
  <si>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</si>
  <si>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</si>
  <si>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</si>
  <si>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</si>
  <si>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</si>
  <si>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</si>
  <si>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</si>
  <si>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</si>
  <si>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</si>
  <si>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</si>
  <si>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</si>
  <si>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</si>
  <si>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</si>
  <si>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</si>
  <si>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</si>
  <si>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</si>
  <si>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</si>
  <si>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</si>
  <si>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</si>
  <si>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</si>
  <si>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</si>
  <si>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</si>
  <si>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</si>
  <si>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</si>
  <si>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</si>
  <si>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</si>
  <si>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</si>
  <si>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</si>
  <si>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</si>
  <si>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</si>
  <si>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</si>
  <si>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</si>
  <si>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</si>
  <si>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</si>
  <si>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</si>
  <si>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</si>
  <si>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</si>
  <si>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</si>
  <si>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</si>
  <si>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</si>
  <si>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</si>
  <si>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</si>
  <si>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</si>
  <si>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</si>
  <si>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</si>
  <si>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</si>
  <si>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</si>
  <si>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</si>
  <si>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</si>
  <si>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</si>
  <si>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</si>
  <si>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</si>
  <si>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</si>
  <si>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</si>
  <si>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</si>
  <si>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</si>
  <si>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</si>
  <si>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</si>
  <si>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</si>
  <si>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</si>
  <si>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</si>
  <si>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</si>
  <si>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</si>
  <si>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</si>
  <si>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</si>
  <si>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</si>
  <si>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</si>
  <si>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</si>
  <si>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</si>
  <si>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</si>
  <si>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</si>
  <si>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</si>
  <si>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</si>
  <si>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</si>
  <si>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</si>
  <si>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</si>
  <si>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</si>
  <si>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</si>
  <si>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</si>
  <si>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</si>
  <si>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</si>
  <si>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</si>
  <si>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</si>
  <si>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</si>
  <si>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</si>
  <si>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</si>
  <si>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</si>
  <si>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</si>
  <si>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</si>
  <si>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</si>
  <si>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</si>
  <si>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</si>
  <si>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</si>
  <si>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</si>
  <si>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</si>
  <si>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</si>
  <si>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</si>
  <si>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</si>
  <si>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</si>
  <si>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</si>
  <si>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</si>
  <si>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</si>
  <si>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</si>
  <si>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</si>
  <si>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</si>
  <si>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</si>
  <si>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</si>
  <si>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</si>
  <si>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</si>
  <si>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</si>
  <si>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</si>
  <si>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</si>
  <si>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</si>
  <si>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</si>
  <si>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</si>
  <si>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</si>
  <si>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</si>
  <si>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</si>
  <si>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</si>
  <si>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</si>
  <si>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</si>
  <si>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</si>
  <si>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</si>
  <si>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</si>
  <si>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</si>
  <si>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</si>
  <si>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</si>
  <si>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</si>
  <si>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</si>
  <si>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</si>
  <si>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</si>
  <si>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</si>
  <si>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</si>
  <si>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</si>
  <si>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</si>
  <si>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</si>
  <si>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</si>
  <si>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</si>
  <si>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</si>
  <si>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</si>
  <si>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</si>
  <si>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</si>
  <si>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</si>
  <si>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</si>
  <si>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</si>
  <si>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</si>
  <si>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</si>
  <si>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</si>
  <si>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</si>
  <si>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</si>
  <si>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</si>
  <si>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</si>
  <si>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</si>
  <si>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</si>
  <si>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</si>
  <si>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</si>
  <si>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</si>
  <si>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</si>
  <si>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</si>
  <si>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</si>
  <si>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</si>
  <si>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</si>
  <si>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</si>
  <si>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</si>
  <si>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</si>
  <si>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</si>
  <si>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</si>
  <si>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</si>
  <si>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</si>
  <si>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</si>
  <si>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</si>
  <si>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</si>
  <si>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</si>
  <si>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</si>
  <si>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</si>
  <si>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</si>
  <si>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</si>
  <si>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</si>
  <si>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</si>
  <si>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</si>
  <si>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</si>
  <si>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</si>
  <si>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</si>
  <si>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</si>
  <si>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</si>
  <si>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</si>
  <si>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</si>
  <si>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</si>
  <si>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</si>
  <si>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</si>
  <si>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</si>
  <si>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</si>
  <si>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</si>
  <si>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</si>
  <si>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</si>
  <si>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</si>
  <si>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</si>
  <si>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</si>
  <si>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</si>
  <si>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</si>
  <si>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</si>
  <si>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</si>
  <si>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</si>
  <si>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</si>
  <si>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</si>
  <si>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</si>
  <si>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</si>
  <si>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</si>
  <si>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</si>
  <si>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</si>
  <si>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</si>
  <si>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</si>
  <si>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</si>
  <si>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</si>
  <si>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</si>
  <si>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</si>
  <si>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</si>
  <si>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</si>
  <si>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</si>
  <si>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</si>
  <si>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</si>
  <si>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</si>
  <si>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</si>
  <si>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</si>
  <si>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</si>
  <si>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</si>
  <si>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</si>
  <si>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</si>
  <si>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</si>
  <si>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</si>
  <si>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</si>
  <si>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</si>
  <si>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</si>
  <si>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</si>
  <si>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</si>
  <si>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</si>
  <si>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</si>
  <si>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</si>
  <si>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</si>
  <si>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</si>
  <si>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</si>
  <si>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</si>
  <si>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</si>
  <si>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</si>
  <si>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</si>
  <si>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</si>
  <si>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</si>
  <si>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</si>
  <si>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</si>
  <si>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</si>
  <si>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</si>
  <si>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</si>
  <si>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</si>
  <si>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</si>
  <si>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</si>
  <si>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</si>
  <si>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</si>
  <si>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</si>
  <si>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</si>
  <si>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</si>
  <si>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</si>
  <si>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</si>
  <si>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</si>
  <si>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</si>
  <si>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</si>
  <si>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</si>
  <si>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</si>
  <si>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</si>
  <si>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</si>
  <si>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</si>
  <si>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</si>
  <si>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</si>
  <si>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</si>
  <si>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</si>
  <si>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</si>
  <si>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</si>
  <si>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</si>
  <si>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</si>
  <si>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</si>
  <si>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</si>
  <si>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</si>
  <si>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</si>
  <si>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</si>
  <si>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</si>
  <si>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</si>
  <si>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</si>
  <si>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</si>
  <si>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</si>
  <si>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</si>
  <si>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</si>
  <si>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</si>
  <si>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</si>
  <si>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</si>
  <si>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</si>
  <si>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</si>
  <si>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</si>
  <si>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</si>
  <si>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</si>
  <si>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</si>
  <si>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</si>
  <si>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</si>
  <si>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</si>
  <si>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</si>
  <si>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</si>
  <si>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</si>
  <si>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</si>
  <si>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</si>
  <si>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</si>
  <si>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</si>
  <si>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</si>
  <si>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</si>
  <si>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</si>
  <si>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</si>
  <si>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</si>
  <si>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</si>
  <si>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</si>
  <si>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</si>
  <si>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</si>
  <si>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</si>
  <si>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</si>
  <si>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</si>
  <si>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</si>
  <si>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</si>
  <si>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</si>
  <si>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</si>
  <si>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</si>
  <si>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</si>
  <si>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</si>
  <si>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</si>
  <si>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</si>
  <si>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</si>
  <si>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</si>
  <si>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</si>
  <si>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</si>
  <si>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</si>
  <si>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</si>
  <si>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</si>
  <si>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</si>
  <si>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</si>
  <si>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</si>
  <si>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</si>
  <si>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</si>
  <si>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</si>
  <si>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</si>
  <si>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</si>
  <si>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</si>
  <si>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</si>
  <si>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</si>
  <si>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</si>
  <si>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</si>
  <si>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</si>
  <si>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</si>
  <si>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</si>
  <si>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</si>
  <si>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</si>
  <si>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</si>
  <si>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</si>
  <si>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</si>
  <si>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</si>
  <si>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</si>
  <si>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</si>
  <si>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</si>
  <si>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</si>
  <si>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</si>
  <si>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</si>
  <si>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</si>
  <si>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</si>
  <si>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</si>
  <si>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</si>
  <si>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</si>
  <si>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</si>
  <si>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</si>
  <si>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</si>
  <si>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</si>
  <si>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</si>
  <si>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</si>
  <si>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</si>
  <si>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</si>
  <si>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</si>
  <si>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</si>
  <si>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</si>
  <si>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</si>
  <si>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</si>
  <si>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</si>
  <si>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</si>
  <si>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</si>
  <si>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</si>
  <si>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</si>
  <si>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</si>
  <si>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</si>
  <si>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</si>
  <si>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</si>
  <si>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</si>
  <si>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</si>
  <si>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</si>
  <si>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</si>
  <si>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</si>
  <si>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</si>
  <si>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</si>
  <si>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</si>
  <si>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</si>
  <si>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</si>
  <si>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</si>
  <si>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</si>
  <si>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</si>
  <si>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</si>
  <si>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</si>
  <si>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</si>
  <si>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</si>
  <si>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</si>
  <si>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</si>
  <si>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</si>
  <si>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</si>
  <si>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</si>
  <si>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</si>
  <si>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</si>
  <si>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</si>
  <si>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</si>
  <si>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</si>
  <si>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</si>
  <si>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</si>
  <si>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</si>
  <si>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</si>
  <si>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</si>
  <si>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</si>
  <si>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</si>
  <si>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</si>
  <si>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</si>
  <si>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</si>
  <si>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</si>
  <si>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</si>
  <si>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</si>
  <si>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</si>
  <si>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</si>
  <si>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</si>
  <si>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</si>
  <si>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</si>
  <si>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</si>
  <si>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</si>
  <si>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</si>
  <si>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</si>
  <si>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</si>
  <si>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</si>
  <si>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</si>
  <si>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</si>
  <si>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</si>
  <si>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</si>
  <si>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</si>
  <si>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</si>
  <si>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</si>
  <si>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</si>
  <si>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</si>
  <si>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</si>
  <si>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</si>
  <si>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</si>
  <si>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</si>
  <si>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</si>
  <si>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</si>
  <si>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</si>
  <si>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</si>
  <si>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</si>
  <si>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</si>
  <si>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</si>
  <si>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</si>
  <si>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</si>
  <si>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</si>
  <si>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</si>
  <si>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</si>
  <si>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</si>
  <si>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</si>
  <si>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</si>
  <si>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</si>
  <si>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</si>
  <si>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</si>
  <si>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</si>
  <si>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</si>
  <si>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</si>
  <si>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</si>
  <si>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</si>
  <si>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</si>
  <si>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</si>
  <si>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</si>
  <si>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</si>
  <si>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</si>
  <si>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</si>
  <si>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</si>
  <si>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</si>
  <si>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</si>
  <si>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</si>
  <si>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</si>
  <si>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</si>
  <si>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</si>
  <si>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</si>
  <si>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</si>
  <si>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</si>
  <si>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</si>
  <si>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</si>
  <si>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</si>
  <si>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</si>
  <si>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</si>
  <si>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</si>
  <si>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</si>
  <si>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</si>
  <si>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</si>
  <si>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</si>
  <si>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</si>
  <si>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</si>
  <si>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</si>
  <si>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</si>
  <si>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</si>
  <si>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</si>
  <si>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</si>
  <si>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</si>
  <si>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</si>
  <si>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</si>
  <si>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</si>
  <si>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</si>
  <si>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</si>
  <si>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</si>
  <si>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</si>
  <si>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</si>
  <si>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</si>
  <si>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</si>
  <si>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</si>
  <si>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</si>
  <si>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</si>
  <si>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</si>
  <si>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</si>
  <si>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</si>
  <si>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</si>
  <si>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</si>
  <si>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</si>
  <si>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</si>
  <si>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</si>
  <si>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</si>
  <si>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</si>
  <si>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</si>
  <si>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</si>
  <si>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</si>
  <si>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</si>
  <si>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</si>
  <si>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</si>
  <si>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</si>
  <si>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</si>
  <si>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</si>
  <si>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</si>
  <si>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</si>
  <si>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</si>
  <si>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</si>
  <si>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</si>
  <si>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</si>
  <si>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</si>
  <si>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</si>
  <si>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</si>
  <si>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</si>
  <si>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</si>
  <si>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</si>
  <si>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</si>
  <si>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</si>
  <si>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</si>
  <si>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</si>
  <si>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</si>
  <si>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</si>
  <si>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</si>
  <si>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</si>
  <si>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</si>
  <si>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</si>
  <si>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</si>
  <si>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</si>
  <si>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</si>
  <si>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</si>
  <si>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</si>
  <si>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</si>
  <si>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</si>
  <si>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</si>
  <si>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</si>
  <si>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</si>
  <si>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</si>
  <si>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</si>
  <si>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</si>
  <si>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</si>
  <si>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</si>
  <si>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</si>
  <si>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</si>
  <si>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</si>
  <si>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</si>
  <si>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</si>
  <si>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</si>
  <si>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</si>
  <si>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</si>
  <si>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</si>
  <si>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</si>
  <si>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</si>
  <si>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</si>
  <si>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</si>
  <si>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</si>
  <si>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</si>
  <si>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</si>
  <si>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</si>
  <si>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</si>
  <si>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</si>
  <si>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</si>
  <si>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</si>
  <si>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</si>
  <si>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</si>
  <si>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</si>
  <si>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</si>
  <si>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</si>
  <si>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</si>
  <si>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</si>
  <si>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</si>
  <si>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</si>
  <si>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</si>
  <si>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</si>
  <si>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</si>
  <si>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</si>
  <si>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</si>
  <si>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</si>
  <si>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</si>
  <si>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</si>
  <si>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</si>
  <si>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</si>
  <si>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</si>
  <si>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</si>
  <si>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</si>
  <si>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</si>
  <si>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</si>
  <si>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</si>
  <si>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</si>
  <si>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</si>
  <si>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</si>
  <si>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</si>
  <si>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</si>
  <si>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</si>
  <si>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</si>
  <si>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</si>
  <si>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</si>
  <si>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</si>
  <si>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</si>
  <si>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</si>
  <si>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</si>
  <si>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</si>
  <si>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</si>
  <si>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</si>
  <si>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</si>
  <si>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</si>
  <si>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</si>
  <si>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</si>
  <si>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</si>
  <si>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</si>
  <si>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</si>
  <si>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</si>
  <si>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</si>
  <si>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</si>
  <si>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</si>
  <si>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</si>
  <si>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</si>
  <si>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</si>
  <si>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</si>
  <si>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</si>
  <si>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</si>
  <si>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</si>
  <si>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</si>
  <si>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</si>
  <si>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</si>
  <si>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</si>
  <si>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</si>
  <si>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</si>
  <si>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</si>
  <si>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</si>
  <si>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</si>
  <si>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</si>
  <si>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</si>
  <si>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</si>
  <si>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</si>
  <si>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</si>
  <si>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</si>
  <si>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</si>
  <si>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</si>
  <si>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</si>
  <si>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</si>
  <si>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</si>
  <si>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</si>
  <si>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</si>
  <si>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</si>
  <si>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</si>
  <si>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</si>
  <si>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</si>
  <si>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</si>
  <si>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</si>
  <si>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</si>
  <si>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</si>
  <si>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</si>
  <si>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</si>
  <si>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</si>
  <si>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</si>
  <si>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</si>
  <si>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</si>
  <si>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</si>
  <si>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</si>
  <si>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</si>
  <si>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</si>
  <si>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</si>
  <si>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</si>
  <si>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</si>
  <si>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</si>
  <si>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</si>
  <si>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</si>
  <si>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</si>
  <si>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</si>
  <si>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</si>
  <si>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</si>
  <si>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</si>
  <si>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</si>
  <si>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</si>
  <si>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</si>
  <si>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</si>
  <si>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</si>
  <si>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</si>
  <si>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</si>
  <si>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</si>
  <si>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</si>
  <si>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</si>
  <si>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</si>
  <si>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</si>
  <si>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</si>
  <si>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</si>
  <si>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</si>
  <si>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</si>
  <si>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</si>
  <si>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</si>
  <si>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</si>
  <si>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</si>
  <si>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</si>
  <si>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</si>
  <si>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</si>
  <si>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</si>
  <si>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</si>
  <si>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</si>
  <si>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</si>
  <si>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</si>
  <si>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</si>
  <si>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</si>
  <si>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</si>
  <si>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</si>
  <si>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</si>
  <si>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</si>
  <si>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</si>
  <si>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</si>
  <si>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</si>
  <si>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</si>
  <si>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</si>
  <si>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</si>
  <si>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</si>
  <si>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</si>
  <si>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</si>
  <si>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</si>
  <si>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</si>
  <si>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</si>
  <si>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</si>
  <si>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</si>
  <si>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</si>
  <si>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</si>
  <si>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</si>
  <si>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</si>
  <si>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</si>
  <si>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</si>
  <si>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</si>
  <si>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</si>
  <si>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</si>
  <si>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</si>
  <si>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</si>
  <si>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</si>
  <si>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</si>
  <si>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</si>
  <si>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</si>
  <si>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</si>
  <si>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</si>
  <si>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</si>
  <si>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</si>
  <si>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</si>
  <si>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</si>
  <si>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</si>
  <si>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</si>
  <si>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</si>
  <si>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</si>
  <si>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</si>
  <si>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</si>
  <si>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</si>
  <si>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</si>
  <si>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</si>
  <si>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</si>
  <si>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</si>
  <si>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</si>
  <si>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</si>
  <si>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</si>
  <si>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</si>
  <si>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</si>
  <si>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</si>
  <si>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</si>
  <si>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</si>
  <si>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</si>
  <si>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</si>
  <si>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</si>
  <si>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</si>
  <si>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</si>
  <si>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</si>
  <si>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</si>
  <si>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</si>
  <si>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</si>
  <si>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</si>
  <si>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</si>
  <si>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</si>
  <si>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</si>
  <si>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</si>
  <si>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</si>
  <si>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</si>
  <si>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</si>
  <si>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</si>
  <si>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</si>
  <si>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</si>
  <si>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</si>
  <si>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</si>
  <si>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</si>
  <si>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</si>
  <si>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</si>
  <si>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</si>
  <si>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</si>
  <si>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</si>
  <si>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</si>
  <si>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</si>
  <si>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</si>
  <si>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</si>
  <si>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</si>
  <si>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</si>
  <si>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</si>
  <si>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</si>
  <si>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</si>
  <si>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</si>
  <si>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</si>
  <si>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</si>
  <si>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</si>
  <si>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</si>
  <si>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</si>
  <si>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</si>
  <si>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</si>
  <si>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</si>
  <si>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</si>
  <si>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</si>
  <si>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</si>
  <si>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</si>
  <si>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</si>
  <si>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</si>
  <si>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</si>
  <si>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</si>
  <si>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</si>
  <si>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</si>
  <si>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</si>
  <si>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</si>
  <si>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</si>
  <si>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</si>
  <si>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</si>
  <si>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</si>
  <si>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</si>
  <si>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</si>
  <si>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</si>
  <si>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</si>
  <si>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</si>
  <si>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</si>
  <si>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</si>
  <si>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</si>
  <si>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</si>
  <si>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</si>
  <si>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</si>
  <si>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</si>
  <si>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</si>
  <si>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</si>
  <si>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</si>
  <si>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</si>
  <si>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</si>
  <si>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</si>
  <si>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</si>
  <si>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</si>
  <si>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</si>
  <si>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</si>
  <si>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</si>
  <si>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</si>
  <si>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</si>
  <si>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</si>
  <si>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</si>
  <si>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</si>
  <si>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</si>
  <si>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</si>
  <si>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</si>
  <si>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</si>
  <si>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</si>
  <si>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</si>
  <si>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</si>
  <si>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</si>
  <si>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</si>
  <si>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</si>
  <si>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</si>
  <si>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</si>
  <si>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</si>
  <si>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</si>
  <si>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</si>
  <si>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</si>
  <si>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</si>
  <si>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</si>
  <si>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</si>
  <si>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</si>
  <si>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</si>
  <si>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</si>
  <si>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</si>
  <si>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</si>
  <si>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</si>
  <si>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</si>
  <si>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</si>
  <si>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</si>
  <si>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</si>
  <si>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</si>
  <si>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</si>
  <si>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</si>
  <si>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</si>
  <si>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</si>
  <si>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</si>
  <si>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</si>
  <si>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</si>
  <si>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</si>
  <si>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</si>
  <si>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</si>
  <si>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</si>
  <si>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</si>
  <si>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</si>
  <si>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</si>
  <si>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</si>
  <si>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</si>
  <si>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</si>
  <si>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</si>
  <si>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</si>
  <si>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</si>
  <si>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</si>
  <si>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</si>
  <si>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</si>
  <si>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</si>
  <si>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</si>
  <si>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</si>
  <si>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</si>
  <si>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</si>
  <si>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</si>
  <si>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</si>
  <si>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</si>
  <si>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</si>
  <si>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</si>
  <si>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</si>
  <si>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</si>
  <si>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</si>
  <si>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</si>
  <si>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</si>
  <si>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</si>
  <si>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</si>
  <si>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</si>
  <si>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</si>
  <si>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</si>
  <si>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</si>
  <si>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</si>
  <si>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</si>
  <si>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</si>
  <si>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</si>
  <si>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</si>
  <si>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</si>
  <si>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</si>
  <si>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</si>
  <si>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</si>
  <si>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</si>
  <si>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</si>
  <si>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</si>
  <si>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</si>
  <si>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</si>
  <si>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</si>
  <si>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</si>
  <si>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</si>
  <si>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</si>
  <si>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</si>
  <si>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</si>
  <si>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</si>
  <si>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</si>
  <si>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</si>
  <si>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</si>
  <si>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</si>
  <si>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</si>
  <si>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</si>
  <si>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</si>
  <si>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</si>
  <si>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</si>
  <si>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</si>
  <si>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</si>
  <si>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</si>
  <si>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</si>
  <si>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</si>
  <si>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</si>
  <si>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</si>
  <si>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</si>
  <si>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</si>
  <si>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</si>
  <si>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</si>
  <si>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</si>
  <si>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</si>
  <si>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</si>
  <si>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</si>
  <si>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</si>
  <si>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</si>
  <si>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</si>
  <si>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</si>
  <si>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</si>
  <si>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</si>
  <si>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</si>
  <si>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</si>
  <si>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</si>
  <si>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</si>
  <si>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</si>
  <si>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</si>
  <si>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</si>
  <si>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</si>
  <si>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</si>
  <si>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</si>
  <si>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</si>
  <si>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</si>
  <si>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</si>
  <si>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</si>
  <si>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</si>
  <si>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</si>
  <si>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</si>
  <si>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</si>
  <si>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</si>
  <si>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</si>
  <si>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</si>
  <si>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</si>
  <si>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</si>
  <si>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</si>
  <si>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</si>
  <si>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</si>
  <si>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</si>
  <si>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</si>
  <si>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</si>
  <si>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</si>
  <si>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</si>
  <si>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</si>
  <si>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</si>
  <si>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</si>
  <si>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</si>
  <si>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</si>
  <si>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</si>
  <si>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</si>
  <si>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</si>
  <si>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</si>
  <si>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</si>
  <si>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</si>
  <si>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</si>
  <si>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</si>
  <si>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</si>
  <si>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</si>
  <si>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</si>
  <si>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</si>
  <si>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</si>
  <si>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</si>
  <si>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</si>
  <si>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</si>
  <si>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</si>
  <si>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</si>
  <si>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</si>
  <si>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</si>
  <si>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</si>
  <si>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</si>
  <si>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</si>
  <si>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</si>
  <si>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</si>
  <si>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</si>
  <si>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</si>
  <si>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</si>
  <si>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</si>
  <si>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</si>
  <si>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</si>
  <si>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</si>
  <si>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</si>
  <si>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</si>
  <si>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</si>
  <si>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</si>
  <si>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</si>
  <si>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</si>
  <si>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</si>
  <si>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</si>
  <si>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</si>
  <si>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</si>
  <si>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</si>
  <si>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</si>
  <si>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</si>
  <si>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</si>
  <si>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</si>
  <si>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</si>
  <si>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</si>
  <si>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</si>
  <si>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</si>
  <si>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</si>
  <si>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</si>
  <si>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</si>
  <si>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</si>
  <si>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</si>
  <si>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</si>
  <si>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</si>
  <si>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</si>
  <si>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</si>
  <si>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</si>
  <si>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</si>
  <si>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</si>
  <si>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</si>
  <si>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</si>
  <si>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</si>
  <si>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</si>
  <si>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</si>
  <si>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</si>
  <si>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</si>
  <si>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</si>
  <si>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</si>
  <si>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</si>
  <si>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</si>
  <si>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</si>
  <si>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</si>
  <si>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</si>
  <si>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</si>
  <si>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</si>
  <si>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</si>
  <si>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</si>
  <si>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</si>
  <si>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</si>
  <si>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</si>
  <si>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</si>
  <si>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</si>
  <si>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</si>
  <si>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</si>
  <si>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</si>
  <si>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</si>
  <si>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</si>
  <si>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</si>
  <si>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</si>
  <si>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</si>
  <si>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</si>
  <si>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</si>
  <si>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</si>
  <si>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</si>
  <si>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</si>
  <si>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</si>
  <si>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</si>
  <si>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</si>
  <si>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</si>
  <si>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</si>
  <si>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</si>
  <si>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</si>
  <si>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</si>
  <si>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</si>
  <si>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</si>
  <si>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</si>
  <si>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</si>
  <si>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</si>
  <si>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</si>
  <si>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</si>
  <si>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</si>
  <si>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</si>
  <si>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</si>
  <si>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</si>
  <si>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</si>
  <si>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</si>
  <si>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</si>
  <si>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</si>
  <si>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</si>
  <si>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</si>
  <si>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</si>
  <si>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</si>
  <si>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</si>
  <si>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</si>
  <si>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</si>
  <si>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</si>
  <si>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</si>
  <si>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</si>
  <si>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</si>
  <si>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</si>
  <si>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</si>
  <si>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</si>
  <si>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</si>
  <si>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</si>
  <si>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</si>
  <si>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</si>
  <si>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</si>
  <si>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</si>
  <si>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</si>
  <si>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</si>
  <si>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</si>
  <si>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</si>
  <si>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</si>
  <si>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</si>
  <si>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</si>
  <si>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</si>
  <si>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</si>
  <si>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</si>
  <si>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</si>
  <si>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</si>
  <si>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</si>
  <si>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</si>
  <si>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</si>
  <si>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</si>
  <si>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</si>
  <si>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</si>
  <si>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</si>
  <si>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</si>
  <si>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</si>
  <si>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</si>
  <si>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</si>
  <si>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</si>
  <si>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</si>
  <si>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</si>
  <si>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</si>
  <si>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</si>
  <si>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</si>
  <si>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</si>
  <si>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</si>
  <si>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</si>
  <si>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</si>
  <si>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</si>
  <si>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</si>
  <si>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</si>
  <si>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</si>
  <si>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</si>
  <si>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</si>
  <si>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</si>
  <si>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</si>
  <si>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</si>
  <si>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</si>
  <si>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</si>
  <si>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</si>
  <si>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</si>
  <si>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</si>
  <si>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</si>
  <si>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</si>
  <si>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</si>
  <si>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</si>
  <si>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</si>
  <si>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</si>
  <si>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</si>
  <si>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</si>
  <si>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</si>
  <si>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</si>
  <si>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</si>
  <si>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</si>
  <si>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</si>
  <si>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</si>
  <si>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</si>
  <si>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</si>
  <si>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</si>
  <si>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</si>
  <si>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</si>
  <si>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</si>
  <si>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</si>
  <si>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</si>
  <si>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</si>
  <si>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</si>
  <si>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</si>
  <si>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</si>
  <si>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</si>
  <si>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</si>
  <si>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</si>
  <si>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</si>
  <si>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</si>
  <si>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</si>
  <si>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</si>
  <si>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</si>
  <si>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</si>
  <si>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</si>
  <si>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</si>
  <si>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</si>
  <si>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</si>
  <si>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</si>
  <si>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</si>
  <si>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</si>
  <si>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</si>
  <si>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</si>
  <si>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</si>
  <si>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</si>
  <si>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</si>
  <si>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</si>
  <si>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</si>
  <si>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</si>
  <si>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</si>
  <si>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</si>
  <si>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</si>
  <si>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</si>
  <si>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</si>
  <si>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</si>
  <si>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</si>
  <si>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</si>
  <si>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</si>
  <si>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</si>
  <si>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</si>
  <si>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</si>
  <si>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</si>
  <si>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</si>
  <si>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</si>
  <si>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</si>
  <si>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</si>
  <si>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</si>
  <si>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</si>
  <si>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</si>
  <si>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</si>
  <si>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</si>
  <si>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</si>
  <si>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</si>
  <si>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</si>
  <si>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</si>
  <si>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</si>
  <si>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</si>
  <si>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</si>
  <si>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</si>
  <si>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</si>
  <si>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</si>
  <si>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</si>
  <si>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</si>
  <si>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</si>
  <si>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</si>
  <si>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</si>
  <si>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</si>
  <si>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</si>
  <si>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</si>
  <si>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</si>
  <si>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</si>
  <si>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</si>
  <si>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</si>
  <si>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</si>
  <si>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</si>
  <si>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</si>
  <si>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</si>
  <si>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</si>
  <si>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</si>
  <si>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</si>
  <si>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</si>
  <si>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</si>
  <si>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</si>
  <si>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</si>
  <si>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</si>
  <si>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</si>
  <si>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</si>
  <si>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</si>
  <si>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</si>
  <si>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</si>
  <si>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</si>
  <si>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</si>
  <si>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</si>
  <si>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</si>
  <si>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</si>
  <si>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</si>
  <si>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</si>
  <si>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</si>
  <si>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</si>
  <si>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</si>
  <si>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</si>
  <si>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</si>
  <si>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</si>
  <si>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</si>
  <si>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</si>
  <si>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</si>
  <si>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</si>
  <si>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</si>
  <si>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</si>
  <si>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</si>
  <si>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</si>
  <si>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</si>
  <si>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</si>
  <si>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</si>
  <si>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</si>
  <si>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</si>
  <si>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</si>
  <si>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</si>
  <si>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</si>
  <si>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</si>
  <si>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</si>
  <si>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</si>
  <si>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</si>
  <si>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</si>
  <si>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</si>
  <si>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</si>
  <si>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</si>
  <si>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</si>
  <si>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</si>
  <si>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</si>
  <si>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</si>
  <si>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</si>
  <si>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</si>
  <si>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</si>
  <si>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</si>
  <si>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</si>
  <si>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</si>
  <si>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</si>
  <si>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</si>
  <si>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</si>
  <si>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</si>
  <si>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</si>
  <si>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</si>
  <si>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</si>
  <si>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</si>
  <si>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</si>
  <si>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</si>
  <si>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</si>
  <si>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</si>
  <si>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</si>
  <si>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</si>
  <si>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</si>
  <si>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</si>
  <si>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</si>
  <si>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</si>
  <si>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</si>
  <si>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</si>
  <si>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</si>
  <si>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</si>
  <si>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</si>
  <si>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</si>
  <si>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</si>
  <si>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</si>
  <si>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</si>
  <si>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</si>
  <si>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</si>
  <si>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</si>
  <si>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</si>
  <si>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</si>
  <si>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</si>
  <si>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</si>
  <si>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</si>
  <si>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</si>
  <si>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</si>
  <si>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</si>
  <si>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</si>
  <si>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</si>
  <si>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</si>
  <si>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</si>
  <si>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</si>
  <si>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</si>
  <si>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</si>
  <si>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</si>
  <si>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</si>
  <si>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</si>
  <si>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</si>
  <si>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</si>
  <si>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</si>
  <si>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</si>
  <si>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</si>
  <si>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</si>
  <si>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</si>
  <si>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</si>
  <si>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</si>
  <si>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</si>
  <si>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</si>
  <si>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</si>
  <si>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</si>
  <si>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</si>
  <si>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</si>
  <si>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</si>
  <si>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</si>
  <si>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</si>
  <si>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</si>
  <si>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</si>
  <si>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</si>
  <si>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</si>
  <si>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</si>
  <si>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</si>
  <si>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</si>
  <si>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</si>
  <si>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</si>
  <si>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</si>
  <si>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</si>
  <si>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</si>
  <si>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</si>
  <si>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</si>
  <si>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</si>
  <si>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</si>
  <si>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</si>
  <si>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</si>
  <si>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</si>
  <si>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</si>
  <si>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</si>
  <si>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</si>
  <si>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</si>
  <si>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</si>
  <si>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</si>
  <si>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</si>
  <si>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</si>
  <si>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</si>
  <si>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</si>
  <si>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</si>
  <si>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</si>
  <si>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</si>
  <si>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</si>
  <si>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</si>
  <si>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</si>
  <si>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</si>
  <si>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</si>
  <si>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</si>
  <si>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</si>
  <si>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</si>
  <si>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</si>
  <si>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</si>
  <si>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</si>
  <si>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</si>
  <si>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</si>
  <si>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</si>
  <si>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</si>
  <si>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</si>
  <si>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</si>
  <si>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</si>
  <si>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</si>
  <si>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</si>
  <si>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</si>
  <si>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</si>
  <si>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</si>
  <si>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</si>
  <si>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</si>
  <si>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</si>
  <si>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</si>
  <si>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</si>
  <si>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</si>
  <si>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</si>
  <si>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</si>
  <si>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</si>
  <si>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</si>
  <si>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</si>
  <si>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</si>
  <si>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</si>
  <si>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</si>
  <si>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</si>
  <si>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</si>
  <si>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</si>
  <si>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</si>
  <si>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</si>
  <si>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</si>
  <si>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</si>
  <si>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</si>
  <si>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</si>
  <si>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</si>
  <si>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</si>
  <si>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</si>
  <si>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</si>
  <si>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</si>
  <si>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</si>
  <si>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</si>
  <si>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</si>
  <si>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</si>
  <si>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</si>
  <si>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</si>
  <si>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</si>
  <si>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</si>
  <si>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</si>
  <si>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</si>
  <si>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</si>
  <si>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</si>
  <si>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</si>
  <si>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</si>
  <si>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</si>
  <si>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</si>
  <si>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</si>
  <si>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</si>
  <si>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</si>
  <si>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</si>
  <si>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</si>
  <si>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</si>
  <si>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</si>
  <si>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</si>
  <si>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</si>
  <si>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</si>
  <si>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</si>
  <si>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</si>
  <si>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</si>
  <si>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</si>
  <si>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</si>
  <si>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</si>
  <si>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</si>
  <si>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</si>
  <si>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</si>
  <si>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</si>
  <si>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</si>
  <si>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</si>
  <si>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</si>
  <si>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</si>
  <si>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</si>
  <si>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</si>
  <si>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</si>
  <si>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</si>
  <si>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</si>
  <si>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</si>
  <si>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</si>
  <si>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</si>
  <si>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</si>
  <si>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</si>
  <si>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</si>
  <si>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</si>
  <si>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</si>
  <si>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</si>
  <si>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</si>
  <si>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</si>
  <si>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</si>
  <si>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</si>
  <si>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</si>
  <si>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</si>
  <si>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</si>
  <si>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</si>
  <si>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</si>
  <si>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</si>
  <si>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</si>
  <si>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</si>
  <si>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</si>
  <si>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</si>
  <si>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</si>
  <si>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</si>
  <si>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</si>
  <si>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</si>
  <si>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</si>
  <si>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</si>
  <si>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</si>
  <si>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</si>
  <si>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</si>
  <si>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</si>
  <si>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</si>
  <si>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</si>
  <si>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</si>
  <si>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</si>
  <si>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</si>
  <si>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</si>
  <si>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</si>
  <si>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</si>
  <si>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</si>
  <si>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</si>
  <si>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</si>
  <si>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</si>
  <si>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</si>
  <si>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</si>
  <si>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</si>
  <si>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</si>
  <si>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</si>
  <si>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</si>
  <si>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</si>
  <si>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</si>
  <si>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</si>
  <si>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</si>
  <si>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</si>
  <si>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</si>
  <si>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</si>
  <si>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</si>
  <si>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</si>
  <si>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</si>
  <si>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</si>
  <si>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</si>
  <si>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</si>
  <si>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</si>
  <si>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</si>
  <si>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</si>
  <si>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</si>
  <si>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</si>
  <si>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</si>
  <si>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</si>
  <si>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</si>
  <si>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</si>
  <si>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</si>
  <si>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</si>
  <si>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</si>
  <si>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</si>
  <si>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</si>
  <si>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</si>
  <si>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</si>
  <si>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</si>
  <si>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</si>
  <si>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</si>
  <si>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</si>
  <si>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</si>
  <si>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</si>
  <si>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</si>
  <si>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</si>
  <si>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</si>
  <si>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</si>
  <si>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</si>
  <si>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</si>
  <si>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</si>
  <si>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</si>
  <si>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</si>
  <si>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</si>
  <si>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</si>
  <si>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</si>
  <si>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</si>
  <si>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</si>
  <si>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</si>
  <si>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</si>
  <si>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</si>
  <si>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</si>
  <si>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</si>
  <si>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</si>
  <si>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</si>
  <si>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</si>
  <si>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</si>
  <si>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</si>
  <si>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</si>
  <si>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</si>
  <si>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</si>
  <si>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</si>
  <si>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</si>
  <si>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</si>
  <si>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</si>
  <si>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</si>
  <si>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</si>
  <si>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</si>
  <si>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</si>
  <si>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</si>
  <si>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</si>
  <si>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</si>
  <si>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</si>
  <si>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</si>
  <si>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</si>
  <si>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</si>
  <si>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</si>
  <si>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</si>
  <si>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</si>
  <si>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</si>
  <si>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</si>
  <si>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</si>
  <si>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</si>
  <si>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</si>
  <si>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</si>
  <si>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</si>
  <si>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</si>
  <si>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</si>
  <si>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</si>
  <si>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</si>
  <si>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</si>
  <si>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</si>
  <si>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</si>
  <si>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</si>
  <si>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</si>
  <si>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</si>
  <si>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</si>
  <si>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</si>
  <si>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</si>
  <si>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</si>
  <si>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</si>
  <si>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</si>
  <si>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</si>
  <si>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</si>
  <si>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</si>
  <si>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</si>
  <si>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</si>
  <si>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</si>
  <si>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</si>
  <si>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</si>
  <si>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</si>
  <si>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</si>
  <si>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</si>
  <si>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</si>
  <si>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</si>
  <si>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</si>
  <si>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</si>
  <si>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</si>
  <si>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</si>
  <si>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</si>
  <si>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</si>
  <si>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</si>
  <si>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</si>
  <si>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</si>
  <si>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</si>
  <si>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</si>
  <si>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</si>
  <si>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</si>
  <si>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</si>
  <si>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</si>
  <si>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</si>
  <si>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</si>
  <si>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</si>
  <si>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</si>
  <si>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</si>
  <si>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</si>
  <si>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</si>
  <si>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</si>
  <si>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</si>
  <si>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</si>
  <si>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</si>
  <si>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</si>
  <si>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</si>
  <si>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</si>
  <si>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</si>
  <si>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</si>
  <si>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</si>
  <si>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</si>
  <si>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</si>
  <si>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</si>
  <si>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</si>
  <si>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</si>
  <si>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</si>
  <si>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</si>
  <si>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</si>
  <si>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</si>
  <si>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</si>
  <si>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</si>
  <si>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</si>
  <si>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</si>
  <si>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</si>
  <si>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</si>
  <si>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</si>
  <si>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</si>
  <si>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</si>
  <si>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</si>
  <si>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</si>
  <si>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</si>
  <si>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</si>
  <si>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</si>
  <si>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</si>
  <si>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</si>
  <si>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</si>
  <si>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</si>
  <si>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</si>
  <si>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</si>
  <si>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</si>
  <si>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</si>
  <si>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</si>
  <si>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</si>
  <si>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</si>
  <si>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</si>
  <si>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</si>
  <si>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</si>
  <si>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</si>
  <si>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</si>
  <si>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</si>
  <si>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</si>
  <si>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</si>
  <si>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</si>
  <si>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</si>
  <si>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</si>
  <si>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</si>
  <si>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</si>
  <si>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</si>
  <si>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</si>
  <si>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</si>
  <si>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</si>
  <si>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</si>
  <si>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</si>
  <si>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</si>
  <si>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</si>
  <si>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</si>
  <si>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</si>
  <si>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</si>
  <si>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</si>
  <si>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</si>
  <si>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</si>
  <si>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</si>
  <si>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</si>
  <si>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</si>
  <si>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</si>
  <si>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</si>
  <si>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</si>
  <si>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</si>
  <si>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</si>
  <si>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</si>
  <si>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</si>
  <si>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</si>
  <si>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</si>
  <si>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</si>
  <si>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</si>
  <si>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</si>
  <si>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</si>
  <si>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</si>
  <si>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</si>
  <si>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</si>
  <si>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</si>
  <si>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</si>
  <si>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</si>
  <si>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</si>
  <si>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</si>
  <si>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</si>
  <si>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</si>
  <si>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</si>
  <si>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</si>
  <si>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</si>
  <si>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</si>
  <si>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</si>
  <si>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</si>
  <si>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</si>
  <si>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</si>
  <si>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</si>
  <si>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</si>
  <si>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</si>
  <si>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</si>
  <si>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</si>
  <si>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</si>
  <si>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</si>
  <si>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</si>
  <si>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</si>
  <si>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</si>
  <si>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</si>
  <si>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</si>
  <si>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</si>
  <si>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</si>
  <si>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</si>
  <si>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</si>
  <si>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</si>
  <si>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</si>
  <si>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</si>
  <si>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</si>
  <si>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</si>
  <si>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</si>
  <si>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</si>
  <si>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</si>
  <si>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</si>
  <si>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</si>
  <si>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</si>
  <si>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</si>
  <si>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</si>
  <si>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</si>
  <si>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</si>
  <si>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</si>
  <si>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</si>
  <si>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</si>
  <si>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</si>
  <si>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</si>
  <si>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</si>
  <si>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</si>
  <si>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</si>
  <si>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</si>
  <si>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</si>
  <si>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</si>
  <si>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</si>
  <si>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</si>
  <si>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</si>
  <si>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</si>
  <si>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</si>
  <si>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</si>
  <si>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</si>
  <si>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</si>
  <si>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</si>
  <si>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</si>
  <si>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</si>
  <si>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</si>
  <si>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</si>
  <si>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</si>
  <si>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</si>
  <si>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</si>
  <si>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</si>
  <si>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</si>
  <si>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</si>
  <si>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</si>
  <si>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</si>
  <si>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</si>
  <si>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</si>
  <si>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</si>
  <si>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</si>
  <si>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</si>
  <si>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</si>
  <si>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</si>
  <si>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</si>
  <si>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</si>
  <si>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</si>
  <si>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</si>
  <si>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</si>
  <si>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</si>
  <si>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</si>
  <si>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</si>
  <si>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</si>
  <si>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</si>
  <si>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</si>
  <si>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</si>
  <si>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</si>
  <si>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</si>
  <si>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</si>
  <si>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</si>
  <si>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</si>
  <si>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</si>
  <si>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</si>
  <si>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</si>
  <si>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</si>
  <si>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</si>
  <si>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</si>
  <si>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</si>
  <si>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</si>
  <si>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</si>
  <si>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</si>
  <si>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</si>
  <si>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</si>
  <si>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</si>
  <si>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</si>
  <si>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</si>
  <si>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</si>
  <si>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</si>
  <si>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</si>
  <si>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</si>
  <si>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</si>
  <si>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</si>
  <si>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</si>
  <si>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</si>
  <si>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</si>
  <si>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</si>
  <si>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</si>
  <si>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</si>
  <si>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</si>
  <si>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</si>
  <si>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</si>
  <si>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</si>
  <si>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</si>
  <si>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</si>
  <si>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</si>
  <si>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</si>
  <si>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</si>
  <si>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</si>
  <si>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</si>
  <si>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</si>
  <si>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</si>
  <si>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</si>
  <si>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</si>
  <si>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</si>
  <si>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</si>
  <si>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</si>
  <si>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</si>
  <si>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</si>
  <si>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</si>
  <si>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</si>
  <si>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</si>
  <si>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</si>
  <si>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</si>
  <si>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</si>
  <si>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</si>
  <si>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</si>
  <si>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</si>
  <si>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</si>
  <si>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</si>
  <si>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</si>
  <si>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</si>
  <si>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</si>
  <si>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</si>
  <si>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</si>
  <si>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</si>
  <si>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</si>
  <si>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</si>
  <si>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</si>
  <si>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</si>
  <si>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</si>
  <si>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</si>
  <si>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</si>
  <si>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</si>
  <si>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</si>
  <si>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</si>
  <si>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</si>
  <si>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</si>
  <si>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</si>
  <si>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</si>
  <si>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</si>
  <si>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</si>
  <si>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</si>
  <si>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</si>
  <si>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</si>
  <si>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</si>
  <si>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</si>
  <si>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</si>
  <si>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</si>
  <si>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</si>
  <si>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</si>
  <si>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</si>
  <si>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</si>
  <si>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</si>
  <si>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</si>
  <si>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</si>
  <si>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</si>
  <si>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</si>
  <si>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</si>
  <si>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</si>
  <si>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</si>
  <si>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</si>
  <si>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</si>
  <si>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</si>
  <si>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</si>
  <si>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</si>
  <si>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</si>
  <si>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</si>
  <si>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</si>
  <si>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</si>
  <si>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</si>
  <si>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</si>
  <si>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</si>
  <si>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</si>
  <si>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</si>
  <si>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</si>
  <si>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</si>
  <si>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</si>
  <si>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</si>
  <si>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</si>
  <si>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</si>
  <si>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</si>
  <si>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</si>
  <si>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</si>
  <si>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</si>
  <si>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</si>
  <si>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</si>
  <si>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</si>
  <si>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</si>
  <si>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</si>
  <si>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</si>
  <si>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</si>
  <si>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</si>
  <si>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</si>
  <si>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</si>
  <si>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</si>
  <si>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</si>
  <si>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</si>
  <si>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</si>
  <si>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</si>
  <si>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</si>
  <si>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</si>
  <si>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</si>
  <si>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</si>
  <si>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</si>
  <si>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</si>
  <si>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</si>
  <si>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</si>
  <si>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</si>
  <si>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</si>
  <si>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</si>
  <si>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</si>
  <si>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</si>
  <si>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</si>
  <si>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</si>
  <si>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</si>
  <si>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</si>
  <si>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</si>
  <si>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</si>
  <si>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</si>
  <si>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</si>
  <si>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</si>
  <si>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</si>
  <si>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</si>
  <si>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</si>
  <si>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</si>
  <si>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</si>
  <si>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</si>
  <si>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</si>
  <si>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</si>
  <si>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</si>
  <si>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</si>
  <si>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</si>
  <si>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</si>
  <si>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</si>
  <si>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</si>
  <si>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</si>
  <si>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</si>
  <si>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</si>
  <si>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</si>
  <si>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</si>
  <si>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</si>
  <si>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</si>
  <si>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</si>
  <si>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</si>
  <si>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</si>
  <si>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</si>
  <si>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</si>
  <si>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</si>
  <si>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</si>
  <si>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</si>
  <si>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</si>
  <si>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</si>
  <si>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</si>
  <si>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</si>
  <si>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</si>
  <si>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</si>
  <si>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</si>
  <si>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</si>
  <si>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</si>
  <si>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</si>
  <si>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</si>
  <si>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</si>
  <si>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</si>
  <si>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</si>
  <si>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</si>
  <si>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</si>
  <si>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</si>
  <si>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</si>
  <si>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</si>
  <si>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</si>
  <si>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</si>
  <si>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</si>
  <si>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</si>
  <si>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</si>
  <si>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</si>
  <si>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</si>
  <si>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</si>
  <si>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</si>
  <si>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</si>
  <si>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</si>
  <si>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</si>
  <si>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</si>
  <si>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</si>
  <si>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</si>
  <si>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</si>
  <si>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</si>
  <si>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</si>
  <si>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</si>
  <si>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</si>
  <si>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</si>
  <si>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</si>
  <si>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</si>
  <si>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</si>
  <si>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</si>
  <si>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</si>
  <si>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</si>
  <si>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</si>
  <si>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</si>
  <si>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</si>
  <si>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</si>
  <si>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</si>
  <si>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</si>
  <si>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</si>
  <si>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</si>
  <si>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</si>
  <si>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</si>
  <si>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</si>
  <si>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</si>
  <si>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</si>
  <si>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</si>
  <si>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</si>
  <si>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</si>
  <si>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</si>
  <si>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</si>
  <si>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</si>
  <si>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</si>
  <si>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</si>
  <si>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</si>
  <si>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</si>
  <si>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</si>
  <si>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</si>
  <si>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</si>
  <si>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</si>
  <si>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</si>
  <si>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</si>
  <si>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</si>
  <si>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</si>
  <si>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</si>
  <si>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</si>
  <si>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</si>
  <si>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</si>
  <si>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</si>
  <si>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</si>
  <si>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</si>
  <si>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</si>
  <si>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</si>
  <si>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</si>
  <si>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</si>
  <si>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</si>
  <si>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</si>
  <si>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</si>
  <si>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</si>
  <si>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</si>
  <si>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</si>
  <si>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</si>
  <si>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</si>
  <si>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</si>
  <si>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</si>
  <si>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</si>
  <si>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</si>
  <si>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</si>
  <si>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</si>
  <si>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</si>
  <si>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</si>
  <si>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</si>
  <si>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</si>
  <si>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</si>
  <si>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</si>
  <si>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</si>
  <si>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</si>
  <si>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</si>
  <si>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</si>
  <si>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</si>
  <si>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</si>
  <si>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</si>
  <si>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</si>
  <si>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</si>
  <si>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</si>
  <si>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</si>
  <si>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</si>
  <si>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</si>
  <si>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</si>
  <si>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</si>
  <si>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</si>
  <si>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</si>
  <si>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</si>
  <si>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</si>
  <si>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</si>
  <si>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</si>
  <si>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</si>
  <si>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</si>
  <si>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</si>
  <si>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</si>
  <si>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</si>
  <si>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</si>
  <si>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</si>
  <si>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</si>
  <si>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</si>
  <si>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</si>
  <si>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</si>
  <si>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</si>
  <si>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</si>
  <si>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</si>
  <si>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</si>
  <si>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</si>
  <si>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</si>
  <si>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</si>
  <si>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</si>
  <si>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</si>
  <si>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</si>
  <si>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</si>
  <si>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</si>
  <si>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</si>
  <si>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</si>
  <si>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</si>
  <si>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</si>
  <si>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</si>
  <si>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</si>
  <si>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</si>
  <si>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</si>
  <si>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</si>
  <si>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</si>
  <si>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</si>
  <si>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</si>
  <si>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</si>
  <si>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</si>
  <si>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</si>
  <si>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</si>
  <si>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</si>
  <si>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</si>
  <si>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</si>
  <si>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</si>
  <si>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</si>
  <si>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</si>
  <si>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</si>
  <si>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</si>
  <si>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</si>
  <si>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</si>
  <si>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</si>
  <si>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</si>
  <si>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</si>
  <si>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</si>
  <si>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</si>
  <si>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</si>
  <si>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</si>
  <si>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</si>
  <si>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</si>
  <si>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</si>
  <si>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</si>
  <si>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</si>
  <si>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</si>
  <si>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</si>
  <si>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</si>
  <si>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</si>
  <si>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</si>
  <si>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</si>
  <si>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</si>
  <si>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</si>
  <si>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</si>
  <si>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</si>
  <si>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</si>
  <si>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</si>
  <si>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</si>
  <si>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</si>
  <si>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</si>
  <si>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</si>
  <si>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</si>
  <si>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</si>
  <si>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</si>
  <si>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</si>
  <si>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</si>
  <si>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</si>
  <si>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</si>
  <si>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</si>
  <si>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</si>
  <si>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</si>
  <si>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</si>
  <si>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</si>
  <si>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</si>
  <si>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</si>
  <si>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</si>
  <si>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</si>
  <si>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</si>
  <si>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</si>
  <si>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</si>
  <si>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</si>
  <si>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</si>
  <si>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</si>
  <si>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</si>
  <si>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</si>
  <si>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</si>
  <si>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</si>
  <si>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</si>
  <si>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</si>
  <si>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</si>
  <si>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</si>
  <si>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</si>
  <si>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</si>
  <si>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</si>
  <si>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</si>
  <si>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</si>
  <si>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</si>
  <si>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</si>
  <si>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</si>
  <si>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</si>
  <si>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</si>
  <si>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</si>
  <si>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</si>
  <si>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</si>
  <si>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</si>
  <si>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</si>
  <si>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</si>
  <si>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</si>
  <si>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</si>
  <si>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</si>
  <si>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</si>
  <si>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</si>
  <si>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</si>
  <si>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</si>
  <si>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</si>
  <si>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</si>
  <si>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</si>
  <si>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</si>
  <si>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</si>
  <si>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</si>
  <si>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</si>
  <si>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</si>
  <si>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</si>
  <si>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</si>
  <si>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</si>
  <si>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</si>
  <si>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</si>
  <si>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</si>
  <si>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</si>
  <si>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</si>
  <si>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</si>
  <si>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</si>
  <si>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</si>
  <si>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</si>
  <si>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</si>
  <si>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</si>
  <si>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</si>
  <si>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</si>
  <si>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</si>
  <si>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</si>
  <si>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</si>
  <si>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</si>
  <si>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</si>
  <si>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</si>
  <si>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</si>
  <si>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</si>
  <si>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</si>
  <si>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</si>
  <si>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</si>
  <si>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</si>
  <si>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</si>
  <si>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</si>
  <si>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</si>
  <si>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</si>
  <si>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</si>
  <si>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</si>
  <si>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</si>
  <si>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</si>
  <si>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</si>
  <si>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</si>
  <si>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</si>
  <si>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</si>
  <si>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</si>
  <si>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</si>
  <si>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</si>
  <si>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</si>
  <si>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</si>
  <si>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</si>
  <si>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</si>
  <si>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</si>
  <si>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</si>
  <si>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</si>
  <si>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</si>
  <si>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</si>
  <si>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</si>
  <si>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</si>
  <si>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</si>
  <si>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</si>
  <si>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</si>
  <si>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</si>
  <si>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</si>
  <si>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</si>
  <si>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</si>
  <si>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</si>
  <si>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</si>
  <si>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</si>
  <si>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</si>
  <si>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</si>
  <si>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</si>
  <si>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</si>
  <si>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</si>
  <si>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</si>
  <si>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</si>
  <si>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</si>
  <si>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</si>
  <si>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</si>
  <si>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</si>
  <si>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</si>
  <si>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</si>
  <si>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</si>
  <si>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</si>
  <si>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</si>
  <si>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</si>
  <si>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</si>
  <si>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</si>
  <si>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</si>
  <si>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</si>
  <si>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</si>
  <si>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</si>
  <si>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</si>
  <si>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</si>
  <si>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</si>
  <si>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</si>
  <si>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</si>
  <si>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</si>
  <si>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</si>
  <si>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</si>
  <si>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</si>
  <si>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</si>
  <si>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</si>
  <si>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</si>
  <si>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</si>
  <si>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</si>
  <si>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</si>
  <si>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</si>
  <si>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</si>
  <si>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</si>
  <si>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</si>
  <si>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</si>
  <si>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</si>
  <si>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</si>
  <si>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</si>
  <si>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</si>
  <si>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</si>
  <si>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</si>
  <si>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</si>
  <si>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</si>
  <si>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</si>
  <si>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</si>
  <si>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</si>
  <si>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</si>
  <si>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</si>
  <si>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</si>
  <si>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</si>
  <si>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</si>
  <si>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</si>
  <si>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</si>
  <si>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</si>
  <si>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</si>
  <si>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</si>
  <si>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</si>
  <si>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</si>
  <si>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</si>
  <si>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</si>
  <si>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</si>
  <si>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</si>
  <si>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</si>
  <si>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</si>
  <si>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</si>
  <si>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</si>
  <si>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</si>
  <si>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</si>
  <si>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</si>
  <si>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</si>
  <si>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</si>
  <si>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</si>
  <si>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</si>
  <si>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</si>
  <si>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</si>
  <si>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</si>
  <si>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</si>
  <si>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</si>
  <si>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</si>
  <si>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</si>
  <si>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</si>
  <si>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</si>
  <si>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</si>
  <si>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</si>
  <si>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</si>
  <si>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</si>
  <si>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</si>
  <si>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</si>
  <si>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</si>
  <si>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</si>
  <si>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</si>
  <si>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</si>
  <si>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</si>
  <si>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</si>
  <si>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</si>
  <si>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</si>
  <si>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</si>
  <si>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</si>
  <si>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</si>
  <si>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</si>
  <si>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</si>
  <si>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</si>
  <si>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</si>
  <si>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</si>
  <si>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</si>
  <si>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</si>
  <si>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</si>
  <si>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</si>
  <si>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</si>
  <si>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</si>
  <si>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</si>
  <si>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</si>
  <si>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</si>
  <si>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</si>
  <si>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</si>
  <si>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</si>
  <si>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</si>
  <si>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</si>
  <si>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</si>
  <si>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</si>
  <si>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</si>
  <si>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</si>
  <si>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</si>
  <si>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</si>
  <si>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</si>
  <si>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</si>
  <si>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</si>
  <si>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</si>
  <si>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</si>
  <si>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</si>
  <si>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</si>
  <si>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</si>
  <si>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</si>
  <si>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</si>
  <si>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</si>
  <si>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</si>
  <si>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</si>
  <si>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</si>
  <si>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</si>
  <si>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</si>
  <si>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</si>
  <si>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</si>
  <si>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</si>
  <si>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</si>
  <si>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</si>
  <si>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</si>
  <si>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</si>
  <si>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</si>
  <si>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</si>
  <si>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</si>
  <si>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</si>
  <si>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</si>
  <si>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</si>
  <si>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</si>
  <si>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</si>
  <si>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</si>
  <si>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</si>
  <si>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</si>
  <si>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</si>
  <si>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</si>
  <si>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</si>
  <si>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</si>
  <si>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</si>
  <si>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</si>
  <si>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</si>
  <si>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</si>
  <si>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</si>
  <si>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</si>
  <si>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</si>
  <si>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</si>
  <si>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</si>
  <si>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</si>
  <si>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</si>
  <si>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</si>
  <si>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</si>
  <si>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</si>
  <si>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</si>
  <si>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</si>
  <si>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</si>
  <si>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</si>
  <si>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</si>
  <si>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</si>
  <si>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</si>
  <si>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</si>
  <si>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</si>
  <si>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</si>
  <si>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</si>
  <si>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</si>
  <si>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</si>
  <si>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</si>
  <si>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</si>
  <si>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</si>
  <si>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</si>
  <si>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</si>
  <si>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</si>
  <si>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</si>
  <si>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</si>
  <si>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</si>
  <si>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</si>
  <si>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</si>
  <si>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</si>
  <si>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</si>
  <si>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</si>
  <si>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</si>
  <si>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</si>
  <si>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</si>
  <si>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</si>
  <si>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</si>
  <si>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</si>
  <si>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</si>
  <si>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</si>
  <si>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</si>
  <si>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</si>
  <si>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</si>
  <si>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</si>
  <si>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</si>
  <si>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</si>
  <si>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</si>
  <si>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</si>
  <si>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</si>
  <si>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</si>
  <si>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</si>
  <si>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</si>
  <si>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</si>
  <si>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</si>
  <si>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</si>
  <si>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</si>
  <si>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</si>
  <si>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</si>
  <si>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</si>
  <si>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</si>
  <si>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</si>
  <si>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</si>
  <si>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</si>
  <si>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</si>
  <si>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</si>
  <si>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</si>
  <si>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</si>
  <si>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</si>
  <si>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</si>
  <si>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</si>
  <si>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</si>
  <si>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</si>
  <si>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</si>
  <si>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</si>
  <si>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</si>
  <si>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</si>
  <si>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</si>
  <si>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</si>
  <si>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</si>
  <si>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</si>
  <si>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</si>
  <si>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</si>
  <si>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</si>
  <si>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</si>
  <si>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</si>
  <si>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</si>
  <si>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</si>
  <si>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</si>
  <si>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</si>
  <si>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</si>
  <si>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</si>
  <si>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</si>
  <si>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</si>
  <si>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</si>
  <si>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</si>
  <si>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</si>
  <si>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</si>
  <si>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</si>
  <si>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</si>
  <si>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</si>
  <si>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</si>
  <si>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</si>
  <si>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</si>
  <si>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</si>
  <si>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</si>
  <si>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</si>
  <si>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</si>
  <si>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</si>
  <si>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</si>
  <si>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</si>
  <si>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</si>
  <si>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</si>
  <si>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</si>
  <si>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</si>
  <si>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</si>
  <si>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</si>
  <si>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</si>
  <si>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</si>
  <si>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</si>
  <si>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</si>
  <si>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</si>
  <si>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</si>
  <si>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</si>
  <si>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</si>
  <si>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</si>
  <si>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</si>
  <si>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</si>
  <si>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</si>
  <si>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</si>
  <si>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</si>
  <si>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</si>
  <si>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</si>
  <si>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</si>
  <si>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</si>
  <si>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</si>
  <si>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</si>
  <si>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</si>
  <si>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</si>
  <si>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</si>
  <si>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</si>
  <si>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</si>
  <si>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</si>
  <si>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</si>
  <si>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</si>
  <si>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</si>
  <si>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</si>
  <si>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</si>
  <si>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</si>
  <si>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</si>
  <si>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</si>
  <si>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</si>
  <si>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</si>
  <si>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</si>
  <si>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</si>
  <si>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</si>
  <si>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</si>
  <si>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</si>
  <si>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</si>
  <si>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</si>
  <si>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</si>
  <si>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</si>
  <si>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</si>
  <si>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</si>
  <si>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</si>
  <si>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</si>
  <si>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</si>
  <si>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</si>
  <si>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</si>
  <si>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</si>
  <si>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</si>
  <si>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</si>
  <si>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</si>
  <si>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</si>
  <si>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</si>
  <si>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</si>
  <si>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</si>
  <si>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</si>
  <si>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</si>
  <si>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</si>
  <si>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</si>
  <si>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</si>
  <si>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</si>
  <si>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</si>
  <si>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</si>
  <si>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</si>
  <si>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</si>
  <si>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</si>
  <si>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</si>
  <si>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</si>
  <si>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</si>
  <si>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</si>
  <si>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</si>
  <si>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</si>
  <si>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</si>
  <si>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</si>
  <si>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</si>
  <si>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</si>
  <si>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</si>
  <si>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</si>
  <si>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</si>
  <si>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</si>
  <si>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</si>
  <si>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</si>
  <si>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</si>
  <si>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</si>
  <si>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</si>
  <si>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</si>
  <si>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</si>
  <si>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</si>
  <si>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</si>
  <si>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</si>
  <si>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</si>
  <si>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</si>
  <si>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</si>
  <si>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</si>
  <si>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</si>
  <si>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</si>
  <si>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</si>
  <si>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</si>
  <si>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</si>
  <si>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</si>
  <si>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</si>
  <si>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</si>
  <si>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</si>
  <si>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</si>
  <si>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</si>
  <si>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</si>
  <si>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</si>
  <si>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</si>
  <si>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</si>
  <si>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</si>
  <si>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</si>
  <si>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</si>
  <si>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</si>
  <si>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</si>
  <si>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</si>
  <si>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</si>
  <si>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</si>
  <si>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</si>
  <si>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</si>
  <si>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</si>
  <si>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</si>
  <si>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</si>
  <si>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</si>
  <si>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</si>
  <si>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</si>
  <si>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</si>
  <si>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</si>
  <si>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</si>
  <si>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</si>
  <si>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</si>
  <si>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</si>
  <si>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</si>
  <si>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</si>
  <si>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</si>
  <si>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</si>
  <si>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</si>
  <si>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</si>
  <si>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</si>
  <si>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</si>
  <si>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</si>
  <si>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</si>
  <si>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</si>
  <si>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</si>
  <si>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</si>
  <si>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</si>
  <si>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</si>
  <si>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</si>
  <si>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</si>
  <si>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</si>
  <si>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</si>
  <si>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</si>
  <si>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</si>
  <si>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</si>
  <si>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</si>
  <si>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</si>
  <si>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</si>
  <si>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</si>
  <si>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</si>
  <si>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</si>
  <si>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</si>
  <si>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</si>
  <si>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</si>
  <si>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</si>
  <si>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</si>
  <si>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</si>
  <si>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</si>
  <si>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</si>
  <si>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</si>
  <si>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</si>
  <si>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</si>
  <si>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</si>
  <si>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</si>
  <si>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</si>
  <si>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</si>
  <si>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</si>
  <si>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</si>
  <si>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</si>
  <si>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</si>
  <si>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</si>
  <si>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</si>
  <si>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</si>
  <si>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</si>
  <si>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</si>
  <si>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</si>
  <si>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</si>
  <si>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</si>
  <si>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</si>
  <si>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</si>
  <si>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</si>
  <si>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</si>
  <si>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</si>
  <si>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</si>
  <si>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</si>
  <si>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</si>
  <si>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</si>
  <si>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</si>
  <si>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</si>
  <si>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</si>
  <si>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</si>
  <si>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</si>
  <si>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</si>
  <si>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</si>
  <si>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</si>
  <si>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</si>
  <si>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</si>
  <si>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</si>
  <si>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</si>
  <si>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</si>
  <si>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</si>
  <si>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</si>
  <si>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</si>
  <si>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</si>
  <si>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</si>
  <si>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</si>
  <si>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</si>
  <si>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</si>
  <si>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</si>
  <si>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</si>
  <si>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</si>
  <si>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</si>
  <si>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</si>
  <si>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</si>
  <si>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</si>
  <si>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</si>
  <si>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</si>
  <si>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</si>
  <si>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</si>
  <si>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</si>
  <si>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</si>
  <si>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</si>
  <si>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</si>
  <si>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</si>
  <si>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</si>
  <si>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</si>
  <si>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</si>
  <si>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</si>
  <si>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</si>
  <si>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</si>
  <si>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</si>
  <si>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</si>
  <si>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</si>
  <si>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</si>
  <si>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</si>
  <si>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</si>
  <si>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</si>
  <si>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</si>
  <si>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</si>
  <si>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</si>
  <si>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</si>
  <si>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</si>
  <si>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</si>
  <si>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</si>
  <si>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</si>
  <si>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</si>
  <si>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</si>
  <si>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</si>
  <si>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</si>
  <si>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</si>
  <si>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</si>
  <si>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</si>
  <si>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</si>
  <si>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</si>
  <si>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</si>
  <si>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</si>
  <si>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</si>
  <si>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</si>
  <si>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</si>
  <si>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</si>
  <si>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</si>
  <si>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</si>
  <si>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</si>
  <si>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</si>
  <si>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</si>
  <si>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</si>
  <si>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</si>
  <si>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</si>
  <si>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</si>
  <si>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</si>
  <si>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</si>
  <si>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</si>
  <si>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</si>
  <si>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</si>
  <si>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</si>
  <si>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</si>
  <si>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</si>
  <si>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</si>
  <si>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</si>
  <si>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</si>
  <si>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</si>
  <si>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</si>
  <si>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</si>
  <si>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</si>
  <si>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</si>
  <si>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</si>
  <si>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</si>
  <si>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</si>
  <si>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</si>
  <si>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</si>
  <si>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</si>
  <si>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</si>
  <si>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</si>
  <si>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</si>
  <si>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</si>
  <si>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</si>
  <si>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</si>
  <si>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</si>
  <si>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</si>
  <si>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</si>
  <si>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</si>
  <si>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</si>
  <si>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</si>
  <si>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</si>
  <si>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</si>
  <si>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</si>
  <si>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</si>
  <si>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</si>
  <si>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</si>
  <si>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</si>
  <si>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</si>
  <si>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</si>
  <si>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</si>
  <si>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</si>
  <si>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</si>
  <si>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</si>
  <si>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</si>
  <si>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</si>
  <si>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</si>
  <si>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</si>
  <si>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</si>
  <si>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</si>
  <si>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</si>
  <si>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</si>
  <si>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</si>
  <si>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</si>
  <si>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</si>
  <si>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</si>
  <si>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</si>
  <si>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</si>
  <si>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</si>
  <si>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</si>
  <si>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</si>
  <si>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</si>
  <si>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</si>
  <si>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</si>
  <si>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</si>
  <si>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</si>
  <si>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</si>
  <si>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</si>
  <si>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</si>
  <si>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</si>
  <si>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</si>
  <si>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</si>
  <si>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</si>
  <si>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</si>
  <si>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</si>
  <si>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</si>
  <si>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</si>
  <si>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</si>
  <si>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</si>
  <si>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</si>
  <si>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</si>
  <si>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</si>
  <si>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</si>
  <si>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</si>
  <si>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</si>
  <si>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</si>
  <si>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</si>
  <si>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</si>
  <si>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</si>
  <si>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</si>
  <si>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</si>
  <si>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</si>
  <si>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</si>
  <si>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</si>
  <si>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</si>
  <si>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</si>
  <si>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</si>
  <si>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</si>
  <si>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</si>
  <si>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</si>
  <si>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</si>
  <si>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</si>
  <si>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</si>
  <si>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</si>
  <si>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</si>
  <si>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</si>
  <si>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</si>
  <si>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</si>
  <si>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</si>
  <si>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</si>
  <si>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</si>
  <si>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</si>
  <si>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</si>
  <si>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</si>
  <si>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</si>
  <si>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</si>
  <si>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</si>
  <si>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</si>
  <si>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</si>
  <si>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</si>
  <si>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</si>
  <si>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</si>
  <si>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</si>
  <si>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</si>
  <si>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</si>
  <si>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</si>
  <si>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</si>
  <si>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</si>
  <si>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</si>
  <si>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</si>
  <si>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</si>
  <si>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</si>
  <si>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</si>
  <si>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</si>
  <si>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</si>
  <si>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</si>
  <si>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</si>
  <si>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</si>
  <si>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</si>
  <si>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</si>
  <si>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</si>
  <si>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</si>
  <si>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</si>
  <si>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</si>
  <si>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</si>
  <si>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</si>
  <si>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</si>
  <si>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</si>
  <si>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</si>
  <si>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</si>
  <si>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</si>
  <si>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</si>
  <si>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</si>
  <si>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</si>
  <si>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</si>
  <si>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</si>
  <si>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</si>
  <si>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</si>
  <si>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</si>
  <si>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</si>
  <si>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</si>
  <si>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</si>
  <si>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</si>
  <si>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</si>
  <si>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</si>
  <si>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</si>
  <si>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</si>
  <si>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</si>
  <si>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</si>
  <si>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</si>
  <si>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</si>
  <si>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</si>
  <si>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</si>
  <si>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</si>
  <si>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</si>
  <si>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</si>
  <si>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</si>
  <si>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</si>
  <si>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</si>
  <si>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</si>
  <si>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</si>
  <si>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</si>
  <si>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</si>
  <si>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</si>
  <si>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</si>
  <si>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</si>
  <si>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</si>
  <si>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</si>
  <si>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</si>
  <si>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</si>
  <si>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</si>
  <si>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</si>
  <si>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</si>
  <si>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</si>
  <si>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</si>
  <si>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</si>
  <si>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</si>
  <si>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</si>
  <si>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</si>
  <si>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</si>
  <si>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</si>
  <si>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</si>
  <si>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</si>
  <si>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</si>
  <si>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</si>
  <si>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</si>
  <si>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</si>
  <si>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</si>
  <si>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</si>
  <si>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</si>
  <si>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</si>
  <si>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</si>
  <si>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</si>
  <si>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</si>
  <si>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</si>
  <si>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</si>
  <si>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</si>
  <si>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</si>
  <si>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</si>
  <si>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</si>
  <si>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</si>
  <si>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</si>
  <si>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</si>
  <si>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</si>
  <si>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</si>
  <si>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</si>
  <si>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</si>
  <si>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</si>
  <si>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</si>
  <si>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</si>
  <si>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</si>
  <si>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</si>
  <si>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</si>
  <si>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</si>
  <si>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</si>
  <si>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</si>
  <si>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</si>
  <si>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</si>
  <si>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</si>
  <si>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</si>
  <si>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</si>
  <si>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</si>
  <si>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</si>
  <si>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</si>
  <si>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</si>
  <si>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</si>
  <si>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</si>
  <si>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</si>
  <si>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</si>
  <si>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</si>
  <si>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</si>
  <si>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</si>
  <si>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</si>
  <si>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</si>
  <si>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</si>
  <si>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</si>
  <si>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</si>
  <si>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</si>
  <si>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</si>
  <si>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</si>
  <si>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</si>
  <si>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</si>
  <si>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</si>
  <si>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</si>
  <si>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</si>
  <si>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</si>
  <si>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</si>
  <si>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</si>
  <si>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</si>
  <si>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</si>
  <si>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</si>
  <si>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</si>
  <si>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</si>
  <si>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</si>
  <si>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</si>
  <si>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</si>
  <si>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</si>
  <si>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</si>
  <si>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</si>
  <si>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</si>
  <si>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</si>
  <si>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</si>
  <si>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</si>
  <si>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</si>
  <si>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</si>
  <si>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</si>
  <si>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</si>
  <si>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</si>
  <si>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</si>
  <si>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</si>
  <si>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</si>
  <si>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</si>
  <si>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</si>
  <si>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</si>
  <si>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</si>
  <si>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</si>
  <si>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</si>
  <si>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</si>
  <si>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</si>
  <si>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</si>
  <si>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</si>
  <si>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</si>
  <si>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</si>
  <si>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</si>
  <si>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</si>
  <si>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</si>
  <si>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</si>
  <si>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</si>
  <si>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</si>
  <si>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</si>
  <si>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</si>
  <si>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</si>
  <si>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</si>
  <si>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</si>
  <si>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</si>
  <si>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</si>
  <si>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</si>
  <si>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</si>
  <si>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</si>
  <si>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</si>
  <si>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</si>
  <si>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</si>
  <si>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</si>
  <si>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</si>
  <si>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</si>
  <si>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</si>
  <si>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</si>
  <si>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</si>
  <si>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</si>
  <si>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</si>
  <si>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</si>
  <si>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</si>
  <si>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</si>
  <si>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</si>
  <si>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</si>
  <si>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</si>
  <si>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</si>
  <si>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</si>
  <si>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</si>
  <si>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</si>
  <si>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</si>
  <si>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</si>
  <si>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</si>
  <si>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</si>
  <si>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</si>
  <si>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</si>
  <si>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</si>
  <si>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</si>
  <si>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</si>
  <si>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</si>
  <si>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</si>
  <si>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</si>
  <si>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</si>
  <si>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</si>
  <si>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</si>
  <si>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</si>
  <si>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</si>
  <si>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</si>
  <si>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</si>
  <si>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</si>
  <si>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</si>
  <si>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</si>
  <si>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</si>
  <si>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</si>
  <si>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</si>
  <si>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</si>
  <si>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</si>
  <si>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</si>
  <si>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</si>
  <si>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</si>
  <si>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</si>
  <si>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</si>
  <si>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</si>
  <si>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</si>
  <si>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</si>
  <si>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</si>
  <si>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</si>
  <si>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</si>
  <si>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</si>
  <si>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</si>
  <si>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</si>
  <si>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</si>
  <si>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</si>
  <si>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</si>
  <si>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</si>
  <si>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</si>
  <si>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</si>
  <si>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</si>
  <si>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</si>
  <si>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</si>
  <si>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</si>
  <si>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</si>
  <si>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</si>
  <si>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</si>
  <si>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</si>
  <si>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</si>
  <si>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</si>
  <si>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</si>
  <si>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</si>
  <si>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</si>
  <si>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</si>
  <si>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</si>
  <si>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</si>
  <si>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</si>
  <si>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</si>
  <si>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</si>
  <si>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</si>
  <si>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</si>
  <si>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</si>
  <si>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</si>
  <si>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</si>
  <si>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</si>
  <si>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</si>
  <si>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</si>
  <si>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</si>
  <si>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</si>
  <si>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</si>
  <si>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</si>
  <si>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</si>
  <si>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</si>
  <si>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</si>
  <si>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</si>
  <si>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</si>
  <si>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</si>
  <si>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</si>
  <si>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</si>
  <si>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</si>
  <si>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</si>
  <si>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</si>
  <si>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</si>
  <si>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</si>
  <si>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</si>
  <si>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</si>
  <si>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</si>
  <si>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</si>
  <si>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</si>
  <si>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</si>
  <si>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</si>
  <si>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</si>
  <si>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</si>
  <si>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</si>
  <si>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</si>
  <si>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</si>
  <si>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</si>
  <si>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</si>
  <si>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</si>
  <si>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</si>
  <si>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</si>
  <si>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</si>
  <si>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</si>
  <si>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</si>
  <si>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</si>
  <si>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</si>
  <si>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</si>
  <si>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</si>
  <si>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</si>
  <si>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</si>
  <si>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</si>
  <si>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</si>
  <si>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</si>
  <si>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</si>
  <si>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</si>
  <si>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</si>
  <si>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</si>
  <si>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</si>
  <si>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</si>
  <si>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</si>
  <si>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</si>
  <si>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</si>
  <si>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</si>
  <si>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</si>
  <si>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</si>
  <si>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</si>
  <si>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</si>
  <si>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</si>
  <si>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</si>
  <si>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</si>
  <si>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</si>
  <si>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</si>
  <si>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</si>
  <si>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</si>
  <si>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</si>
  <si>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</si>
  <si>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</si>
  <si>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</si>
  <si>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</si>
  <si>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</si>
  <si>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</si>
  <si>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</si>
  <si>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</si>
  <si>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</si>
  <si>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</si>
  <si>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</si>
  <si>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</si>
  <si>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</si>
  <si>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</si>
  <si>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</si>
  <si>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</si>
  <si>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</si>
  <si>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</si>
  <si>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</si>
  <si>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</si>
  <si>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</si>
  <si>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</si>
  <si>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</si>
  <si>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</si>
  <si>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</si>
  <si>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</si>
  <si>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</si>
  <si>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</si>
  <si>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</si>
  <si>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</si>
  <si>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</si>
  <si>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</si>
  <si>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</si>
  <si>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</si>
  <si>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</si>
  <si>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</si>
  <si>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</si>
  <si>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</si>
  <si>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</si>
  <si>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</si>
  <si>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</si>
  <si>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</si>
  <si>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</si>
  <si>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</si>
  <si>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</si>
  <si>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</si>
  <si>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</si>
  <si>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</si>
  <si>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</si>
  <si>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</si>
  <si>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</si>
  <si>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</si>
  <si>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</si>
  <si>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</si>
  <si>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</si>
  <si>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</si>
  <si>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</si>
  <si>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</si>
  <si>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</si>
  <si>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</si>
  <si>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</si>
  <si>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</si>
  <si>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</si>
  <si>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</si>
  <si>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</si>
  <si>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</si>
  <si>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</si>
  <si>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</si>
  <si>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</si>
  <si>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</si>
  <si>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</si>
  <si>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</si>
  <si>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</si>
  <si>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</si>
  <si>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</si>
  <si>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</si>
  <si>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</si>
  <si>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</si>
  <si>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</si>
  <si>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</si>
  <si>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</si>
  <si>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</si>
  <si>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</si>
  <si>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</si>
  <si>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</si>
  <si>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</si>
  <si>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</si>
  <si>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</si>
  <si>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</si>
  <si>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</si>
  <si>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</si>
  <si>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</si>
  <si>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</si>
  <si>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</si>
  <si>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</si>
  <si>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</si>
  <si>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</si>
  <si>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</si>
  <si>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</si>
  <si>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</si>
  <si>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</si>
  <si>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</si>
  <si>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</si>
  <si>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</si>
  <si>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</si>
  <si>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</si>
  <si>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</si>
  <si>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</si>
  <si>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</si>
  <si>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</si>
  <si>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</si>
  <si>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</si>
  <si>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</si>
  <si>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</si>
  <si>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</si>
  <si>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</si>
  <si>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</si>
  <si>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</si>
  <si>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</si>
  <si>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</si>
  <si>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</si>
  <si>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</si>
  <si>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</si>
  <si>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</si>
  <si>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</si>
  <si>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</si>
  <si>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</si>
  <si>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</si>
  <si>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</si>
  <si>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</si>
  <si>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</si>
  <si>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</si>
  <si>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</si>
  <si>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</si>
  <si>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</si>
  <si>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</si>
  <si>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</si>
  <si>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</si>
  <si>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</si>
  <si>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</si>
  <si>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</si>
  <si>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</si>
  <si>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</si>
  <si>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</si>
  <si>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</si>
  <si>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</si>
  <si>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</si>
  <si>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</si>
  <si>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</si>
  <si>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</si>
  <si>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</si>
  <si>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</si>
  <si>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</si>
  <si>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</si>
  <si>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</si>
  <si>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</si>
  <si>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</si>
  <si>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</si>
  <si>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</si>
  <si>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</si>
  <si>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</si>
  <si>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</si>
  <si>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</si>
  <si>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</si>
  <si>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</si>
  <si>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</si>
  <si>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</si>
  <si>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</si>
  <si>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</si>
  <si>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</si>
  <si>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</si>
  <si>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</si>
  <si>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</si>
  <si>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</si>
  <si>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</si>
  <si>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</si>
  <si>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</si>
  <si>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</si>
  <si>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</si>
  <si>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</si>
  <si>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</si>
  <si>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</si>
  <si>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</si>
  <si>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</si>
  <si>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</si>
  <si>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</si>
  <si>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</si>
  <si>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</si>
  <si>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</si>
  <si>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</si>
  <si>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</si>
  <si>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</si>
  <si>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</si>
  <si>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</si>
  <si>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</si>
  <si>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</si>
  <si>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</si>
  <si>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</si>
  <si>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</si>
  <si>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</si>
  <si>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</si>
  <si>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</si>
  <si>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</si>
  <si>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</si>
  <si>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</si>
  <si>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</si>
  <si>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</si>
  <si>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</si>
  <si>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</si>
  <si>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</si>
  <si>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</si>
  <si>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</si>
  <si>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</si>
  <si>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</si>
  <si>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</si>
  <si>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</si>
  <si>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</si>
  <si>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</si>
  <si>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</si>
  <si>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</si>
  <si>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</si>
  <si>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</si>
  <si>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</si>
  <si>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</si>
  <si>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</si>
  <si>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</si>
  <si>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</si>
  <si>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</si>
  <si>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</si>
  <si>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</si>
  <si>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</si>
  <si>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</si>
  <si>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</si>
  <si>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</si>
  <si>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</si>
  <si>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</si>
  <si>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</si>
  <si>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</si>
  <si>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</si>
  <si>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</si>
  <si>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</si>
  <si>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</si>
  <si>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</si>
  <si>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</si>
  <si>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</si>
  <si>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</si>
  <si>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</si>
  <si>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</si>
  <si>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</si>
  <si>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</si>
  <si>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</si>
  <si>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</si>
  <si>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</si>
  <si>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</si>
  <si>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</si>
  <si>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</si>
  <si>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</si>
  <si>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</si>
  <si>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</si>
  <si>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</si>
  <si>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</si>
  <si>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</si>
  <si>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</si>
  <si>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</si>
  <si>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</si>
  <si>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</si>
  <si>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</si>
  <si>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</si>
  <si>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</si>
  <si>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</si>
  <si>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</si>
  <si>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</si>
  <si>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</si>
  <si>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</si>
  <si>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</si>
  <si>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</si>
  <si>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</si>
  <si>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</si>
  <si>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</si>
  <si>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</si>
  <si>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</si>
  <si>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</si>
  <si>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</si>
  <si>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</si>
  <si>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</si>
  <si>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</si>
  <si>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</si>
  <si>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</si>
  <si>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</si>
  <si>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</si>
  <si>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</si>
  <si>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</si>
  <si>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</si>
  <si>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</si>
  <si>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</si>
  <si>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</si>
  <si>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</si>
  <si>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</si>
  <si>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</si>
  <si>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</si>
  <si>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</si>
  <si>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</si>
  <si>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</si>
  <si>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</si>
  <si>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</si>
  <si>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</si>
  <si>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</si>
  <si>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</si>
  <si>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</si>
  <si>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</si>
  <si>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</si>
  <si>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</si>
  <si>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</si>
  <si>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</si>
  <si>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</si>
  <si>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</si>
  <si>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</si>
  <si>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</si>
  <si>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</si>
  <si>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</si>
  <si>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</si>
  <si>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</si>
  <si>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</si>
  <si>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</si>
  <si>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</si>
  <si>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</si>
  <si>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</si>
  <si>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</si>
  <si>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</si>
  <si>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</si>
  <si>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</si>
  <si>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</si>
  <si>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</si>
  <si>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</si>
  <si>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</si>
  <si>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</si>
  <si>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</si>
  <si>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</si>
  <si>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</si>
  <si>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</si>
  <si>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</si>
  <si>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</si>
  <si>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</si>
  <si>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</si>
  <si>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</si>
  <si>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</si>
  <si>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</si>
  <si>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</si>
  <si>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</si>
  <si>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</si>
  <si>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</si>
  <si>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</si>
  <si>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</si>
  <si>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</si>
  <si>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</si>
  <si>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</si>
  <si>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</si>
  <si>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</si>
  <si>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</si>
  <si>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</si>
  <si>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</si>
  <si>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</si>
  <si>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</si>
  <si>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</si>
  <si>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</si>
  <si>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</si>
  <si>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</si>
  <si>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</si>
  <si>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</si>
  <si>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</si>
  <si>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</si>
  <si>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</si>
  <si>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</si>
  <si>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</si>
  <si>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</si>
  <si>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</si>
  <si>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</si>
  <si>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</si>
  <si>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</si>
  <si>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</si>
  <si>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</si>
  <si>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</si>
  <si>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</si>
  <si>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</si>
  <si>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</si>
  <si>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</si>
  <si>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</si>
  <si>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</si>
  <si>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</si>
  <si>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</si>
  <si>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</si>
  <si>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</si>
  <si>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</si>
  <si>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</si>
  <si>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</si>
  <si>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</si>
  <si>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</si>
  <si>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</si>
  <si>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</si>
  <si>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</si>
  <si>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</si>
  <si>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</si>
  <si>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</si>
  <si>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</si>
  <si>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</si>
  <si>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</si>
  <si>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</si>
  <si>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</si>
  <si>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</si>
  <si>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</si>
  <si>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</si>
  <si>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</si>
  <si>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</si>
  <si>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</si>
  <si>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</si>
  <si>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</si>
  <si>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</si>
  <si>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</si>
  <si>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</si>
  <si>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</si>
  <si>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</si>
  <si>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</si>
  <si>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</si>
  <si>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</si>
  <si>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</si>
  <si>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</si>
  <si>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</si>
  <si>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</si>
  <si>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</si>
  <si>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</si>
  <si>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</si>
  <si>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</si>
  <si>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</si>
  <si>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</si>
  <si>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</si>
  <si>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</si>
  <si>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</si>
  <si>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</si>
  <si>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</si>
  <si>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</si>
  <si>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</si>
  <si>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</si>
  <si>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</si>
  <si>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</si>
  <si>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</si>
  <si>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</si>
  <si>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</si>
  <si>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</si>
  <si>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</si>
  <si>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</si>
  <si>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</si>
  <si>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</si>
  <si>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</si>
  <si>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</si>
  <si>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</si>
  <si>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</si>
  <si>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</si>
  <si>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</si>
  <si>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</si>
  <si>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</si>
  <si>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</si>
  <si>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</si>
  <si>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</si>
  <si>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</si>
  <si>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</si>
  <si>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</si>
  <si>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</si>
  <si>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</si>
  <si>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</si>
  <si>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</si>
  <si>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</si>
  <si>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</si>
  <si>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</si>
  <si>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</si>
  <si>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</si>
  <si>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</si>
  <si>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</si>
  <si>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</si>
  <si>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</si>
  <si>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</si>
  <si>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</si>
  <si>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</si>
  <si>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</si>
  <si>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</si>
  <si>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</si>
  <si>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</si>
  <si>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</si>
  <si>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</si>
  <si>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</si>
  <si>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</si>
  <si>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</si>
  <si>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</si>
  <si>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</si>
  <si>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</si>
  <si>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</si>
  <si>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</si>
  <si>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</si>
  <si>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</si>
  <si>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</si>
  <si>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</si>
  <si>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</si>
  <si>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</si>
  <si>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</si>
  <si>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</si>
  <si>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</si>
  <si>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</si>
  <si>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</si>
  <si>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</si>
  <si>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</si>
  <si>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</si>
  <si>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</si>
  <si>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</si>
  <si>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</si>
  <si>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</si>
  <si>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</si>
  <si>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</si>
  <si>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</si>
  <si>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</si>
  <si>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</si>
  <si>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</si>
  <si>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</si>
  <si>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</si>
  <si>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</si>
  <si>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</si>
  <si>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</si>
  <si>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</si>
  <si>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</si>
  <si>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</si>
  <si>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</si>
  <si>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</si>
  <si>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</si>
  <si>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</si>
  <si>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</si>
  <si>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</si>
  <si>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</si>
  <si>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</si>
  <si>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</si>
  <si>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</si>
  <si>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</si>
  <si>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</si>
  <si>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</si>
  <si>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</si>
  <si>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</si>
  <si>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</si>
  <si>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</si>
  <si>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</si>
  <si>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</si>
  <si>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</si>
  <si>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</si>
  <si>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</si>
  <si>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</si>
  <si>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</si>
  <si>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</si>
  <si>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</si>
  <si>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</si>
  <si>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</si>
  <si>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</si>
  <si>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</si>
  <si>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</si>
  <si>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</si>
  <si>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</si>
  <si>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</si>
  <si>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</si>
  <si>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</si>
  <si>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</si>
  <si>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</si>
  <si>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</si>
  <si>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</si>
  <si>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</si>
  <si>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</si>
  <si>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</si>
  <si>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</si>
  <si>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</si>
  <si>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</si>
  <si>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</si>
  <si>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</si>
  <si>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</si>
  <si>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</si>
  <si>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</si>
  <si>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</si>
  <si>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</si>
  <si>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</si>
  <si>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</si>
  <si>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</si>
  <si>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</si>
  <si>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</si>
  <si>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</si>
  <si>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</si>
  <si>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</si>
  <si>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</si>
  <si>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</si>
  <si>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</si>
  <si>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</si>
  <si>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</si>
  <si>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</si>
  <si>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</si>
  <si>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</si>
  <si>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</si>
  <si>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</si>
  <si>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</si>
  <si>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</si>
  <si>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</si>
  <si>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</si>
  <si>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</si>
  <si>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</si>
  <si>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</si>
  <si>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</si>
  <si>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</si>
  <si>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</si>
  <si>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</si>
  <si>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</si>
  <si>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</si>
  <si>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</si>
  <si>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</si>
  <si>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</si>
  <si>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</si>
  <si>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</si>
  <si>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</si>
  <si>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</si>
  <si>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</si>
  <si>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</si>
  <si>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</si>
  <si>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</si>
  <si>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</si>
  <si>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</si>
  <si>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</si>
  <si>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</si>
  <si>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</si>
  <si>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</si>
  <si>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</si>
  <si>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</si>
  <si>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</si>
  <si>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</si>
  <si>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</si>
  <si>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</si>
  <si>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</si>
  <si>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</si>
  <si>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</si>
  <si>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</si>
  <si>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</si>
  <si>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</si>
  <si>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</si>
  <si>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</si>
  <si>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</si>
  <si>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</si>
  <si>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</si>
  <si>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</si>
  <si>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</si>
  <si>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</si>
  <si>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</si>
  <si>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</si>
  <si>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</si>
  <si>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</si>
  <si>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</si>
  <si>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</si>
  <si>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</si>
  <si>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</si>
  <si>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</si>
  <si>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</si>
  <si>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</si>
  <si>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</si>
  <si>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</si>
  <si>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</si>
  <si>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</si>
  <si>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</si>
  <si>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</si>
  <si>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</si>
  <si>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</si>
  <si>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</si>
  <si>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</si>
  <si>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</si>
  <si>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</si>
  <si>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</si>
  <si>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</si>
  <si>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</si>
  <si>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</si>
  <si>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</si>
  <si>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</si>
  <si>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</si>
  <si>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</si>
  <si>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</si>
  <si>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</si>
  <si>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</si>
  <si>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</si>
  <si>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</si>
  <si>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</si>
  <si>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</si>
  <si>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</si>
  <si>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</si>
  <si>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</si>
  <si>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</si>
  <si>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</si>
  <si>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</si>
  <si>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</si>
  <si>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</si>
  <si>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</si>
  <si>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</si>
  <si>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</si>
  <si>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</si>
  <si>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</si>
  <si>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</si>
  <si>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</si>
  <si>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</si>
  <si>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</si>
  <si>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</si>
  <si>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</si>
  <si>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</si>
  <si>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</si>
  <si>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</si>
  <si>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</si>
  <si>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</si>
  <si>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</si>
  <si>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</si>
  <si>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</si>
  <si>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</si>
  <si>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</si>
  <si>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</si>
  <si>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</si>
  <si>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</si>
  <si>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</si>
  <si>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</si>
  <si>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</si>
  <si>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</si>
  <si>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</si>
  <si>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</si>
  <si>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</si>
  <si>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</si>
  <si>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</si>
  <si>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</si>
  <si>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</si>
  <si>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</si>
  <si>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</si>
  <si>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</si>
  <si>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</si>
  <si>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</si>
  <si>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</si>
  <si>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</si>
  <si>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</si>
  <si>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</si>
  <si>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</si>
  <si>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</si>
  <si>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</si>
  <si>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</si>
  <si>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</si>
  <si>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</si>
  <si>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</si>
  <si>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</si>
  <si>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</si>
  <si>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</si>
  <si>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</si>
  <si>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</si>
  <si>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</si>
  <si>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</si>
  <si>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</si>
  <si>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</si>
  <si>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</si>
  <si>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</si>
  <si>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</si>
  <si>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</si>
  <si>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</si>
  <si>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</si>
  <si>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</si>
  <si>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</si>
  <si>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</si>
  <si>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</si>
  <si>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</si>
  <si>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</si>
  <si>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</si>
  <si>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</si>
  <si>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</si>
  <si>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</si>
  <si>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</si>
  <si>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</si>
  <si>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</si>
  <si>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</si>
  <si>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</si>
  <si>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</si>
  <si>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</si>
  <si>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</si>
  <si>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</si>
  <si>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</si>
  <si>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</si>
  <si>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</si>
  <si>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</si>
  <si>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</si>
  <si>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</si>
  <si>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</si>
  <si>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</si>
  <si>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</si>
  <si>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</si>
  <si>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</si>
  <si>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</si>
  <si>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</si>
  <si>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</si>
  <si>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</si>
  <si>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</si>
  <si>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</si>
  <si>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</si>
  <si>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</si>
  <si>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</si>
  <si>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</si>
  <si>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</si>
  <si>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</si>
  <si>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</si>
  <si>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</si>
  <si>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</si>
  <si>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</si>
  <si>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</si>
  <si>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</si>
  <si>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</si>
  <si>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</si>
  <si>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</si>
  <si>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</si>
  <si>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</si>
  <si>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</si>
  <si>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</si>
  <si>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</si>
  <si>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</si>
  <si>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</si>
  <si>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</si>
  <si>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</si>
  <si>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</si>
  <si>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</si>
  <si>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</si>
  <si>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</si>
  <si>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</si>
  <si>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</si>
  <si>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</si>
  <si>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</si>
  <si>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</si>
  <si>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</si>
  <si>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</si>
  <si>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</si>
  <si>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</si>
  <si>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</si>
  <si>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</si>
  <si>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</si>
  <si>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</si>
  <si>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</si>
  <si>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</si>
  <si>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</si>
  <si>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</si>
  <si>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</si>
  <si>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</si>
  <si>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</si>
  <si>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</si>
  <si>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</si>
  <si>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</si>
  <si>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</si>
  <si>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</si>
  <si>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</si>
  <si>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</si>
  <si>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</si>
  <si>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</si>
  <si>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</si>
  <si>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</si>
  <si>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</si>
  <si>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</si>
  <si>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</si>
  <si>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</si>
  <si>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</si>
  <si>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</si>
  <si>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</si>
  <si>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</si>
  <si>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</si>
  <si>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</si>
  <si>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</si>
  <si>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</si>
  <si>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</si>
  <si>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</si>
  <si>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</si>
  <si>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</si>
  <si>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</si>
  <si>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</si>
  <si>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</si>
  <si>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</si>
  <si>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</si>
  <si>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</si>
  <si>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</si>
  <si>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</si>
  <si>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</si>
  <si>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</si>
  <si>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</si>
  <si>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</si>
  <si>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</si>
  <si>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</si>
  <si>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</si>
  <si>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</si>
  <si>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</si>
  <si>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</si>
  <si>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</si>
  <si>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</si>
  <si>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</si>
  <si>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</si>
  <si>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</si>
  <si>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</si>
  <si>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</si>
  <si>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</si>
  <si>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</si>
  <si>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</si>
  <si>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</si>
  <si>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</si>
  <si>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</si>
  <si>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</si>
  <si>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</si>
  <si>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</si>
  <si>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</si>
  <si>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</si>
  <si>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</si>
  <si>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</si>
  <si>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</si>
  <si>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</si>
  <si>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</si>
  <si>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</si>
  <si>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</si>
  <si>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</si>
  <si>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</si>
  <si>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</si>
  <si>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</si>
  <si>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</si>
  <si>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</si>
  <si>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</si>
  <si>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</si>
  <si>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</si>
  <si>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</si>
  <si>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</si>
  <si>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</si>
  <si>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</si>
  <si>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</si>
  <si>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</si>
  <si>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</si>
  <si>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</si>
  <si>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</si>
  <si>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</si>
  <si>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</si>
  <si>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</si>
  <si>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</si>
  <si>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</si>
  <si>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</si>
  <si>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</si>
  <si>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</si>
  <si>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</si>
  <si>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</si>
  <si>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</si>
  <si>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</si>
  <si>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</si>
  <si>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</si>
  <si>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</si>
  <si>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</si>
  <si>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</si>
  <si>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</si>
  <si>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</si>
  <si>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</si>
  <si>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</si>
  <si>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</si>
  <si>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</si>
  <si>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</si>
  <si>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</si>
  <si>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</si>
  <si>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</si>
  <si>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</si>
  <si>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</si>
  <si>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</si>
  <si>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</si>
  <si>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</si>
  <si>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</si>
  <si>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</si>
  <si>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</si>
  <si>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</si>
  <si>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</si>
  <si>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</si>
  <si>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</si>
  <si>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</si>
  <si>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</si>
  <si>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</si>
  <si>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</si>
  <si>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</si>
  <si>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</si>
  <si>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</si>
  <si>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</si>
  <si>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</si>
  <si>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</si>
  <si>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</si>
  <si>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</si>
  <si>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</si>
  <si>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</si>
  <si>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</si>
  <si>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</si>
  <si>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</si>
  <si>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</si>
  <si>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</si>
  <si>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</si>
  <si>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</si>
  <si>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</si>
  <si>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</si>
  <si>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</si>
  <si>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</si>
  <si>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</si>
  <si>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</si>
  <si>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</si>
  <si>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</si>
  <si>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</si>
  <si>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</si>
  <si>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</si>
  <si>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</si>
  <si>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</si>
  <si>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</si>
  <si>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</si>
  <si>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</si>
  <si>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</si>
  <si>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</si>
  <si>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</si>
  <si>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</si>
  <si>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</si>
  <si>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</si>
  <si>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</si>
  <si>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</si>
  <si>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</si>
  <si>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</si>
  <si>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</si>
  <si>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</si>
  <si>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</si>
  <si>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</si>
  <si>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</si>
  <si>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</si>
  <si>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</si>
  <si>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</si>
  <si>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</si>
  <si>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</si>
  <si>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</si>
  <si>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</si>
  <si>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</si>
  <si>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</si>
  <si>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</si>
  <si>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</si>
  <si>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</si>
  <si>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</si>
  <si>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</si>
  <si>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</si>
  <si>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</si>
  <si>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</si>
  <si>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</si>
  <si>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</si>
  <si>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</si>
  <si>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</si>
  <si>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</si>
  <si>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</si>
  <si>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</si>
  <si>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</si>
  <si>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</si>
  <si>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</si>
  <si>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</si>
  <si>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</si>
  <si>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</si>
  <si>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</si>
  <si>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</si>
  <si>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</si>
  <si>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</si>
  <si>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</si>
  <si>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</si>
  <si>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</si>
  <si>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</si>
  <si>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</si>
  <si>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</si>
  <si>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</si>
  <si>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</si>
  <si>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</si>
  <si>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</si>
  <si>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</si>
  <si>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</si>
  <si>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</si>
  <si>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</si>
  <si>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</si>
  <si>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</si>
  <si>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</si>
  <si>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</si>
  <si>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</si>
  <si>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</si>
  <si>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</si>
  <si>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</si>
  <si>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</si>
  <si>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</si>
  <si>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</si>
  <si>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</si>
  <si>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</si>
  <si>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</si>
  <si>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</si>
  <si>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</si>
  <si>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</si>
  <si>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</si>
  <si>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</si>
  <si>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</si>
  <si>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</si>
  <si>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</si>
  <si>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</si>
  <si>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</si>
  <si>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</si>
  <si>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</si>
  <si>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</si>
  <si>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</si>
  <si>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</si>
  <si>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</si>
  <si>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</si>
  <si>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</si>
  <si>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</si>
  <si>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</si>
  <si>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</si>
  <si>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</si>
  <si>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</si>
  <si>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</si>
  <si>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</si>
  <si>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</si>
  <si>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</si>
  <si>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</si>
  <si>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</si>
  <si>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</si>
  <si>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</si>
  <si>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</si>
  <si>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</si>
  <si>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</si>
  <si>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</si>
  <si>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</si>
  <si>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</si>
  <si>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</si>
  <si>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</si>
  <si>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</si>
  <si>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</si>
  <si>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</si>
  <si>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</si>
  <si>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</si>
  <si>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</si>
  <si>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</si>
  <si>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</si>
  <si>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</si>
  <si>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</si>
  <si>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</si>
  <si>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</si>
  <si>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</si>
  <si>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</si>
  <si>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</si>
  <si>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</si>
  <si>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</si>
  <si>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</si>
  <si>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</si>
  <si>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</si>
  <si>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</si>
  <si>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</si>
  <si>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</si>
  <si>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</si>
  <si>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</si>
  <si>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</si>
  <si>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</si>
  <si>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</si>
  <si>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</si>
  <si>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</si>
  <si>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</si>
  <si>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</si>
  <si>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</si>
  <si>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</si>
  <si>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</si>
  <si>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</si>
  <si>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</si>
  <si>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</si>
  <si>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</si>
  <si>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</si>
  <si>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</si>
  <si>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</si>
  <si>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</si>
  <si>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</si>
  <si>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</si>
  <si>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</si>
  <si>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</si>
  <si>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</si>
  <si>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</si>
  <si>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</si>
  <si>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</si>
  <si>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</si>
  <si>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</si>
  <si>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</si>
  <si>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</si>
  <si>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</si>
  <si>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</si>
  <si>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</si>
  <si>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</si>
  <si>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</si>
  <si>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</si>
  <si>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</si>
  <si>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</si>
  <si>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</si>
  <si>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</si>
  <si>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</si>
  <si>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</si>
  <si>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</si>
  <si>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</si>
  <si>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</si>
  <si>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</si>
  <si>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</si>
  <si>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</si>
  <si>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</si>
  <si>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</si>
  <si>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</si>
  <si>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</si>
  <si>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</si>
  <si>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</si>
  <si>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</si>
  <si>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</si>
  <si>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</si>
  <si>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</si>
  <si>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</si>
  <si>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</si>
  <si>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</si>
  <si>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</si>
  <si>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</si>
  <si>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</si>
  <si>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</si>
  <si>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</si>
  <si>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</si>
  <si>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</si>
  <si>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</si>
  <si>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</si>
  <si>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</si>
  <si>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</si>
  <si>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</si>
  <si>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</si>
  <si>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</si>
  <si>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</si>
  <si>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</si>
  <si>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</si>
  <si>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</si>
  <si>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</si>
  <si>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</si>
  <si>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</si>
  <si>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</si>
  <si>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</si>
  <si>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</si>
  <si>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</si>
  <si>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</si>
  <si>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</si>
  <si>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</si>
  <si>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</si>
  <si>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</si>
  <si>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</si>
  <si>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</si>
  <si>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</si>
  <si>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</si>
  <si>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</si>
  <si>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</si>
  <si>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</si>
  <si>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</si>
  <si>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</si>
  <si>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</si>
  <si>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</si>
  <si>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</si>
  <si>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</si>
  <si>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</si>
  <si>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</si>
  <si>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</si>
  <si>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</si>
  <si>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</si>
  <si>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</si>
  <si>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</si>
  <si>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</si>
  <si>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</si>
  <si>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</si>
  <si>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</si>
  <si>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</si>
  <si>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</si>
  <si>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</si>
  <si>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</si>
  <si>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</si>
  <si>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</si>
  <si>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</si>
  <si>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</si>
  <si>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</si>
  <si>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</si>
  <si>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</si>
  <si>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</si>
  <si>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</si>
  <si>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</si>
  <si>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</si>
  <si>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</si>
  <si>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</si>
  <si>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</si>
  <si>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</si>
  <si>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</si>
  <si>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</si>
  <si>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</si>
  <si>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</si>
  <si>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</si>
  <si>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</si>
  <si>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</si>
  <si>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</si>
  <si>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</si>
  <si>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</si>
  <si>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</si>
  <si>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</si>
  <si>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</si>
  <si>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</si>
  <si>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</si>
  <si>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</si>
  <si>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</si>
  <si>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</si>
  <si>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</si>
  <si>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</si>
  <si>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</si>
  <si>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</si>
  <si>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</si>
  <si>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</si>
  <si>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</si>
  <si>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</si>
  <si>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</si>
  <si>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</si>
  <si>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</si>
  <si>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</si>
  <si>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</si>
  <si>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</si>
  <si>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</si>
  <si>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</si>
  <si>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</si>
  <si>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</si>
  <si>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</si>
  <si>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</si>
  <si>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</si>
  <si>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</si>
  <si>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</si>
  <si>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</si>
  <si>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</si>
  <si>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</si>
  <si>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</si>
  <si>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</si>
  <si>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</si>
  <si>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</si>
  <si>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</si>
  <si>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</si>
  <si>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</si>
  <si>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</si>
  <si>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</si>
  <si>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</si>
  <si>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</si>
  <si>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</si>
  <si>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</si>
  <si>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</si>
  <si>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</si>
  <si>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</si>
  <si>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</si>
  <si>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</si>
  <si>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</si>
  <si>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</si>
  <si>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</si>
  <si>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</si>
  <si>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</si>
  <si>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</si>
  <si>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</si>
  <si>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</si>
  <si>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</si>
  <si>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</si>
  <si>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</si>
  <si>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</si>
  <si>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</si>
  <si>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</si>
  <si>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</si>
  <si>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</si>
  <si>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</si>
  <si>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</si>
  <si>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</si>
  <si>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</si>
  <si>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</si>
  <si>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</si>
  <si>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</si>
  <si>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</si>
  <si>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</si>
  <si>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</si>
  <si>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</si>
  <si>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</si>
  <si>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</si>
  <si>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</si>
  <si>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</si>
  <si>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</si>
  <si>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</si>
  <si>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</si>
  <si>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</si>
  <si>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</si>
  <si>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</si>
  <si>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</si>
  <si>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</si>
  <si>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</si>
  <si>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</si>
  <si>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</si>
  <si>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</si>
  <si>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</si>
  <si>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</si>
  <si>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</si>
  <si>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</si>
  <si>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</si>
  <si>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</si>
  <si>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</si>
  <si>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</si>
  <si>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</si>
  <si>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</si>
  <si>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</si>
  <si>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</si>
  <si>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</si>
  <si>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</si>
  <si>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</si>
  <si>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</si>
  <si>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</si>
  <si>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</si>
  <si>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</si>
  <si>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</si>
  <si>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</si>
  <si>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</si>
  <si>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</si>
  <si>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</si>
  <si>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</si>
  <si>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</si>
  <si>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</si>
  <si>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</si>
  <si>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</si>
  <si>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</si>
  <si>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</si>
  <si>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</si>
  <si>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</si>
  <si>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</si>
  <si>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</si>
  <si>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</si>
  <si>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</si>
  <si>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</si>
  <si>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</si>
  <si>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</si>
  <si>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</si>
  <si>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</si>
  <si>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</si>
  <si>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</si>
  <si>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</si>
  <si>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</si>
  <si>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</si>
  <si>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</si>
  <si>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</si>
  <si>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</si>
  <si>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</si>
  <si>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</si>
  <si>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</si>
  <si>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</si>
  <si>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</si>
  <si>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</si>
  <si>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</si>
  <si>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</si>
  <si>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</si>
  <si>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</si>
  <si>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</si>
  <si>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</si>
  <si>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</si>
  <si>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</si>
  <si>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</si>
  <si>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</si>
  <si>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</si>
  <si>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</si>
  <si>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</si>
  <si>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</si>
  <si>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</si>
  <si>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</si>
  <si>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</si>
  <si>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</si>
  <si>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</si>
  <si>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</si>
  <si>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</si>
  <si>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</si>
  <si>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</si>
  <si>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</si>
  <si>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</si>
  <si>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</si>
  <si>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</si>
  <si>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</si>
  <si>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</si>
  <si>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</si>
  <si>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</si>
  <si>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</si>
  <si>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</si>
  <si>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</si>
  <si>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</si>
  <si>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</si>
  <si>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</si>
  <si>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</si>
  <si>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</si>
  <si>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</si>
  <si>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</si>
  <si>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</si>
  <si>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</si>
  <si>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</si>
  <si>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</si>
  <si>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</si>
  <si>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</si>
  <si>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</si>
  <si>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</si>
  <si>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</si>
  <si>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</si>
  <si>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</si>
  <si>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</si>
  <si>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</si>
  <si>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</si>
  <si>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</si>
  <si>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</si>
  <si>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</si>
  <si>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</si>
  <si>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</si>
  <si>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</si>
  <si>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</si>
  <si>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</si>
  <si>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</si>
  <si>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</si>
  <si>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</si>
  <si>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</si>
  <si>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</si>
  <si>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</si>
  <si>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</si>
  <si>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</si>
  <si>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</si>
  <si>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</si>
  <si>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</si>
  <si>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</si>
  <si>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</si>
  <si>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</si>
  <si>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</si>
  <si>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</si>
  <si>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</si>
  <si>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</si>
  <si>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</si>
  <si>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</si>
  <si>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</si>
  <si>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</si>
  <si>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</si>
  <si>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</si>
  <si>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</si>
  <si>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</si>
  <si>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</si>
  <si>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</si>
  <si>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</si>
  <si>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</si>
  <si>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</si>
  <si>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</si>
  <si>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</si>
  <si>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</si>
  <si>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</si>
  <si>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</si>
  <si>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</si>
  <si>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</si>
  <si>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</si>
  <si>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</si>
  <si>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</si>
  <si>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</si>
  <si>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</si>
  <si>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</si>
  <si>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</si>
  <si>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</si>
  <si>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</si>
  <si>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</si>
  <si>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</si>
  <si>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</si>
  <si>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</si>
  <si>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</si>
  <si>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</si>
  <si>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</si>
  <si>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</si>
  <si>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</si>
  <si>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</si>
  <si>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</si>
  <si>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</si>
  <si>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</si>
  <si>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</si>
  <si>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</si>
  <si>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</si>
  <si>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</si>
  <si>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</si>
  <si>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</si>
  <si>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</si>
  <si>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</si>
  <si>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</si>
  <si>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</si>
  <si>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</si>
  <si>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</si>
  <si>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</si>
  <si>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</si>
  <si>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</si>
  <si>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</si>
  <si>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</si>
  <si>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</si>
  <si>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</si>
  <si>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</si>
  <si>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</si>
  <si>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</si>
  <si>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</si>
  <si>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</si>
  <si>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</si>
  <si>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</si>
  <si>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</si>
  <si>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</si>
  <si>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</si>
  <si>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</si>
  <si>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</si>
  <si>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</si>
  <si>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</si>
  <si>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</si>
  <si>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</si>
  <si>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</si>
  <si>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</si>
  <si>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</si>
  <si>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</si>
  <si>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</si>
  <si>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</si>
  <si>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</si>
  <si>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</si>
  <si>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</si>
  <si>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</si>
  <si>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</si>
  <si>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</si>
  <si>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</si>
  <si>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</si>
  <si>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</si>
  <si>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</si>
  <si>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</si>
  <si>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</si>
  <si>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</si>
  <si>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</si>
  <si>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</si>
  <si>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</si>
  <si>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</si>
  <si>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</si>
  <si>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</si>
  <si>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</si>
  <si>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</si>
  <si>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</si>
  <si>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</si>
  <si>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</si>
  <si>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</si>
  <si>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</si>
  <si>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</si>
  <si>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</si>
  <si>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</si>
  <si>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</si>
  <si>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</si>
  <si>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</si>
  <si>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</si>
  <si>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</si>
  <si>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</si>
  <si>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</si>
  <si>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</si>
  <si>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</si>
  <si>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</si>
  <si>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</si>
  <si>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</si>
  <si>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</si>
  <si>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</si>
  <si>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</si>
  <si>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</si>
  <si>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</si>
  <si>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</si>
  <si>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</si>
  <si>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</si>
  <si>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</si>
  <si>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</si>
  <si>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</si>
  <si>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</si>
  <si>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</si>
  <si>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</si>
  <si>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</si>
  <si>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</si>
  <si>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</si>
  <si>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</si>
  <si>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</si>
  <si>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</si>
  <si>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</si>
  <si>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</si>
  <si>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</si>
  <si>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</si>
  <si>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</si>
  <si>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</si>
  <si>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</si>
  <si>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</si>
  <si>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</si>
  <si>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</si>
  <si>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</si>
  <si>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</si>
  <si>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</si>
  <si>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</si>
  <si>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</si>
  <si>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</si>
  <si>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</si>
  <si>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</si>
  <si>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</si>
  <si>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</si>
  <si>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</si>
  <si>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</si>
  <si>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</si>
  <si>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</si>
  <si>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</si>
  <si>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</si>
  <si>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</si>
  <si>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</si>
  <si>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</si>
  <si>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</si>
  <si>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</si>
  <si>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</si>
  <si>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</si>
  <si>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</si>
  <si>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</si>
  <si>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</si>
  <si>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</si>
  <si>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</si>
  <si>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</si>
  <si>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</si>
  <si>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</si>
  <si>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</si>
  <si>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</si>
  <si>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</si>
  <si>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</si>
  <si>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</si>
  <si>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</si>
  <si>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</si>
  <si>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</si>
  <si>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</si>
  <si>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</si>
  <si>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</si>
  <si>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</si>
  <si>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</si>
  <si>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</si>
  <si>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</si>
  <si>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</si>
  <si>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</si>
  <si>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</si>
  <si>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</si>
  <si>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</si>
  <si>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</si>
  <si>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</si>
  <si>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</si>
  <si>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</si>
  <si>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</si>
  <si>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</si>
  <si>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</si>
  <si>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</si>
  <si>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</si>
  <si>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</si>
  <si>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</si>
  <si>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</si>
  <si>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</si>
  <si>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</si>
  <si>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</si>
  <si>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</si>
  <si>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</si>
  <si>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</si>
  <si>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</si>
  <si>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</si>
  <si>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</si>
  <si>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</si>
  <si>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</si>
  <si>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</si>
  <si>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</si>
  <si>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</si>
  <si>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</si>
  <si>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</si>
  <si>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</si>
  <si>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</si>
  <si>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</si>
  <si>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</si>
  <si>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</si>
  <si>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</si>
  <si>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</si>
  <si>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</si>
  <si>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</si>
  <si>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</si>
  <si>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</si>
  <si>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</si>
  <si>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</si>
  <si>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</si>
  <si>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</si>
  <si>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</si>
  <si>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</si>
  <si>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</si>
  <si>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</si>
  <si>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</si>
  <si>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</si>
  <si>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</si>
  <si>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</si>
  <si>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</si>
  <si>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</si>
  <si>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</si>
  <si>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</si>
  <si>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</si>
  <si>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</si>
  <si>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</si>
  <si>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</si>
  <si>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</si>
  <si>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</si>
  <si>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</si>
  <si>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</si>
  <si>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</si>
  <si>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</si>
  <si>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</si>
  <si>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</si>
  <si>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</si>
  <si>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</si>
  <si>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</si>
  <si>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</si>
  <si>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</si>
  <si>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</si>
  <si>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</si>
  <si>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</si>
  <si>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</si>
  <si>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</si>
  <si>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</si>
  <si>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</si>
  <si>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</si>
  <si>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</si>
  <si>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</si>
  <si>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</si>
  <si>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</si>
  <si>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</si>
  <si>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</si>
  <si>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</si>
  <si>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</si>
  <si>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</si>
  <si>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</si>
  <si>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</si>
  <si>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</si>
  <si>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</si>
  <si>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</si>
  <si>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</si>
  <si>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</si>
  <si>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</si>
  <si>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</si>
  <si>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</si>
  <si>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</si>
  <si>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</si>
  <si>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</si>
  <si>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</si>
  <si>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</si>
  <si>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</si>
  <si>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</si>
  <si>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</si>
  <si>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</si>
  <si>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</si>
  <si>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</si>
  <si>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</si>
  <si>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</si>
  <si>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</si>
  <si>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</si>
  <si>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</si>
  <si>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</si>
  <si>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</si>
  <si>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</si>
  <si>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</si>
  <si>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</si>
  <si>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</si>
  <si>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</si>
  <si>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</si>
  <si>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</si>
  <si>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</si>
  <si>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</si>
  <si>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</si>
  <si>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</si>
  <si>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</si>
  <si>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</si>
  <si>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</si>
  <si>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</si>
  <si>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</si>
  <si>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</si>
  <si>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</si>
  <si>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</si>
  <si>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</si>
  <si>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</si>
  <si>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</si>
  <si>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</si>
  <si>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</si>
  <si>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</si>
  <si>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</si>
  <si>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</si>
  <si>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</si>
  <si>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</si>
  <si>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</si>
  <si>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</si>
  <si>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</si>
  <si>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</si>
  <si>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</si>
  <si>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</si>
  <si>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</si>
  <si>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</si>
  <si>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</si>
  <si>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</si>
  <si>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</si>
  <si>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</si>
  <si>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</si>
  <si>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</si>
  <si>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</si>
  <si>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</si>
  <si>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</si>
  <si>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</si>
  <si>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</si>
  <si>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</si>
  <si>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</si>
  <si>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</si>
  <si>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</si>
  <si>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</si>
  <si>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</si>
  <si>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</si>
  <si>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</si>
  <si>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</si>
  <si>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</si>
  <si>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</si>
  <si>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</si>
  <si>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</si>
  <si>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</si>
  <si>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</si>
  <si>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</si>
  <si>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</si>
  <si>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</si>
  <si>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</si>
  <si>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</si>
  <si>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</si>
  <si>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</si>
  <si>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</si>
  <si>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</si>
  <si>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</si>
  <si>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</si>
  <si>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</si>
  <si>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</si>
  <si>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</si>
  <si>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</si>
  <si>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</si>
  <si>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</si>
  <si>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</si>
  <si>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</si>
  <si>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</si>
  <si>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</si>
  <si>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</si>
  <si>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</si>
  <si>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</si>
  <si>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</si>
  <si>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</si>
  <si>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</si>
  <si>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</si>
  <si>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</si>
  <si>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</si>
  <si>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</si>
  <si>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</si>
  <si>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</si>
  <si>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</si>
  <si>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</si>
  <si>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</si>
  <si>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</si>
  <si>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</si>
  <si>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</si>
  <si>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</si>
  <si>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</si>
  <si>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</si>
  <si>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</si>
  <si>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</si>
  <si>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</si>
  <si>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</si>
  <si>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</si>
  <si>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</si>
  <si>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</si>
  <si>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</si>
  <si>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</si>
  <si>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</si>
  <si>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</si>
  <si>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</si>
  <si>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</si>
  <si>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</si>
  <si>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</si>
  <si>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</si>
  <si>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</si>
  <si>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</si>
  <si>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</si>
  <si>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</si>
  <si>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</si>
  <si>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</si>
  <si>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</si>
  <si>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</si>
  <si>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</si>
  <si>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</si>
  <si>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</si>
  <si>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</si>
  <si>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</si>
  <si>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</si>
  <si>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</si>
  <si>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</si>
  <si>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</si>
  <si>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</si>
  <si>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</si>
  <si>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</si>
  <si>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</si>
  <si>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</si>
  <si>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</si>
  <si>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</si>
  <si>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</si>
  <si>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</si>
  <si>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</si>
  <si>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</si>
  <si>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</si>
  <si>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</si>
  <si>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</si>
  <si>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</si>
  <si>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</si>
  <si>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</si>
  <si>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</si>
  <si>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</si>
  <si>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</si>
  <si>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</si>
  <si>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</si>
  <si>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</si>
  <si>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</si>
  <si>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</si>
  <si>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</si>
  <si>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</si>
  <si>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</si>
  <si>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</si>
  <si>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</si>
  <si>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</si>
  <si>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</si>
  <si>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</si>
  <si>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</si>
  <si>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</si>
  <si>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</si>
  <si>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</si>
  <si>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</si>
  <si>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</si>
  <si>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</si>
  <si>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</si>
  <si>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</si>
  <si>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</si>
  <si>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</si>
  <si>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</si>
  <si>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</si>
  <si>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</si>
  <si>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</si>
  <si>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</si>
  <si>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</si>
  <si>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</si>
  <si>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</si>
  <si>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</si>
  <si>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</si>
  <si>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</si>
  <si>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</si>
  <si>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</si>
  <si>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</si>
  <si>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</si>
  <si>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</si>
  <si>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</si>
  <si>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</si>
  <si>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</si>
  <si>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</si>
  <si>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</si>
  <si>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</si>
  <si>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</si>
  <si>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</si>
  <si>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</si>
  <si>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</si>
  <si>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</si>
  <si>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</si>
  <si>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</si>
  <si>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</si>
  <si>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</si>
  <si>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</si>
  <si>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</si>
  <si>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</si>
  <si>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</si>
  <si>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</si>
  <si>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</si>
  <si>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</si>
  <si>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</si>
  <si>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</si>
  <si>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</si>
  <si>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</si>
  <si>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</si>
  <si>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</si>
  <si>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</si>
  <si>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</si>
  <si>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</si>
  <si>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</si>
  <si>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</si>
  <si>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</si>
  <si>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</si>
  <si>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</si>
  <si>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</si>
  <si>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</si>
  <si>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</si>
  <si>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</si>
  <si>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</si>
  <si>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</si>
  <si>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</si>
  <si>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</si>
  <si>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</si>
  <si>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</si>
  <si>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</si>
  <si>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</si>
  <si>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</si>
  <si>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</si>
  <si>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</si>
  <si>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</si>
  <si>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</si>
  <si>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</si>
  <si>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</si>
  <si>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</si>
  <si>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</si>
  <si>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</si>
  <si>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</si>
  <si>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</si>
  <si>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</si>
  <si>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</si>
  <si>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</si>
  <si>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</si>
  <si>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</si>
  <si>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</si>
  <si>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</si>
  <si>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</si>
  <si>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</si>
  <si>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</si>
  <si>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</si>
  <si>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</si>
  <si>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</si>
  <si>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</si>
  <si>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</si>
  <si>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</si>
  <si>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</si>
  <si>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</si>
  <si>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</si>
  <si>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</si>
  <si>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</si>
  <si>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</si>
  <si>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</si>
  <si>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</si>
  <si>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</si>
  <si>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</si>
  <si>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</si>
  <si>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</si>
  <si>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</si>
  <si>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</si>
  <si>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</si>
  <si>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</si>
  <si>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</si>
  <si>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</si>
  <si>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</si>
  <si>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</si>
  <si>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</si>
  <si>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</si>
  <si>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</si>
  <si>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</si>
  <si>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</si>
  <si>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</si>
  <si>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</si>
  <si>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</si>
  <si>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</si>
  <si>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</si>
  <si>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</si>
  <si>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</si>
  <si>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</si>
  <si>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</si>
  <si>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</si>
  <si>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</si>
  <si>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</si>
  <si>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</si>
  <si>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</si>
  <si>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</si>
  <si>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</si>
  <si>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</si>
  <si>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</si>
  <si>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</si>
  <si>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</si>
  <si>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</si>
  <si>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</si>
  <si>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</si>
  <si>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</si>
  <si>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</si>
  <si>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</si>
  <si>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</si>
  <si>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</si>
  <si>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</si>
  <si>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</si>
  <si>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</si>
  <si>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</si>
  <si>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</si>
  <si>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</si>
  <si>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</si>
  <si>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</si>
  <si>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</si>
  <si>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</si>
  <si>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</si>
  <si>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</si>
  <si>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</si>
  <si>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</si>
  <si>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</si>
  <si>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</si>
  <si>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</si>
  <si>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</si>
  <si>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</si>
  <si>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</si>
  <si>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</si>
  <si>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</si>
  <si>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</si>
  <si>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</si>
  <si>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</si>
  <si>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</si>
  <si>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</si>
  <si>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</si>
  <si>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</si>
  <si>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</si>
  <si>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</si>
  <si>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</si>
  <si>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</si>
  <si>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</si>
  <si>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</si>
  <si>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</si>
  <si>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</si>
  <si>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</si>
  <si>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</si>
  <si>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</si>
  <si>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</si>
  <si>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</si>
  <si>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</si>
  <si>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</si>
  <si>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</si>
  <si>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</si>
  <si>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</si>
  <si>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</si>
  <si>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</si>
  <si>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</si>
  <si>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</si>
  <si>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</si>
  <si>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</si>
  <si>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</si>
  <si>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</si>
  <si>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</si>
  <si>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</si>
  <si>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</si>
  <si>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</si>
  <si>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</si>
  <si>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</si>
  <si>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</si>
  <si>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</si>
  <si>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</si>
  <si>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</si>
  <si>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</si>
  <si>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</si>
  <si>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</si>
  <si>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</si>
  <si>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</si>
  <si>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</si>
  <si>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</si>
  <si>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</si>
  <si>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</si>
  <si>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</si>
  <si>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</si>
  <si>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</si>
  <si>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</si>
  <si>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</si>
  <si>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</si>
  <si>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</si>
  <si>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</si>
  <si>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</si>
  <si>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</si>
  <si>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</si>
  <si>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</si>
  <si>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</si>
  <si>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</si>
  <si>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</si>
  <si>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</si>
  <si>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</si>
  <si>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</si>
  <si>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</si>
  <si>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</si>
  <si>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</si>
  <si>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</si>
  <si>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</si>
  <si>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</si>
  <si>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</si>
  <si>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</si>
  <si>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</si>
  <si>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</si>
  <si>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</si>
  <si>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</si>
  <si>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</si>
  <si>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</si>
  <si>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</si>
  <si>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</si>
  <si>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</si>
  <si>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</si>
  <si>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</si>
  <si>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</si>
  <si>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</si>
  <si>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</si>
  <si>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</si>
  <si>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</si>
  <si>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</si>
  <si>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</si>
  <si>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</si>
  <si>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</si>
  <si>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</si>
  <si>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</si>
  <si>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</si>
  <si>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</si>
  <si>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</si>
  <si>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</si>
  <si>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</si>
  <si>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</si>
  <si>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</si>
  <si>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</si>
  <si>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</si>
  <si>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</si>
  <si>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</si>
  <si>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</si>
  <si>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</si>
  <si>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</si>
  <si>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</si>
  <si>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</si>
  <si>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</si>
  <si>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</si>
  <si>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</si>
  <si>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</si>
  <si>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</si>
  <si>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</si>
  <si>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</si>
  <si>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</si>
  <si>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</si>
  <si>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</si>
  <si>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</si>
  <si>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</si>
  <si>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</si>
  <si>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</si>
  <si>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</si>
  <si>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</si>
  <si>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</si>
  <si>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</si>
  <si>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</si>
  <si>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</si>
  <si>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</si>
  <si>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</si>
  <si>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</si>
  <si>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</si>
  <si>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</si>
  <si>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</si>
  <si>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</si>
  <si>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</si>
  <si>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</si>
  <si>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</si>
  <si>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</si>
  <si>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</si>
  <si>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</si>
  <si>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</si>
  <si>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</si>
  <si>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</si>
  <si>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</si>
  <si>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</si>
  <si>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</si>
  <si>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</si>
  <si>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</si>
  <si>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</si>
  <si>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</si>
  <si>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</si>
  <si>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</si>
  <si>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</si>
  <si>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</si>
  <si>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</si>
  <si>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</si>
  <si>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</si>
  <si>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</si>
  <si>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</si>
  <si>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</si>
  <si>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</si>
  <si>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</si>
  <si>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</si>
  <si>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</si>
  <si>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</si>
  <si>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</si>
  <si>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</si>
  <si>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</si>
  <si>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</si>
  <si>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</si>
  <si>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</si>
  <si>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</si>
  <si>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</si>
  <si>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</si>
  <si>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</si>
  <si>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</si>
  <si>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</si>
  <si>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</si>
  <si>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</si>
  <si>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</si>
  <si>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</si>
  <si>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</si>
  <si>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</si>
  <si>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</si>
  <si>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</si>
  <si>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</si>
  <si>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</si>
  <si>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</si>
  <si>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</si>
  <si>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</si>
  <si>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</si>
  <si>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</si>
  <si>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</si>
  <si>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</si>
  <si>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</si>
  <si>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</si>
  <si>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</si>
  <si>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</si>
  <si>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</si>
  <si>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</si>
  <si>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</si>
  <si>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</si>
  <si>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</si>
  <si>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</si>
  <si>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</si>
  <si>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</si>
  <si>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</si>
  <si>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</si>
  <si>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</si>
  <si>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</si>
  <si>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</si>
  <si>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</si>
  <si>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</si>
  <si>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</si>
  <si>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</si>
  <si>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</si>
  <si>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</si>
  <si>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</si>
  <si>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</si>
  <si>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</si>
  <si>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</si>
  <si>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</si>
  <si>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</si>
  <si>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</si>
  <si>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</si>
  <si>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</si>
  <si>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</si>
  <si>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</si>
  <si>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</si>
  <si>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</si>
  <si>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</si>
  <si>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</si>
  <si>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</si>
  <si>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</si>
  <si>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</si>
  <si>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</si>
  <si>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</si>
  <si>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</si>
  <si>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</si>
  <si>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</si>
  <si>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</si>
  <si>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</si>
  <si>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</si>
  <si>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</si>
  <si>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</si>
  <si>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</si>
  <si>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</si>
  <si>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</si>
  <si>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</si>
  <si>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</si>
  <si>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</si>
  <si>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</si>
  <si>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</si>
  <si>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</si>
  <si>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</si>
  <si>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</si>
  <si>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</si>
  <si>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</si>
  <si>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</si>
  <si>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</si>
  <si>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</si>
  <si>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</si>
  <si>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</si>
  <si>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</si>
  <si>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</si>
  <si>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</si>
  <si>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</si>
  <si>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</si>
  <si>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</si>
  <si>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</si>
  <si>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</si>
  <si>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</si>
  <si>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</si>
  <si>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</si>
  <si>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</si>
  <si>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</si>
  <si>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</si>
  <si>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</si>
  <si>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</si>
  <si>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</si>
  <si>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</si>
  <si>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</si>
  <si>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</si>
  <si>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</si>
  <si>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</si>
  <si>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</si>
  <si>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</si>
  <si>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</si>
  <si>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</si>
  <si>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</si>
  <si>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</si>
  <si>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</si>
  <si>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</si>
  <si>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</si>
  <si>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</si>
  <si>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</si>
  <si>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</si>
  <si>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</si>
  <si>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</si>
  <si>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</si>
  <si>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</si>
  <si>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</si>
  <si>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</si>
  <si>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</si>
  <si>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</si>
  <si>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</si>
  <si>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</si>
  <si>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</si>
  <si>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</si>
  <si>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</si>
  <si>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</si>
  <si>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</si>
  <si>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</si>
  <si>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</si>
  <si>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</si>
  <si>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</si>
  <si>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</si>
  <si>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</si>
  <si>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</si>
  <si>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</si>
  <si>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</si>
  <si>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</si>
  <si>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</si>
  <si>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</si>
  <si>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</si>
  <si>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</si>
  <si>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</si>
  <si>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</si>
  <si>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</si>
  <si>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</si>
  <si>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</si>
  <si>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</si>
  <si>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</si>
  <si>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</si>
  <si>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</si>
  <si>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</si>
  <si>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</si>
  <si>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</si>
  <si>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</si>
  <si>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</si>
  <si>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</si>
  <si>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</si>
  <si>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</si>
  <si>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</si>
  <si>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</si>
  <si>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</si>
  <si>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</si>
  <si>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</si>
  <si>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</si>
  <si>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</si>
  <si>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</si>
  <si>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</si>
  <si>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</si>
  <si>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</si>
  <si>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</si>
  <si>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</si>
  <si>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</si>
  <si>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</si>
  <si>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</si>
  <si>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</si>
  <si>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</si>
  <si>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</si>
  <si>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</si>
  <si>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</si>
  <si>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</si>
  <si>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</si>
  <si>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</si>
  <si>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</si>
  <si>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</si>
  <si>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</si>
  <si>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</si>
  <si>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</si>
  <si>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</si>
  <si>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</si>
  <si>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</si>
  <si>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</si>
  <si>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</si>
  <si>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</si>
  <si>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</si>
  <si>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</si>
  <si>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</si>
  <si>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</si>
  <si>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</si>
  <si>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</si>
  <si>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</si>
  <si>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</si>
  <si>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</si>
  <si>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</si>
  <si>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</si>
  <si>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</si>
  <si>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</si>
  <si>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</si>
  <si>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</si>
  <si>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</si>
  <si>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</si>
  <si>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</si>
  <si>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</si>
  <si>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</si>
  <si>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</si>
  <si>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</si>
  <si>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</si>
  <si>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</si>
  <si>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</si>
  <si>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</si>
  <si>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</si>
  <si>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</si>
  <si>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</si>
  <si>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</si>
  <si>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</si>
  <si>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</si>
  <si>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</si>
  <si>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</si>
  <si>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</si>
  <si>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</si>
  <si>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</si>
  <si>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</si>
  <si>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</si>
  <si>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</si>
  <si>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</si>
  <si>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</si>
  <si>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</si>
  <si>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</si>
  <si>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</si>
  <si>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</si>
  <si>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</si>
  <si>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</si>
  <si>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</si>
  <si>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</si>
  <si>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</si>
  <si>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</si>
  <si>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</si>
  <si>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</si>
  <si>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</si>
  <si>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</si>
  <si>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</si>
  <si>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</si>
  <si>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</si>
  <si>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</si>
  <si>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</si>
  <si>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</si>
  <si>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</si>
  <si>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</si>
  <si>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</si>
  <si>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</si>
  <si>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</si>
  <si>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</si>
  <si>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</si>
  <si>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</si>
  <si>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</si>
  <si>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</si>
  <si>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</si>
  <si>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</si>
  <si>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</si>
  <si>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</si>
  <si>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</si>
  <si>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</si>
  <si>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</si>
  <si>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</si>
  <si>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</si>
  <si>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</si>
  <si>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</si>
  <si>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</si>
  <si>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</si>
  <si>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</si>
  <si>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</si>
  <si>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</si>
  <si>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</si>
  <si>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</si>
  <si>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</si>
  <si>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</si>
  <si>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</si>
  <si>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</si>
  <si>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</si>
  <si>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</si>
  <si>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</si>
  <si>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</si>
  <si>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</si>
  <si>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</si>
  <si>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</si>
  <si>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</si>
  <si>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</si>
  <si>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</si>
  <si>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</si>
  <si>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</si>
  <si>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</si>
  <si>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</si>
  <si>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</si>
  <si>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</si>
  <si>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</si>
  <si>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</si>
  <si>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</si>
  <si>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</si>
  <si>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</si>
  <si>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</si>
  <si>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</si>
  <si>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</si>
  <si>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</si>
  <si>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</si>
  <si>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</si>
  <si>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</si>
  <si>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</si>
  <si>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</si>
  <si>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</si>
  <si>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</si>
  <si>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</si>
  <si>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</si>
  <si>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</si>
  <si>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</si>
  <si>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</si>
  <si>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</si>
  <si>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</si>
  <si>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</si>
  <si>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</si>
  <si>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</si>
  <si>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</si>
  <si>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</si>
  <si>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</si>
  <si>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</si>
  <si>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</si>
  <si>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</si>
  <si>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</si>
  <si>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</si>
  <si>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</si>
  <si>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</si>
  <si>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</si>
  <si>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</si>
  <si>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</si>
  <si>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</si>
  <si>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</si>
  <si>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</si>
  <si>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</si>
  <si>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</si>
  <si>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</si>
  <si>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</si>
  <si>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</si>
  <si>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</si>
  <si>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</si>
  <si>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</si>
  <si>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</si>
  <si>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</si>
  <si>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</si>
  <si>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</si>
  <si>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</si>
  <si>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</si>
  <si>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</si>
  <si>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</si>
  <si>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</si>
  <si>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</si>
  <si>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</si>
  <si>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</si>
  <si>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</si>
  <si>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</si>
  <si>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</si>
  <si>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</si>
  <si>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</si>
  <si>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</si>
  <si>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</si>
  <si>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</si>
  <si>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</si>
  <si>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</si>
  <si>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</si>
  <si>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</si>
  <si>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</si>
  <si>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</si>
  <si>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</si>
  <si>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</si>
  <si>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</si>
  <si>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</si>
  <si>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</si>
  <si>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</si>
  <si>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</si>
  <si>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</si>
  <si>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</si>
  <si>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</si>
  <si>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</si>
  <si>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</si>
  <si>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</si>
  <si>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</si>
  <si>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</si>
  <si>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</si>
  <si>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</si>
  <si>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</si>
  <si>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</si>
  <si>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</si>
  <si>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</si>
  <si>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</si>
  <si>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</si>
  <si>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</si>
  <si>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</si>
  <si>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</si>
  <si>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</si>
  <si>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</si>
  <si>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</si>
  <si>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</si>
  <si>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</si>
  <si>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</si>
  <si>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</si>
  <si>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</si>
  <si>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</si>
  <si>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</si>
  <si>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</si>
  <si>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</si>
  <si>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</si>
  <si>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</si>
  <si>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</si>
  <si>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</si>
  <si>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</si>
  <si>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</si>
  <si>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</si>
  <si>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</si>
  <si>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</si>
  <si>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</si>
  <si>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</si>
  <si>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</si>
  <si>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</si>
  <si>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</si>
  <si>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</si>
  <si>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</si>
  <si>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</si>
  <si>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</si>
  <si>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</si>
  <si>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</si>
  <si>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</si>
  <si>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</si>
  <si>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</si>
  <si>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</si>
  <si>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</si>
  <si>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</si>
  <si>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</si>
  <si>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</si>
  <si>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</si>
  <si>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</si>
  <si>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</si>
  <si>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</si>
  <si>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</si>
  <si>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</si>
  <si>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</si>
  <si>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</si>
  <si>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</si>
  <si>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</si>
  <si>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</si>
  <si>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</si>
  <si>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</si>
  <si>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</si>
  <si>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</si>
  <si>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</si>
  <si>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</si>
  <si>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</si>
  <si>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</si>
  <si>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</si>
  <si>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</si>
  <si>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</si>
  <si>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</si>
  <si>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</si>
  <si>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</si>
  <si>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</si>
  <si>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</si>
  <si>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</si>
  <si>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</si>
  <si>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</si>
  <si>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</si>
  <si>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</si>
  <si>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</si>
  <si>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</si>
  <si>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</si>
  <si>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</si>
  <si>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</si>
  <si>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</si>
  <si>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</si>
  <si>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</si>
  <si>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</si>
  <si>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</si>
  <si>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</si>
  <si>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</si>
  <si>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</si>
  <si>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</si>
  <si>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</si>
  <si>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</si>
  <si>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</si>
  <si>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</si>
  <si>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</si>
  <si>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</si>
  <si>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</si>
  <si>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</si>
  <si>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</si>
  <si>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</si>
  <si>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</si>
  <si>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</si>
  <si>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</si>
  <si>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</si>
  <si>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</si>
  <si>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</si>
  <si>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</si>
  <si>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</si>
  <si>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</si>
  <si>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</si>
  <si>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</si>
  <si>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</si>
  <si>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</si>
  <si>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</si>
  <si>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</si>
  <si>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</si>
  <si>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</si>
  <si>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</si>
  <si>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</si>
  <si>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</si>
  <si>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</si>
  <si>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</si>
  <si>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</si>
  <si>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</si>
  <si>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</si>
  <si>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</si>
  <si>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</si>
  <si>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</si>
  <si>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</si>
  <si>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</si>
  <si>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</si>
  <si>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</si>
  <si>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</si>
  <si>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</si>
  <si>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</si>
  <si>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</si>
  <si>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</si>
  <si>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</si>
  <si>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</si>
  <si>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</si>
  <si>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</si>
  <si>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</si>
  <si>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</si>
  <si>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</si>
  <si>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</si>
  <si>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</si>
  <si>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</si>
  <si>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</si>
  <si>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</si>
  <si>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</si>
  <si>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</si>
  <si>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</si>
  <si>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</si>
  <si>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</si>
  <si>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</si>
  <si>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</si>
  <si>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</si>
  <si>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</si>
  <si>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</si>
  <si>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</si>
  <si>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</si>
  <si>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</si>
  <si>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</si>
  <si>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</si>
  <si>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</si>
  <si>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</si>
  <si>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</si>
  <si>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</si>
  <si>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</si>
  <si>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</si>
  <si>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</si>
  <si>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</si>
  <si>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</si>
  <si>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</si>
  <si>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</si>
  <si>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</si>
  <si>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</si>
  <si>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</si>
  <si>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</si>
  <si>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</si>
  <si>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</si>
  <si>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</si>
  <si>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</si>
  <si>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</si>
  <si>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</si>
  <si>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</si>
  <si>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</si>
  <si>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</si>
  <si>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</si>
  <si>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</si>
  <si>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</si>
  <si>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</si>
  <si>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</si>
  <si>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</si>
  <si>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</si>
  <si>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</si>
  <si>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</si>
  <si>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</si>
  <si>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</si>
  <si>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</si>
  <si>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</si>
  <si>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</si>
  <si>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</si>
  <si>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</si>
  <si>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</si>
  <si>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</si>
  <si>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</si>
  <si>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</si>
  <si>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</si>
  <si>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</si>
  <si>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</si>
  <si>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</si>
  <si>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</si>
  <si>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</si>
  <si>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</si>
  <si>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</si>
  <si>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</si>
  <si>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</si>
  <si>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</si>
  <si>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</si>
  <si>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</si>
  <si>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</si>
  <si>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</si>
  <si>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</si>
  <si>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</si>
  <si>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</si>
  <si>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</si>
  <si>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</si>
  <si>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</si>
  <si>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</si>
  <si>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</si>
  <si>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</si>
  <si>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</si>
  <si>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</si>
  <si>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</si>
  <si>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</si>
  <si>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</si>
  <si>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</si>
  <si>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</si>
  <si>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</si>
  <si>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</si>
  <si>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</si>
  <si>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</si>
  <si>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</si>
  <si>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</si>
  <si>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</si>
  <si>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</si>
  <si>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</si>
  <si>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</si>
  <si>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</si>
  <si>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</si>
  <si>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</si>
  <si>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</si>
  <si>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</si>
  <si>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</si>
  <si>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</si>
  <si>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</si>
  <si>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</si>
  <si>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</si>
  <si>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</si>
  <si>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</si>
  <si>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</si>
  <si>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</si>
  <si>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</si>
  <si>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</si>
  <si>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</si>
  <si>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</si>
  <si>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</si>
  <si>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</si>
  <si>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</si>
  <si>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</si>
  <si>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</si>
  <si>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</si>
  <si>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</si>
  <si>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</si>
  <si>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</si>
  <si>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</si>
  <si>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</si>
  <si>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</si>
  <si>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</si>
  <si>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</si>
  <si>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</si>
  <si>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</si>
  <si>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</si>
  <si>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</si>
  <si>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</si>
  <si>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</si>
  <si>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</si>
  <si>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</si>
  <si>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</si>
  <si>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</si>
  <si>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</si>
  <si>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</si>
  <si>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</si>
  <si>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</si>
  <si>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</si>
  <si>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</si>
  <si>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</si>
  <si>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</si>
  <si>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</si>
  <si>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</si>
  <si>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</si>
  <si>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</si>
  <si>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</si>
  <si>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</si>
  <si>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</si>
  <si>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</si>
  <si>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</si>
  <si>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</si>
  <si>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</si>
  <si>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</si>
  <si>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</si>
  <si>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</si>
  <si>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</si>
  <si>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</si>
  <si>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</si>
  <si>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</si>
  <si>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</si>
  <si>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</si>
  <si>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</si>
  <si>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</si>
  <si>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</si>
  <si>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</si>
  <si>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</si>
  <si>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</si>
  <si>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</si>
  <si>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</si>
  <si>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</si>
  <si>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</si>
  <si>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</si>
  <si>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</si>
  <si>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</si>
  <si>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</si>
  <si>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</si>
  <si>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</si>
  <si>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</si>
  <si>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</si>
  <si>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</si>
  <si>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</si>
  <si>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</si>
  <si>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</si>
  <si>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</si>
  <si>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</si>
  <si>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</si>
  <si>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</si>
  <si>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</si>
  <si>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</si>
  <si>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</si>
  <si>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</si>
  <si>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</si>
  <si>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</si>
  <si>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</si>
  <si>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</si>
  <si>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</si>
  <si>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</si>
  <si>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</si>
  <si>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</si>
  <si>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</si>
  <si>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</si>
  <si>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</si>
  <si>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</si>
  <si>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</si>
  <si>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</si>
  <si>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</si>
  <si>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</si>
  <si>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</si>
  <si>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</si>
  <si>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</si>
  <si>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</si>
  <si>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</si>
  <si>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</si>
  <si>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</si>
  <si>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</si>
  <si>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</si>
  <si>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</si>
  <si>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</si>
  <si>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</si>
  <si>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</si>
  <si>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</si>
  <si>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</si>
  <si>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</si>
  <si>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</si>
  <si>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</si>
  <si>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</si>
  <si>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</si>
  <si>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</si>
  <si>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</si>
  <si>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</si>
  <si>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</si>
  <si>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</si>
  <si>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</si>
  <si>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</si>
  <si>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</si>
  <si>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</si>
  <si>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</si>
  <si>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</si>
  <si>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</si>
  <si>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</si>
  <si>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</si>
  <si>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</si>
  <si>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</si>
  <si>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</si>
  <si>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</si>
  <si>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</si>
  <si>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</si>
  <si>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</si>
  <si>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</si>
  <si>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</si>
  <si>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</si>
  <si>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</si>
  <si>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</si>
  <si>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</si>
  <si>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</si>
  <si>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</si>
  <si>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</si>
  <si>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</si>
  <si>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</si>
  <si>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</si>
  <si>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</si>
  <si>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</si>
  <si>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</si>
  <si>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</si>
  <si>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</si>
  <si>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</si>
  <si>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</si>
  <si>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</si>
  <si>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</si>
  <si>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</si>
  <si>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</si>
  <si>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</si>
  <si>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</si>
  <si>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</si>
  <si>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</si>
  <si>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</si>
  <si>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</si>
  <si>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</si>
  <si>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</si>
  <si>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</si>
  <si>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</si>
  <si>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</si>
  <si>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</si>
  <si>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</si>
  <si>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</si>
  <si>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</si>
  <si>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</si>
  <si>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</si>
  <si>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</si>
  <si>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</si>
  <si>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</si>
  <si>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</si>
  <si>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</si>
  <si>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</si>
  <si>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</si>
  <si>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</si>
  <si>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</si>
  <si>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</si>
  <si>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</si>
  <si>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</si>
  <si>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</si>
  <si>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</si>
  <si>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</si>
  <si>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</si>
  <si>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</si>
  <si>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</si>
  <si>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</si>
  <si>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</si>
  <si>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</si>
  <si>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</si>
  <si>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</si>
  <si>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</si>
  <si>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</si>
  <si>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</si>
  <si>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</si>
  <si>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</si>
  <si>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</si>
  <si>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</si>
  <si>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</si>
  <si>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</si>
  <si>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</si>
  <si>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</si>
  <si>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</si>
  <si>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</si>
  <si>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</si>
  <si>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</si>
  <si>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</si>
  <si>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</si>
  <si>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</si>
  <si>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</si>
  <si>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</si>
  <si>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</si>
  <si>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</si>
  <si>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</si>
  <si>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</si>
  <si>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</si>
  <si>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</si>
  <si>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</si>
  <si>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</si>
  <si>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</si>
  <si>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</si>
  <si>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</si>
  <si>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</si>
  <si>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</si>
  <si>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</si>
  <si>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</si>
  <si>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</si>
  <si>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</si>
  <si>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</si>
  <si>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</si>
  <si>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</si>
  <si>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</si>
  <si>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</si>
  <si>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</si>
  <si>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</si>
  <si>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</si>
  <si>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</si>
  <si>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</si>
  <si>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</si>
  <si>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</si>
  <si>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</si>
  <si>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</si>
  <si>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</si>
  <si>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</si>
  <si>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</si>
  <si>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</si>
  <si>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</si>
  <si>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</si>
  <si>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</si>
  <si>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</si>
  <si>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</si>
  <si>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</si>
  <si>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</si>
  <si>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</si>
  <si>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</si>
  <si>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</si>
  <si>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</si>
  <si>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</si>
  <si>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</si>
  <si>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</si>
  <si>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</si>
  <si>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</si>
  <si>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</si>
  <si>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</si>
  <si>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</si>
  <si>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</si>
  <si>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</si>
  <si>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</si>
  <si>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</si>
  <si>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</si>
  <si>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</si>
  <si>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</si>
  <si>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</si>
  <si>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</si>
  <si>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</si>
  <si>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</si>
  <si>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</si>
  <si>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</si>
  <si>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</si>
  <si>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</si>
  <si>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</si>
  <si>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</si>
  <si>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</si>
  <si>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</si>
  <si>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</si>
  <si>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</si>
  <si>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</si>
  <si>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</si>
  <si>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</si>
  <si>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</si>
  <si>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</si>
  <si>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</si>
  <si>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</si>
  <si>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</si>
  <si>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</si>
  <si>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</si>
  <si>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</si>
  <si>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</si>
  <si>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</si>
  <si>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</si>
  <si>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</si>
  <si>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</si>
  <si>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</si>
  <si>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</si>
  <si>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</si>
  <si>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</si>
  <si>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</si>
  <si>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</si>
  <si>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</si>
  <si>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</si>
  <si>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</si>
  <si>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</si>
  <si>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</si>
  <si>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</si>
  <si>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</si>
  <si>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</si>
  <si>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</si>
  <si>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</si>
  <si>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</si>
  <si>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</si>
  <si>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</si>
  <si>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</si>
  <si>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</si>
  <si>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</si>
  <si>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</si>
  <si>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</si>
  <si>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</si>
  <si>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</si>
  <si>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</si>
  <si>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</si>
  <si>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</si>
  <si>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</si>
  <si>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</si>
  <si>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</si>
  <si>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</si>
  <si>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</si>
  <si>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</si>
  <si>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</si>
  <si>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</si>
  <si>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</si>
  <si>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</si>
  <si>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</si>
  <si>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</si>
  <si>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</si>
  <si>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</si>
  <si>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</si>
  <si>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</si>
  <si>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</si>
  <si>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</si>
  <si>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</si>
  <si>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</si>
  <si>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</si>
  <si>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</si>
  <si>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</si>
  <si>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</si>
  <si>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</si>
  <si>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</si>
  <si>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</si>
  <si>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</si>
  <si>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</si>
  <si>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</si>
  <si>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</si>
  <si>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</si>
  <si>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</si>
  <si>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</si>
  <si>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</si>
  <si>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</si>
  <si>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</si>
  <si>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</si>
  <si>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</si>
  <si>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</si>
  <si>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</si>
  <si>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</si>
  <si>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</si>
  <si>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</si>
  <si>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</si>
  <si>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</si>
  <si>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</si>
  <si>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</si>
  <si>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</si>
  <si>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</si>
  <si>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</si>
  <si>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</si>
  <si>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</si>
  <si>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</si>
  <si>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</si>
  <si>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</si>
  <si>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</si>
  <si>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</si>
  <si>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</si>
  <si>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</si>
  <si>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</si>
  <si>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</si>
  <si>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</si>
  <si>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</si>
  <si>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</si>
  <si>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</si>
  <si>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</si>
  <si>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</si>
  <si>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</si>
  <si>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</si>
  <si>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</si>
  <si>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</si>
  <si>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</si>
  <si>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</si>
  <si>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</si>
  <si>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</si>
  <si>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</si>
  <si>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</si>
  <si>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</si>
  <si>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</si>
  <si>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</si>
  <si>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</si>
  <si>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</si>
  <si>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</si>
  <si>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</si>
  <si>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</si>
  <si>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</si>
  <si>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</si>
  <si>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</si>
  <si>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</si>
  <si>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</si>
  <si>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</si>
  <si>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</si>
  <si>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</si>
  <si>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</si>
  <si>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</si>
  <si>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</si>
  <si>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</si>
  <si>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</si>
  <si>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</si>
  <si>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</si>
  <si>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</si>
  <si>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</si>
  <si>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</si>
  <si>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</si>
  <si>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</si>
  <si>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</si>
  <si>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</si>
  <si>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</si>
  <si>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</si>
  <si>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</si>
  <si>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</si>
  <si>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</si>
  <si>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</si>
  <si>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</si>
  <si>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</si>
  <si>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</si>
  <si>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</si>
  <si>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</si>
  <si>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</si>
  <si>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</si>
  <si>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</si>
  <si>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</si>
  <si>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</si>
  <si>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</si>
  <si>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</si>
  <si>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</si>
  <si>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</si>
  <si>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</si>
  <si>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</si>
  <si>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</si>
  <si>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</si>
  <si>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</si>
  <si>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</si>
  <si>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</si>
  <si>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</si>
  <si>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</si>
  <si>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</si>
  <si>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</si>
  <si>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</si>
  <si>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</si>
  <si>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</si>
  <si>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</si>
  <si>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</si>
  <si>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</si>
  <si>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</si>
  <si>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</si>
  <si>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</si>
  <si>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</si>
  <si>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</si>
  <si>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</si>
  <si>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</si>
  <si>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</si>
  <si>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</si>
  <si>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</si>
  <si>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</si>
  <si>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</si>
  <si>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</si>
  <si>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</si>
  <si>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</si>
  <si>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</si>
  <si>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</si>
  <si>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</si>
  <si>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</si>
  <si>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</si>
  <si>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</si>
  <si>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</si>
  <si>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</si>
  <si>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</si>
  <si>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</si>
  <si>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</si>
  <si>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</si>
  <si>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</si>
  <si>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</si>
  <si>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</si>
  <si>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</si>
  <si>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</si>
  <si>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</si>
  <si>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</si>
  <si>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</si>
  <si>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</si>
  <si>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</si>
  <si>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</si>
  <si>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</si>
  <si>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</si>
  <si>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</si>
  <si>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</si>
  <si>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</si>
  <si>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</si>
  <si>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</si>
  <si>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</si>
  <si>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</si>
  <si>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</si>
  <si>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</si>
  <si>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</si>
  <si>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</si>
  <si>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</si>
  <si>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</si>
  <si>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</si>
  <si>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</si>
  <si>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</si>
  <si>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</si>
  <si>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</si>
  <si>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</si>
  <si>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</si>
  <si>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</si>
  <si>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</si>
  <si>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</si>
  <si>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</si>
  <si>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</si>
  <si>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</si>
  <si>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</si>
  <si>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</si>
  <si>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</si>
  <si>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</si>
  <si>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</si>
  <si>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</si>
  <si>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</si>
  <si>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</si>
  <si>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</si>
  <si>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</si>
  <si>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 xml:space="preserve">Number Failed </t>
  </si>
  <si>
    <t>Number Canceled</t>
  </si>
  <si>
    <t>Total Projects</t>
  </si>
  <si>
    <t>Percent Successful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</si>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</sst>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1" applyFont="1"/>
    <xf numFmtId="9" fontId="0" fillId="0" borderId="0" xfId="1" applyFont="1" applyAlignment="1"/>
    <xf numFmtId="0" fontId="0" fillId="2" borderId="0" xfId="0" applyFill="1"/>
  </cellXfs>
  <cellStyles count="2">
    <cellStyle name="Normal" xfId="0" builtinId="0"/>
    <cellStyle name="Percent" xfId="1" builtinId="5"/>
  </cellStyles>
  <dxfs count="38">
    <dxf>
      <fill>
        <patternFill patternType="solid">
          <fgColor indexed="64"/>
          <bgColor theme="1" tint="0.3499862666707357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ill>
        <patternFill>
          <bgColor rgb="FFFF0E01"/>
        </patternFill>
      </fill>
    </dxf>
    <dxf>
      <font>
        <strike val="0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ill>
        <patternFill>
          <bgColor rgb="FFFF0E01"/>
        </patternFill>
      </fill>
    </dxf>
    <dxf>
      <font>
        <strike val="0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ill>
        <patternFill>
          <bgColor rgb="FFFF0E01"/>
        </patternFill>
      </fill>
    </dxf>
    <dxf>
      <font>
        <strike val="0"/>
      </font>
      <fill>
        <patternFill>
          <bgColor theme="0" tint="-0.24994659260841701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260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D78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000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7030A0"/>
        </patternFill>
      </fill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strike val="0"/>
      </font>
      <fill>
        <patternFill>
          <bgColor rgb="FFFFFF00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000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0E01"/>
      <color rgb="FFFF2600"/>
      <color rgb="FFFFFD78"/>
      <color rgb="FF101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rial Rounded MT Bold" panose="020F0704030504030204" pitchFamily="34" charset="77"/>
              </a:rPr>
              <a:t>Fund</a:t>
            </a:r>
            <a:r>
              <a:rPr lang="en-US" b="1" baseline="0">
                <a:latin typeface="Arial Rounded MT Bold" panose="020F0704030504030204" pitchFamily="34" charset="77"/>
              </a:rPr>
              <a:t>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C-244F-AD49-9413E5DCFAF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4C-244F-AD49-9413E5DCFAF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4C-244F-AD49-9413E5DCFAF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4C-244F-AD49-9413E5DCF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71552783"/>
        <c:axId val="2046703247"/>
      </c:barChart>
      <c:catAx>
        <c:axId val="207155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703247"/>
        <c:crosses val="autoZero"/>
        <c:auto val="1"/>
        <c:lblAlgn val="ctr"/>
        <c:lblOffset val="100"/>
        <c:noMultiLvlLbl val="0"/>
      </c:catAx>
      <c:valAx>
        <c:axId val="204670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55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>
      <a:glow rad="712886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atin typeface="Arial Rounded MT Bold" panose="020F0704030504030204" pitchFamily="34" charset="77"/>
              </a:rPr>
              <a:t>Fund</a:t>
            </a:r>
            <a:r>
              <a:rPr lang="en-US" sz="1800" b="1" baseline="0">
                <a:latin typeface="Arial Rounded MT Bold" panose="020F0704030504030204" pitchFamily="34" charset="77"/>
              </a:rPr>
              <a:t> Status by Subcategory</a:t>
            </a:r>
            <a:endParaRPr lang="en-US" sz="1800" b="1">
              <a:latin typeface="Arial Rounded MT Bold" panose="020F0704030504030204" pitchFamily="34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glow>
              <a:schemeClr val="accent1">
                <a:alpha val="40000"/>
              </a:schemeClr>
            </a:glow>
            <a:outerShdw dir="120000" sx="1000" sy="1000" algn="ctr" rotWithShape="0">
              <a:srgbClr val="000000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Sheet3!$B$6:$B$12</c:f>
              <c:numCache>
                <c:formatCode>General</c:formatCode>
                <c:ptCount val="6"/>
                <c:pt idx="3">
                  <c:v>15</c:v>
                </c:pt>
                <c:pt idx="4">
                  <c:v>47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D-6240-AB8F-5823B01FDAD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Sheet3!$C$6:$C$12</c:f>
              <c:numCache>
                <c:formatCode>General</c:formatCode>
                <c:ptCount val="6"/>
                <c:pt idx="0">
                  <c:v>13</c:v>
                </c:pt>
                <c:pt idx="2">
                  <c:v>7</c:v>
                </c:pt>
                <c:pt idx="3">
                  <c:v>1</c:v>
                </c:pt>
                <c:pt idx="4">
                  <c:v>81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57D-6240-AB8F-5823B01FDAD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  <a:outerShdw dir="120000" sx="1000" sy="1000" algn="ctr" rotWithShape="0">
                <a:srgbClr val="000000"/>
              </a:outerShdw>
            </a:effectLst>
          </c:spPr>
          <c:invertIfNegative val="0"/>
          <c:cat>
            <c:strRef>
              <c:f>Sheet3!$A$6:$A$12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Sheet3!$D$6:$D$12</c:f>
              <c:numCache>
                <c:formatCode>General</c:formatCode>
                <c:ptCount val="6"/>
                <c:pt idx="1">
                  <c:v>103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57D-6240-AB8F-5823B01FD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99969999"/>
        <c:axId val="2100233023"/>
      </c:barChart>
      <c:catAx>
        <c:axId val="209996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33023"/>
        <c:crosses val="autoZero"/>
        <c:auto val="1"/>
        <c:lblAlgn val="ctr"/>
        <c:lblOffset val="100"/>
        <c:noMultiLvlLbl val="0"/>
      </c:catAx>
      <c:valAx>
        <c:axId val="210023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69999"/>
        <c:crosses val="autoZero"/>
        <c:crossBetween val="between"/>
      </c:valAx>
      <c:spPr>
        <a:noFill/>
        <a:ln w="9525">
          <a:solidFill>
            <a:schemeClr val="accent1"/>
          </a:solidFill>
        </a:ln>
        <a:effectLst>
          <a:glow>
            <a:schemeClr val="accent1">
              <a:alpha val="40000"/>
            </a:schemeClr>
          </a:glow>
          <a:outerShdw dist="50800" sx="1000" sy="1000" algn="ctr" rotWithShape="0">
            <a:srgbClr val="000000"/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427905">
        <a:schemeClr val="accent1">
          <a:alpha val="60000"/>
        </a:schemeClr>
      </a:glow>
      <a:outerShdw blurRad="50800" dir="5400000" sx="42000" sy="42000" algn="ctr" rotWithShape="0">
        <a:srgbClr val="000000">
          <a:alpha val="43137"/>
        </a:srgbClr>
      </a:outerShdw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[Homework1_BC.xlsx]Sheet4!PivotTable7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Rounded MT Bold" panose="020F0704030504030204" pitchFamily="34" charset="77"/>
                <a:ea typeface="+mn-ea"/>
                <a:cs typeface="+mn-cs"/>
              </a:defRPr>
            </a:pPr>
            <a:r>
              <a:rPr lang="en-US" sz="1600" b="1">
                <a:latin typeface="Arial Rounded MT Bold" panose="020F0704030504030204" pitchFamily="34" charset="77"/>
              </a:rPr>
              <a:t>Fund</a:t>
            </a:r>
            <a:r>
              <a:rPr lang="en-US" sz="1600" b="1" baseline="0">
                <a:latin typeface="Arial Rounded MT Bold" panose="020F0704030504030204" pitchFamily="34" charset="77"/>
              </a:rPr>
              <a:t> Status by Start Month</a:t>
            </a:r>
            <a:endParaRPr lang="en-US" sz="1600" b="1">
              <a:latin typeface="Arial Rounded MT Bold" panose="020F0704030504030204" pitchFamily="34" charset="77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Rounded MT Bold" panose="020F0704030504030204" pitchFamily="34" charset="77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1-684E-AAE2-65B0B49D124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1-684E-AAE2-65B0B49D124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1-684E-AAE2-65B0B49D124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1-684E-AAE2-65B0B49D1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9710463"/>
        <c:axId val="1859630639"/>
      </c:lineChart>
      <c:catAx>
        <c:axId val="185971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630639"/>
        <c:crosses val="autoZero"/>
        <c:auto val="1"/>
        <c:lblAlgn val="ctr"/>
        <c:lblOffset val="100"/>
        <c:noMultiLvlLbl val="0"/>
      </c:catAx>
      <c:valAx>
        <c:axId val="18596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71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355327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latin typeface="Arial Rounded MT Bold" panose="020F0704030504030204" pitchFamily="34" charset="77"/>
              </a:rPr>
              <a:t>Outcomes</a:t>
            </a:r>
            <a:r>
              <a:rPr lang="en-US" sz="1600" b="1" baseline="0">
                <a:latin typeface="Arial Rounded MT Bold" panose="020F0704030504030204" pitchFamily="34" charset="77"/>
              </a:rPr>
              <a:t> by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604687854129654"/>
          <c:y val="4.6666666666666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8-3142-8313-5B307F662EC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8-3142-8313-5B307F662EC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8-3142-8313-5B307F662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6468559"/>
        <c:axId val="608559343"/>
      </c:lineChart>
      <c:catAx>
        <c:axId val="60646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59343"/>
        <c:crosses val="autoZero"/>
        <c:auto val="1"/>
        <c:lblAlgn val="ctr"/>
        <c:lblOffset val="100"/>
        <c:noMultiLvlLbl val="0"/>
      </c:catAx>
      <c:valAx>
        <c:axId val="6085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6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448567">
        <a:schemeClr val="accent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12700</xdr:rowOff>
    </xdr:from>
    <xdr:to>
      <xdr:col>14</xdr:col>
      <xdr:colOff>1168400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FC0FD-1E19-A140-8F53-F802B1C9D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2</xdr:row>
      <xdr:rowOff>38100</xdr:rowOff>
    </xdr:from>
    <xdr:to>
      <xdr:col>14</xdr:col>
      <xdr:colOff>457200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533F9-E0D4-504B-9C24-8CCAF5AEE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133350</xdr:rowOff>
    </xdr:from>
    <xdr:to>
      <xdr:col>15</xdr:col>
      <xdr:colOff>520700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B21A6-8589-A24E-8DB8-724B46517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15</xdr:row>
      <xdr:rowOff>177800</xdr:rowOff>
    </xdr:from>
    <xdr:to>
      <xdr:col>6</xdr:col>
      <xdr:colOff>685800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9028C-32AF-2C4D-B9D5-67C3A8FCD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2.613260648148" createdVersion="6" refreshedVersion="6" minRefreshableVersion="3" recordCount="4114" xr:uid="{6B3845E5-F540-464A-9610-4E056A1702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32.625221875001" createdVersion="6" refreshedVersion="6" minRefreshableVersion="3" recordCount="4114" xr:uid="{0F39AC27-CE70-444D-89E0-A58E3E33250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CE95F-A075-9F44-BAAF-C183E90BC73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Fund Status by Category 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926F8-A7B6-8B43-8E03-B99C0282406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7AFAB-46F2-5A40-BC06-BE32F3868D8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BC0660-6B86-8241-B065-66E6A0AA13C4}" name="Table4" displayName="Table4" ref="A1:H13" totalsRowShown="0" headerRowDxfId="0">
  <autoFilter ref="A1:H13" xr:uid="{CBBC0660-6B86-8241-B065-66E6A0AA13C4}"/>
  <tableColumns count="8">
    <tableColumn id="1" xr3:uid="{7C797B6E-4275-2342-B46F-38A34E504ED9}" name="Goal "/>
    <tableColumn id="2" xr3:uid="{41087304-EE8C-3D48-8F53-4867062C565B}" name="Number Successful"/>
    <tableColumn id="3" xr3:uid="{E0A11B64-1674-5B4A-86CE-6BE1FD1FC323}" name="Number Failed " dataDxfId="5"/>
    <tableColumn id="4" xr3:uid="{395FFAD3-23C9-0349-962D-B1D987A87B50}" name="Number Canceled" dataDxfId="4"/>
    <tableColumn id="5" xr3:uid="{C8F3136E-FE77-4640-A8DA-BCC266E0F959}" name="Total Projects">
      <calculatedColumnFormula>B2+C2+D2</calculatedColumnFormula>
    </tableColumn>
    <tableColumn id="6" xr3:uid="{4ACADA4E-E8C2-174F-8DA5-E3D6C1CE48A2}" name="Percent Successful" dataDxfId="3" dataCellStyle="Percent">
      <calculatedColumnFormula>B2/E2</calculatedColumnFormula>
    </tableColumn>
    <tableColumn id="7" xr3:uid="{3D461979-5156-FA46-8D65-CC34F189ACC7}" name="Percent Failed" dataDxfId="2" dataCellStyle="Percent">
      <calculatedColumnFormula>C2/E2</calculatedColumnFormula>
    </tableColumn>
    <tableColumn id="8" xr3:uid="{A1792692-A3A5-6C43-A800-EA7A8848AA36}" name="Percent Canceled" dataDxfId="1" dataCellStyle="Percent">
      <calculatedColumnFormula>D2/E2</calculatedColumnFormula>
    </tableColumn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55" workbookViewId="0">
      <pane ySplit="1" topLeftCell="A2" activePane="bottomLeft" state="frozen"/>
      <selection pane="bottomLeft" activeCell="G27" sqref="G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4" customWidth="1"/>
    <col min="17" max="17" width="10.83203125" customWidth="1"/>
    <col min="18" max="18" width="12" customWidth="1"/>
    <col min="19" max="19" width="23.6640625" customWidth="1"/>
    <col min="20" max="20" width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>E2/L2</f>
        <v>63.917582417582416</v>
      </c>
      <c r="Q2" t="s">
        <v>8309</v>
      </c>
      <c r="R2" t="s">
        <v>8310</v>
      </c>
      <c r="S2" s="9">
        <f>(J2/86400)+DATE(1970,1,1)</f>
        <v>42177.007071759261</v>
      </c>
      <c r="T2" s="9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(J3/86400)+DATE(1970,1,1)</f>
        <v>42766.600497685184</v>
      </c>
      <c r="T3" s="9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9">
        <f t="shared" si="2"/>
        <v>42516.047071759254</v>
      </c>
      <c r="T9" s="9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9">
        <f t="shared" si="2"/>
        <v>41869.542314814811</v>
      </c>
      <c r="T20" s="9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9">
        <f t="shared" si="2"/>
        <v>42200.758240740739</v>
      </c>
      <c r="T22" s="9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9">
        <f t="shared" si="2"/>
        <v>41375.057222222225</v>
      </c>
      <c r="T40" s="9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9">
        <f t="shared" si="2"/>
        <v>41874.098807870367</v>
      </c>
      <c r="T46" s="9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9">
        <f t="shared" si="2"/>
        <v>42323.96497685185</v>
      </c>
      <c r="T48" s="9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9">
        <f t="shared" si="2"/>
        <v>42196.928668981476</v>
      </c>
      <c r="T53" s="9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9">
        <f t="shared" si="2"/>
        <v>42149.548888888894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9">
        <f t="shared" si="2"/>
        <v>42230.235833333332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9">
        <f t="shared" si="2"/>
        <v>41701.901817129634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9">
        <f t="shared" si="2"/>
        <v>41409.814317129625</v>
      </c>
      <c r="T63" s="9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ref="P67:P130" si="5">E67/L67</f>
        <v>132.05263157894737</v>
      </c>
      <c r="Q67" t="s">
        <v>8309</v>
      </c>
      <c r="R67" t="s">
        <v>8311</v>
      </c>
      <c r="S67" s="9">
        <f t="shared" ref="S67:S130" si="6">(J67/86400)+DATE(1970,1,1)</f>
        <v>41835.821226851855</v>
      </c>
      <c r="T67" s="9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8309</v>
      </c>
      <c r="R74" t="s">
        <v>8311</v>
      </c>
      <c r="S74" s="9">
        <f t="shared" si="6"/>
        <v>41208.010196759264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8309</v>
      </c>
      <c r="R79" t="s">
        <v>8311</v>
      </c>
      <c r="S79" s="9">
        <f t="shared" si="6"/>
        <v>40997.144872685181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8309</v>
      </c>
      <c r="R83" t="s">
        <v>8311</v>
      </c>
      <c r="S83" s="9">
        <f t="shared" si="6"/>
        <v>41100.158877314811</v>
      </c>
      <c r="T83" s="9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8309</v>
      </c>
      <c r="R89" t="s">
        <v>8311</v>
      </c>
      <c r="S89" s="9">
        <f t="shared" si="6"/>
        <v>40322.539386574077</v>
      </c>
      <c r="T89" s="9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8309</v>
      </c>
      <c r="R91" t="s">
        <v>8311</v>
      </c>
      <c r="S91" s="9">
        <f t="shared" si="6"/>
        <v>41402.752222222218</v>
      </c>
      <c r="T91" s="9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8309</v>
      </c>
      <c r="R100" t="s">
        <v>8311</v>
      </c>
      <c r="S100" s="9">
        <f t="shared" si="6"/>
        <v>41214.794837962967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8309</v>
      </c>
      <c r="R108" t="s">
        <v>8311</v>
      </c>
      <c r="S108" s="9">
        <f t="shared" si="6"/>
        <v>40987.776631944442</v>
      </c>
      <c r="T108" s="9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8309</v>
      </c>
      <c r="R114" t="s">
        <v>8311</v>
      </c>
      <c r="S114" s="9">
        <f t="shared" si="6"/>
        <v>41718.043032407411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8309</v>
      </c>
      <c r="R117" t="s">
        <v>8311</v>
      </c>
      <c r="S117" s="9">
        <f t="shared" si="6"/>
        <v>40918.738935185189</v>
      </c>
      <c r="T117" s="9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si="5"/>
        <v>311.16666666666669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9">
        <f t="shared" ref="S131:S194" si="10">(J131/86400)+DATE(1970,1,1)</f>
        <v>41882.937303240738</v>
      </c>
      <c r="T131" s="9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41778.91541666667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42559.064143518517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41875.077546296292</v>
      </c>
      <c r="T154" s="9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42171.913090277776</v>
      </c>
      <c r="T162" s="9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si="9"/>
        <v>5.666666666666667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9">
        <f t="shared" ref="S195:S258" si="14">(J195/86400)+DATE(1970,1,1)</f>
        <v>41911.934791666667</v>
      </c>
      <c r="T195" s="9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41867.083368055552</v>
      </c>
      <c r="T202" s="9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42236.159918981481</v>
      </c>
      <c r="T213" s="9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42129.77721064815</v>
      </c>
      <c r="T232" s="9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42341.958923611106</v>
      </c>
      <c r="T233" s="9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42321.084479166668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42713.962500000001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8309</v>
      </c>
      <c r="R254" t="s">
        <v>8314</v>
      </c>
      <c r="S254" s="9">
        <f t="shared" si="14"/>
        <v>40266.66270833333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8309</v>
      </c>
      <c r="R256" t="s">
        <v>8314</v>
      </c>
      <c r="S256" s="9">
        <f t="shared" si="14"/>
        <v>42263.952662037038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si="13"/>
        <v>65.756363636363631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ref="P259:P322" si="17">E259/L259</f>
        <v>66.70405357142856</v>
      </c>
      <c r="Q259" t="s">
        <v>8309</v>
      </c>
      <c r="R259" t="s">
        <v>8314</v>
      </c>
      <c r="S259" s="9">
        <f t="shared" ref="S259:S322" si="18">(J259/86400)+DATE(1970,1,1)</f>
        <v>42479.626875000002</v>
      </c>
      <c r="T259" s="9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8309</v>
      </c>
      <c r="R267" t="s">
        <v>8314</v>
      </c>
      <c r="S267" s="9">
        <f t="shared" si="18"/>
        <v>40267.245717592596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8309</v>
      </c>
      <c r="R272" t="s">
        <v>8314</v>
      </c>
      <c r="S272" s="9">
        <f t="shared" si="18"/>
        <v>40637.86655092593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8309</v>
      </c>
      <c r="R273" t="s">
        <v>8314</v>
      </c>
      <c r="S273" s="9">
        <f t="shared" si="18"/>
        <v>41612.100243055553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8309</v>
      </c>
      <c r="R278" t="s">
        <v>8314</v>
      </c>
      <c r="S278" s="9">
        <f t="shared" si="18"/>
        <v>40967.081875000003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8309</v>
      </c>
      <c r="R282" t="s">
        <v>8314</v>
      </c>
      <c r="S282" s="9">
        <f t="shared" si="18"/>
        <v>41744.590682870374</v>
      </c>
      <c r="T282" s="9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8309</v>
      </c>
      <c r="R288" t="s">
        <v>8314</v>
      </c>
      <c r="S288" s="9">
        <f t="shared" si="18"/>
        <v>41313.816250000003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8309</v>
      </c>
      <c r="R299" t="s">
        <v>8314</v>
      </c>
      <c r="S299" s="9">
        <f t="shared" si="18"/>
        <v>42089.728020833332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8309</v>
      </c>
      <c r="R305" t="s">
        <v>8314</v>
      </c>
      <c r="S305" s="9">
        <f t="shared" si="18"/>
        <v>41032.071134259255</v>
      </c>
      <c r="T305" s="9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8309</v>
      </c>
      <c r="R309" t="s">
        <v>8314</v>
      </c>
      <c r="S309" s="9">
        <f t="shared" si="18"/>
        <v>41282.944456018522</v>
      </c>
      <c r="T309" s="9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si="17"/>
        <v>134.91139240506328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ref="P323:P386" si="21">E323/L323</f>
        <v>106.62314540059347</v>
      </c>
      <c r="Q323" t="s">
        <v>8309</v>
      </c>
      <c r="R323" t="s">
        <v>8314</v>
      </c>
      <c r="S323" s="9">
        <f t="shared" ref="S323:S386" si="22">(J323/86400)+DATE(1970,1,1)</f>
        <v>42647.446597222224</v>
      </c>
      <c r="T323" s="9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8309</v>
      </c>
      <c r="R348" t="s">
        <v>8314</v>
      </c>
      <c r="S348" s="9">
        <f t="shared" si="22"/>
        <v>42261.500243055554</v>
      </c>
      <c r="T348" s="9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8309</v>
      </c>
      <c r="R361" t="s">
        <v>8314</v>
      </c>
      <c r="S361" s="9">
        <f t="shared" si="22"/>
        <v>41935.070486111115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8309</v>
      </c>
      <c r="R368" t="s">
        <v>8314</v>
      </c>
      <c r="S368" s="9">
        <f t="shared" si="22"/>
        <v>41019.793032407411</v>
      </c>
      <c r="T368" s="9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si="21"/>
        <v>58.540469973890339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9">
        <f t="shared" ref="S387:S450" si="26">(J387/86400)+DATE(1970,1,1)</f>
        <v>41934.584502314814</v>
      </c>
      <c r="T387" s="9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8309</v>
      </c>
      <c r="R390" t="s">
        <v>8314</v>
      </c>
      <c r="S390" s="9">
        <f t="shared" si="26"/>
        <v>42549.076157407406</v>
      </c>
      <c r="T390" s="9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8309</v>
      </c>
      <c r="R391" t="s">
        <v>8314</v>
      </c>
      <c r="S391" s="9">
        <f t="shared" si="26"/>
        <v>41674.063078703708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8309</v>
      </c>
      <c r="R393" t="s">
        <v>8314</v>
      </c>
      <c r="S393" s="9">
        <f t="shared" si="26"/>
        <v>40865.042256944442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8309</v>
      </c>
      <c r="R398" t="s">
        <v>8314</v>
      </c>
      <c r="S398" s="9">
        <f t="shared" si="26"/>
        <v>41082.564884259264</v>
      </c>
      <c r="T398" s="9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8309</v>
      </c>
      <c r="R406" t="s">
        <v>8314</v>
      </c>
      <c r="S406" s="9">
        <f t="shared" si="26"/>
        <v>41646.628032407403</v>
      </c>
      <c r="T406" s="9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8309</v>
      </c>
      <c r="R412" t="s">
        <v>8314</v>
      </c>
      <c r="S412" s="9">
        <f t="shared" si="26"/>
        <v>42113.981446759259</v>
      </c>
      <c r="T412" s="9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8309</v>
      </c>
      <c r="R419" t="s">
        <v>8314</v>
      </c>
      <c r="S419" s="9">
        <f t="shared" si="26"/>
        <v>41360.970601851848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41863.260381944448</v>
      </c>
      <c r="T424" s="9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42285.90902777778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42526.871331018519</v>
      </c>
      <c r="T433" s="9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42228.629884259259</v>
      </c>
      <c r="T435" s="9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41919.761782407411</v>
      </c>
      <c r="T441" s="9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si="25"/>
        <v>20.502500000000001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ref="P451:P514" si="29">E451/L451</f>
        <v>9</v>
      </c>
      <c r="Q451" t="s">
        <v>8309</v>
      </c>
      <c r="R451" t="s">
        <v>8315</v>
      </c>
      <c r="S451" s="9">
        <f t="shared" ref="S451:S514" si="30">(J451/86400)+DATE(1970,1,1)</f>
        <v>41534.568113425928</v>
      </c>
      <c r="T451" s="9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42107.703877314816</v>
      </c>
      <c r="T454" s="9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40971.002569444448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41547.694456018522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40705.12663194444</v>
      </c>
      <c r="T464" s="9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42488.84878472222</v>
      </c>
      <c r="T466" s="9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41041.167627314819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41465.500173611115</v>
      </c>
      <c r="T482" s="9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42447.896874999999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41381.505775462967</v>
      </c>
      <c r="T487" s="9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41113.968576388885</v>
      </c>
      <c r="T492" s="9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42366.982627314814</v>
      </c>
      <c r="T493" s="9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42114.726134259261</v>
      </c>
      <c r="T495" s="9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40247.886006944442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ref="P515:P578" si="33">E515/L515</f>
        <v>102.38235294117646</v>
      </c>
      <c r="Q515" t="s">
        <v>8309</v>
      </c>
      <c r="R515" t="s">
        <v>8315</v>
      </c>
      <c r="S515" s="9">
        <f t="shared" ref="S515:S578" si="34">(J515/86400)+DATE(1970,1,1)</f>
        <v>42552.653993055559</v>
      </c>
      <c r="T515" s="9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41218.391446759255</v>
      </c>
      <c r="T521" s="9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8316</v>
      </c>
      <c r="R537" t="s">
        <v>8317</v>
      </c>
      <c r="S537" s="9">
        <f t="shared" si="34"/>
        <v>42711.54519675926</v>
      </c>
      <c r="T537" s="9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8316</v>
      </c>
      <c r="R538" t="s">
        <v>8317</v>
      </c>
      <c r="S538" s="9">
        <f t="shared" si="34"/>
        <v>42179.344988425924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42692.389062499999</v>
      </c>
      <c r="T564" s="9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42165.78528935185</v>
      </c>
      <c r="T567" s="9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42388.798252314809</v>
      </c>
      <c r="T572" s="9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42282.716296296298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ref="P579:P642" si="37">E579/L579</f>
        <v>10</v>
      </c>
      <c r="Q579" t="s">
        <v>8318</v>
      </c>
      <c r="R579" t="s">
        <v>8319</v>
      </c>
      <c r="S579" s="9">
        <f t="shared" ref="S579:S642" si="38">(J579/86400)+DATE(1970,1,1)</f>
        <v>42450.589143518519</v>
      </c>
      <c r="T579" s="9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42631.769513888888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42083.069884259261</v>
      </c>
      <c r="T597" s="9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42194.357731481483</v>
      </c>
      <c r="T607" s="9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42585.031782407408</v>
      </c>
      <c r="T614" s="9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42761.376238425924</v>
      </c>
      <c r="T618" s="9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42507.299328703702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si="37"/>
        <v>50.5</v>
      </c>
      <c r="Q642" t="s">
        <v>8318</v>
      </c>
      <c r="R642" t="s">
        <v>8320</v>
      </c>
      <c r="S642" s="9">
        <f t="shared" si="38"/>
        <v>42683.420312499999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ref="P643:P706" si="41">E643/L643</f>
        <v>151.31746031746033</v>
      </c>
      <c r="Q643" t="s">
        <v>8318</v>
      </c>
      <c r="R643" t="s">
        <v>8320</v>
      </c>
      <c r="S643" s="9">
        <f t="shared" ref="S643:S706" si="42">(J643/86400)+DATE(1970,1,1)</f>
        <v>42199.57</v>
      </c>
      <c r="T643" s="9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41838.832152777773</v>
      </c>
      <c r="T668" s="9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42012.76829861111</v>
      </c>
      <c r="T678" s="9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41866.931076388893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ref="P707:P770" si="45">E707/L707</f>
        <v>195.4</v>
      </c>
      <c r="Q707" t="s">
        <v>8318</v>
      </c>
      <c r="R707" t="s">
        <v>8320</v>
      </c>
      <c r="S707" s="9">
        <f t="shared" ref="S707:S770" si="46">(J707/86400)+DATE(1970,1,1)</f>
        <v>42726.491643518515</v>
      </c>
      <c r="T707" s="9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42384.680925925924</v>
      </c>
      <c r="T714" s="9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41857.854189814811</v>
      </c>
      <c r="T719" s="9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8321</v>
      </c>
      <c r="R725" t="s">
        <v>8322</v>
      </c>
      <c r="S725" s="9">
        <f t="shared" si="46"/>
        <v>42184.81653935185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8321</v>
      </c>
      <c r="R729" t="s">
        <v>8322</v>
      </c>
      <c r="S729" s="9">
        <f t="shared" si="46"/>
        <v>41247.020243055558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8321</v>
      </c>
      <c r="R740" t="s">
        <v>8322</v>
      </c>
      <c r="S740" s="9">
        <f t="shared" si="46"/>
        <v>41943.604097222225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41471.446851851855</v>
      </c>
      <c r="T765" s="9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 t="e">
        <f t="shared" si="45"/>
        <v>#DIV/0!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ref="P771:P834" si="49">E771/L771</f>
        <v>31.846153846153847</v>
      </c>
      <c r="Q771" t="s">
        <v>8321</v>
      </c>
      <c r="R771" t="s">
        <v>8323</v>
      </c>
      <c r="S771" s="9">
        <f t="shared" ref="S771:S834" si="50">(J771/86400)+DATE(1970,1,1)</f>
        <v>41604.996458333335</v>
      </c>
      <c r="T771" s="9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41289.9996412037</v>
      </c>
      <c r="T772" s="9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42100.735937500001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8324</v>
      </c>
      <c r="R783" t="s">
        <v>8325</v>
      </c>
      <c r="S783" s="9">
        <f t="shared" si="50"/>
        <v>41403.000856481478</v>
      </c>
      <c r="T783" s="9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8324</v>
      </c>
      <c r="R787" t="s">
        <v>8325</v>
      </c>
      <c r="S787" s="9">
        <f t="shared" si="50"/>
        <v>41303.593923611115</v>
      </c>
      <c r="T787" s="9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8324</v>
      </c>
      <c r="R791" t="s">
        <v>8325</v>
      </c>
      <c r="S791" s="9">
        <f t="shared" si="50"/>
        <v>41277.186111111107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8324</v>
      </c>
      <c r="R794" t="s">
        <v>8325</v>
      </c>
      <c r="S794" s="9">
        <f t="shared" si="50"/>
        <v>41555.87364583333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8324</v>
      </c>
      <c r="R804" t="s">
        <v>8325</v>
      </c>
      <c r="S804" s="9">
        <f t="shared" si="50"/>
        <v>41123.022268518514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8324</v>
      </c>
      <c r="R806" t="s">
        <v>8325</v>
      </c>
      <c r="S806" s="9">
        <f t="shared" si="50"/>
        <v>40730.105624999997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8324</v>
      </c>
      <c r="R830" t="s">
        <v>8325</v>
      </c>
      <c r="S830" s="9">
        <f t="shared" si="50"/>
        <v>41073.050717592589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si="49"/>
        <v>97.993896103896105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ref="P835:P898" si="53">E835/L835</f>
        <v>148.78048780487805</v>
      </c>
      <c r="Q835" t="s">
        <v>8324</v>
      </c>
      <c r="R835" t="s">
        <v>8325</v>
      </c>
      <c r="S835" s="9">
        <f t="shared" ref="S835:S898" si="54">(J835/86400)+DATE(1970,1,1)</f>
        <v>41718.878182870372</v>
      </c>
      <c r="T835" s="9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8324</v>
      </c>
      <c r="R843" t="s">
        <v>8326</v>
      </c>
      <c r="S843" s="9">
        <f t="shared" si="54"/>
        <v>41923.838692129633</v>
      </c>
      <c r="T843" s="9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8324</v>
      </c>
      <c r="R844" t="s">
        <v>8326</v>
      </c>
      <c r="S844" s="9">
        <f t="shared" si="54"/>
        <v>41526.59239583333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8324</v>
      </c>
      <c r="R849" t="s">
        <v>8326</v>
      </c>
      <c r="S849" s="9">
        <f t="shared" si="54"/>
        <v>42165.798333333332</v>
      </c>
      <c r="T849" s="9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8324</v>
      </c>
      <c r="R857" t="s">
        <v>8326</v>
      </c>
      <c r="S857" s="9">
        <f t="shared" si="54"/>
        <v>42545.125196759254</v>
      </c>
      <c r="T857" s="9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41230.773113425923</v>
      </c>
      <c r="T867" s="9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41342.845567129625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41184.167129629626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41597.788888888885</v>
      </c>
      <c r="T879" s="9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40981.802615740744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42496.98159722222</v>
      </c>
      <c r="T896" s="9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si="53"/>
        <v>44.444444444444443</v>
      </c>
      <c r="Q898" t="s">
        <v>8324</v>
      </c>
      <c r="R898" t="s">
        <v>8328</v>
      </c>
      <c r="S898" s="9">
        <f t="shared" si="54"/>
        <v>42218.872986111106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e">
        <f t="shared" ref="P899:P962" si="57">E899/L899</f>
        <v>#DIV/0!</v>
      </c>
      <c r="Q899" t="s">
        <v>8324</v>
      </c>
      <c r="R899" t="s">
        <v>8328</v>
      </c>
      <c r="S899" s="9">
        <f t="shared" ref="S899:S962" si="58">(J899/86400)+DATE(1970,1,1)</f>
        <v>41211.688750000001</v>
      </c>
      <c r="T899" s="9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41116.763275462959</v>
      </c>
      <c r="T916" s="9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41562.671550925923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40847.171018518522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41288.942928240736</v>
      </c>
      <c r="T926" s="9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41711.169085648144</v>
      </c>
      <c r="T935" s="9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42382.843287037038</v>
      </c>
      <c r="T944" s="9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42732.872986111106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42480.653611111113</v>
      </c>
      <c r="T953" s="9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si="57"/>
        <v>136.46276595744681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ref="P963:P1026" si="61">E963/L963</f>
        <v>364.35454545454547</v>
      </c>
      <c r="Q963" t="s">
        <v>8318</v>
      </c>
      <c r="R963" t="s">
        <v>8320</v>
      </c>
      <c r="S963" s="9">
        <f t="shared" ref="S963:S1026" si="62">(J963/86400)+DATE(1970,1,1)</f>
        <v>42740.693692129629</v>
      </c>
      <c r="T963" s="9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42506.416990740741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42574.667650462958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42749.05972222222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42276.624803240746</v>
      </c>
      <c r="T1007" s="9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8324</v>
      </c>
      <c r="R1024" t="s">
        <v>8329</v>
      </c>
      <c r="S1024" s="9">
        <f t="shared" si="62"/>
        <v>42111.646724537037</v>
      </c>
      <c r="T1024" s="9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si="61"/>
        <v>388.9762295081967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ref="P1027:P1090" si="65">E1027/L1027</f>
        <v>71.848571428571432</v>
      </c>
      <c r="Q1027" t="s">
        <v>8324</v>
      </c>
      <c r="R1027" t="s">
        <v>8329</v>
      </c>
      <c r="S1027" s="9">
        <f t="shared" ref="S1027:S1090" si="66">(J1027/86400)+DATE(1970,1,1)</f>
        <v>42049.833761574075</v>
      </c>
      <c r="T1027" s="9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8324</v>
      </c>
      <c r="R1035" t="s">
        <v>8329</v>
      </c>
      <c r="S1035" s="9">
        <f t="shared" si="66"/>
        <v>42688.732407407406</v>
      </c>
      <c r="T1035" s="9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41831.06009259259</v>
      </c>
      <c r="T1043" s="9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41844.874421296292</v>
      </c>
      <c r="T1047" s="9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41918.818460648152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42678.871331018519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41445.962754629625</v>
      </c>
      <c r="T1068" s="9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42440.371111111112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42479.566388888888</v>
      </c>
      <c r="T1081" s="9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41101.906111111108</v>
      </c>
      <c r="T1084" s="9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41775.713969907403</v>
      </c>
      <c r="T1089" s="9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si="65"/>
        <v>43.41727891156463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ref="P1091:P1154" si="69">E1091/L1091</f>
        <v>23.959183673469386</v>
      </c>
      <c r="Q1091" t="s">
        <v>8332</v>
      </c>
      <c r="R1091" t="s">
        <v>8333</v>
      </c>
      <c r="S1091" s="9">
        <f t="shared" ref="S1091:S1154" si="70">(J1091/86400)+DATE(1970,1,1)</f>
        <v>42151.189525462964</v>
      </c>
      <c r="T1091" s="9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40795.71334490741</v>
      </c>
      <c r="T1096" s="9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42347.203587962962</v>
      </c>
      <c r="T1113" s="9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41009.847314814819</v>
      </c>
      <c r="T1118" s="9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42535.327476851853</v>
      </c>
      <c r="T1128" s="9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42558.98951388889</v>
      </c>
      <c r="T1137" s="9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42327.671631944446</v>
      </c>
      <c r="T1138" s="9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41975.34752314815</v>
      </c>
      <c r="T1141" s="9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42022.006099537037</v>
      </c>
      <c r="T1144" s="9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41854.74759259259</v>
      </c>
      <c r="T1147" s="9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42224.102581018524</v>
      </c>
      <c r="T1153" s="9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si="69"/>
        <v>60.733333333333334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ref="P1155:P1218" si="73">E1155/L1155</f>
        <v>50</v>
      </c>
      <c r="Q1155" t="s">
        <v>8335</v>
      </c>
      <c r="R1155" t="s">
        <v>8336</v>
      </c>
      <c r="S1155" s="9">
        <f t="shared" ref="S1155:S1218" si="74">(J1155/86400)+DATE(1970,1,1)</f>
        <v>42143.714178240742</v>
      </c>
      <c r="T1155" s="9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41792.214467592596</v>
      </c>
      <c r="T1167" s="9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41841.682314814811</v>
      </c>
      <c r="T1174" s="9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8337</v>
      </c>
      <c r="R1195" t="s">
        <v>8338</v>
      </c>
      <c r="S1195" s="9">
        <f t="shared" si="74"/>
        <v>42409.776076388887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8337</v>
      </c>
      <c r="R1204" t="s">
        <v>8338</v>
      </c>
      <c r="S1204" s="9">
        <f t="shared" si="74"/>
        <v>42152.288819444446</v>
      </c>
      <c r="T1204" s="9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8337</v>
      </c>
      <c r="R1208" t="s">
        <v>8338</v>
      </c>
      <c r="S1208" s="9">
        <f t="shared" si="74"/>
        <v>42772.776076388887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si="73"/>
        <v>91.882882882882882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ref="P1219:P1282" si="77">E1219/L1219</f>
        <v>148.57377049180329</v>
      </c>
      <c r="Q1219" t="s">
        <v>8337</v>
      </c>
      <c r="R1219" t="s">
        <v>8338</v>
      </c>
      <c r="S1219" s="9">
        <f t="shared" ref="S1219:S1282" si="78">(J1219/86400)+DATE(1970,1,1)</f>
        <v>42535.809490740736</v>
      </c>
      <c r="T1219" s="9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8337</v>
      </c>
      <c r="R1221" t="s">
        <v>8338</v>
      </c>
      <c r="S1221" s="9">
        <f t="shared" si="78"/>
        <v>42633.461956018524</v>
      </c>
      <c r="T1221" s="9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41506.848032407404</v>
      </c>
      <c r="T1234" s="9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8324</v>
      </c>
      <c r="R1246" t="s">
        <v>8325</v>
      </c>
      <c r="S1246" s="9">
        <f t="shared" si="78"/>
        <v>41355.825497685189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8324</v>
      </c>
      <c r="R1247" t="s">
        <v>8325</v>
      </c>
      <c r="S1247" s="9">
        <f t="shared" si="78"/>
        <v>41774.59993055556</v>
      </c>
      <c r="T1247" s="9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8324</v>
      </c>
      <c r="R1251" t="s">
        <v>8325</v>
      </c>
      <c r="S1251" s="9">
        <f t="shared" si="78"/>
        <v>41067.740868055553</v>
      </c>
      <c r="T1251" s="9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8324</v>
      </c>
      <c r="R1258" t="s">
        <v>8325</v>
      </c>
      <c r="S1258" s="9">
        <f t="shared" si="78"/>
        <v>40921.919340277775</v>
      </c>
      <c r="T1258" s="9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8324</v>
      </c>
      <c r="R1271" t="s">
        <v>8325</v>
      </c>
      <c r="S1271" s="9">
        <f t="shared" si="78"/>
        <v>42445.823055555556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8324</v>
      </c>
      <c r="R1272" t="s">
        <v>8325</v>
      </c>
      <c r="S1272" s="9">
        <f t="shared" si="78"/>
        <v>40933.85696759259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si="77"/>
        <v>127.97523076923076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ref="P1283:P1346" si="81">E1283/L1283</f>
        <v>104.72972972972973</v>
      </c>
      <c r="Q1283" t="s">
        <v>8324</v>
      </c>
      <c r="R1283" t="s">
        <v>8325</v>
      </c>
      <c r="S1283" s="9">
        <f t="shared" ref="S1283:S1346" si="82">(J1283/86400)+DATE(1970,1,1)</f>
        <v>41463.743472222224</v>
      </c>
      <c r="T1283" s="9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8324</v>
      </c>
      <c r="R1284" t="s">
        <v>8325</v>
      </c>
      <c r="S1284" s="9">
        <f t="shared" si="82"/>
        <v>41586.475173611107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8316</v>
      </c>
      <c r="R1291" t="s">
        <v>8317</v>
      </c>
      <c r="S1291" s="9">
        <f t="shared" si="82"/>
        <v>42709.134780092594</v>
      </c>
      <c r="T1291" s="9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8316</v>
      </c>
      <c r="R1300" t="s">
        <v>8317</v>
      </c>
      <c r="S1300" s="9">
        <f t="shared" si="82"/>
        <v>42458.680925925924</v>
      </c>
      <c r="T1300" s="9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42387.503229166672</v>
      </c>
      <c r="T1309" s="9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42393.961909722224</v>
      </c>
      <c r="T1318" s="9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41974.791990740741</v>
      </c>
      <c r="T1328" s="9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42172.816423611112</v>
      </c>
      <c r="T1344" s="9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si="81"/>
        <v>40.762589928057551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ref="P1347:P1410" si="85">E1347/L1347</f>
        <v>53.571428571428569</v>
      </c>
      <c r="Q1347" t="s">
        <v>8321</v>
      </c>
      <c r="R1347" t="s">
        <v>8322</v>
      </c>
      <c r="S1347" s="9">
        <f t="shared" ref="S1347:S1410" si="86">(J1347/86400)+DATE(1970,1,1)</f>
        <v>41799.814340277779</v>
      </c>
      <c r="T1347" s="9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8321</v>
      </c>
      <c r="R1350" t="s">
        <v>8322</v>
      </c>
      <c r="S1350" s="9">
        <f t="shared" si="86"/>
        <v>41963.506168981483</v>
      </c>
      <c r="T1350" s="9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8321</v>
      </c>
      <c r="R1358" t="s">
        <v>8322</v>
      </c>
      <c r="S1358" s="9">
        <f t="shared" si="86"/>
        <v>41430.038888888885</v>
      </c>
      <c r="T1358" s="9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8324</v>
      </c>
      <c r="R1366" t="s">
        <v>8325</v>
      </c>
      <c r="S1366" s="9">
        <f t="shared" si="86"/>
        <v>41951.6956712963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8324</v>
      </c>
      <c r="R1380" t="s">
        <v>8325</v>
      </c>
      <c r="S1380" s="9">
        <f t="shared" si="86"/>
        <v>42568.759375000001</v>
      </c>
      <c r="T1380" s="9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8324</v>
      </c>
      <c r="R1381" t="s">
        <v>8325</v>
      </c>
      <c r="S1381" s="9">
        <f t="shared" si="86"/>
        <v>42130.491620370369</v>
      </c>
      <c r="T1381" s="9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8324</v>
      </c>
      <c r="R1392" t="s">
        <v>8325</v>
      </c>
      <c r="S1392" s="9">
        <f t="shared" si="86"/>
        <v>42087.803310185191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e">
        <f t="shared" ref="P1411:P1474" si="89">E1411/L1411</f>
        <v>#DIV/0!</v>
      </c>
      <c r="Q1411" t="s">
        <v>8321</v>
      </c>
      <c r="R1411" t="s">
        <v>8340</v>
      </c>
      <c r="S1411" s="9">
        <f t="shared" ref="S1411:S1474" si="90">(J1411/86400)+DATE(1970,1,1)</f>
        <v>41945.133506944447</v>
      </c>
      <c r="T1411" s="9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42074.060671296298</v>
      </c>
      <c r="T1431" s="9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41961.813518518524</v>
      </c>
      <c r="T1432" s="9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42040.829872685186</v>
      </c>
      <c r="T1441" s="9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8321</v>
      </c>
      <c r="R1470" t="s">
        <v>8341</v>
      </c>
      <c r="S1470" s="9">
        <f t="shared" si="90"/>
        <v>40646.014456018514</v>
      </c>
      <c r="T1470" s="9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si="89"/>
        <v>103.20238095238095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ref="P1475:P1538" si="93">E1475/L1475</f>
        <v>38.462553191489363</v>
      </c>
      <c r="Q1475" t="s">
        <v>8321</v>
      </c>
      <c r="R1475" t="s">
        <v>8341</v>
      </c>
      <c r="S1475" s="9">
        <f t="shared" ref="S1475:S1538" si="94">(J1475/86400)+DATE(1970,1,1)</f>
        <v>40939.979618055557</v>
      </c>
      <c r="T1475" s="9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8321</v>
      </c>
      <c r="R1476" t="s">
        <v>8341</v>
      </c>
      <c r="S1476" s="9">
        <f t="shared" si="94"/>
        <v>41500.72791666667</v>
      </c>
      <c r="T1476" s="9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41136.858055555553</v>
      </c>
      <c r="T1484" s="9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41411.866608796292</v>
      </c>
      <c r="T1495" s="9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8337</v>
      </c>
      <c r="R1509" t="s">
        <v>8338</v>
      </c>
      <c r="S1509" s="9">
        <f t="shared" si="94"/>
        <v>40254.450335648144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8337</v>
      </c>
      <c r="R1512" t="s">
        <v>8338</v>
      </c>
      <c r="S1512" s="9">
        <f t="shared" si="94"/>
        <v>41809.385162037041</v>
      </c>
      <c r="T1512" s="9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8337</v>
      </c>
      <c r="R1532" t="s">
        <v>8338</v>
      </c>
      <c r="S1532" s="9">
        <f t="shared" si="94"/>
        <v>42275.76730324074</v>
      </c>
      <c r="T1532" s="9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8337</v>
      </c>
      <c r="R1536" t="s">
        <v>8338</v>
      </c>
      <c r="S1536" s="9">
        <f t="shared" si="94"/>
        <v>42221.674328703702</v>
      </c>
      <c r="T1536" s="9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si="93"/>
        <v>66.015406593406595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ref="P1539:P1602" si="97">E1539/L1539</f>
        <v>96.375</v>
      </c>
      <c r="Q1539" t="s">
        <v>8337</v>
      </c>
      <c r="R1539" t="s">
        <v>8338</v>
      </c>
      <c r="S1539" s="9">
        <f t="shared" ref="S1539:S1602" si="98">(J1539/86400)+DATE(1970,1,1)</f>
        <v>42552.315127314811</v>
      </c>
      <c r="T1539" s="9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8337</v>
      </c>
      <c r="R1541" t="s">
        <v>8338</v>
      </c>
      <c r="S1541" s="9">
        <f t="shared" si="98"/>
        <v>42705.91920138889</v>
      </c>
      <c r="T1541" s="9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42108.053229166668</v>
      </c>
      <c r="T1561" s="9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41671.93686342593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42144.769479166665</v>
      </c>
      <c r="T1573" s="9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41799.524259259255</v>
      </c>
      <c r="T1577" s="9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41054.847777777773</v>
      </c>
      <c r="T1579" s="9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40990.050069444442</v>
      </c>
      <c r="T1582" s="9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42069.104421296295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si="97"/>
        <v>40.777777777777779</v>
      </c>
      <c r="Q1602" t="s">
        <v>8337</v>
      </c>
      <c r="R1602" t="s">
        <v>8344</v>
      </c>
      <c r="S1602" s="9">
        <f t="shared" si="98"/>
        <v>41791.057314814811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ref="P1603:P1666" si="101">E1603/L1603</f>
        <v>48.325535714285714</v>
      </c>
      <c r="Q1603" t="s">
        <v>8324</v>
      </c>
      <c r="R1603" t="s">
        <v>8325</v>
      </c>
      <c r="S1603" s="9">
        <f t="shared" ref="S1603:S1666" si="102">(J1603/86400)+DATE(1970,1,1)</f>
        <v>40638.092974537038</v>
      </c>
      <c r="T1603" s="9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8324</v>
      </c>
      <c r="R1616" t="s">
        <v>8325</v>
      </c>
      <c r="S1616" s="9">
        <f t="shared" si="102"/>
        <v>41794.981122685189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8324</v>
      </c>
      <c r="R1621" t="s">
        <v>8325</v>
      </c>
      <c r="S1621" s="9">
        <f t="shared" si="102"/>
        <v>41876.186180555553</v>
      </c>
      <c r="T1621" s="9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8324</v>
      </c>
      <c r="R1624" t="s">
        <v>8325</v>
      </c>
      <c r="S1624" s="9">
        <f t="shared" si="102"/>
        <v>41950.294837962967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8324</v>
      </c>
      <c r="R1628" t="s">
        <v>8325</v>
      </c>
      <c r="S1628" s="9">
        <f t="shared" si="102"/>
        <v>41579.847997685181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8324</v>
      </c>
      <c r="R1634" t="s">
        <v>8325</v>
      </c>
      <c r="S1634" s="9">
        <f t="shared" si="102"/>
        <v>40750.340902777782</v>
      </c>
      <c r="T1634" s="9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8324</v>
      </c>
      <c r="R1647" t="s">
        <v>8345</v>
      </c>
      <c r="S1647" s="9">
        <f t="shared" si="102"/>
        <v>41521.617361111115</v>
      </c>
      <c r="T1647" s="9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si="101"/>
        <v>34.384494382022467</v>
      </c>
      <c r="Q1666" t="s">
        <v>8324</v>
      </c>
      <c r="R1666" t="s">
        <v>8345</v>
      </c>
      <c r="S1666" s="9">
        <f t="shared" si="102"/>
        <v>40939.761782407411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ref="P1667:P1730" si="105">E1667/L1667</f>
        <v>44.956989247311824</v>
      </c>
      <c r="Q1667" t="s">
        <v>8324</v>
      </c>
      <c r="R1667" t="s">
        <v>8345</v>
      </c>
      <c r="S1667" s="9">
        <f t="shared" ref="S1667:S1730" si="106">(J1667/86400)+DATE(1970,1,1)</f>
        <v>40564.649456018517</v>
      </c>
      <c r="T1667" s="9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8324</v>
      </c>
      <c r="R1670" t="s">
        <v>8345</v>
      </c>
      <c r="S1670" s="9">
        <f t="shared" si="106"/>
        <v>40845.149756944447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8324</v>
      </c>
      <c r="R1672" t="s">
        <v>8345</v>
      </c>
      <c r="S1672" s="9">
        <f t="shared" si="106"/>
        <v>40313.930543981478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8324</v>
      </c>
      <c r="R1678" t="s">
        <v>8345</v>
      </c>
      <c r="S1678" s="9">
        <f t="shared" si="106"/>
        <v>40973.726238425923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42795.701481481483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42805.032962962963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42187.281678240739</v>
      </c>
      <c r="T1705" s="9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41841.563819444447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42341.591296296298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42460.981921296298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42044.927974537037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si="105"/>
        <v>122.14285714285714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e">
        <f t="shared" ref="P1731:P1794" si="109">E1731/L1731</f>
        <v>#DIV/0!</v>
      </c>
      <c r="Q1731" t="s">
        <v>8324</v>
      </c>
      <c r="R1731" t="s">
        <v>8346</v>
      </c>
      <c r="S1731" s="9">
        <f t="shared" ref="S1731:S1794" si="110">(J1731/86400)+DATE(1970,1,1)</f>
        <v>42471.052152777775</v>
      </c>
      <c r="T1731" s="9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42272.087766203702</v>
      </c>
      <c r="T1732" s="9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42559.81417824074</v>
      </c>
      <c r="T1737" s="9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42175.948981481481</v>
      </c>
      <c r="T1739" s="9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42171.817384259259</v>
      </c>
      <c r="T1742" s="9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8337</v>
      </c>
      <c r="R1744" t="s">
        <v>8338</v>
      </c>
      <c r="S1744" s="9">
        <f t="shared" si="110"/>
        <v>42710.876967592594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8337</v>
      </c>
      <c r="R1749" t="s">
        <v>8338</v>
      </c>
      <c r="S1749" s="9">
        <f t="shared" si="110"/>
        <v>42292.435532407406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41905.979629629626</v>
      </c>
      <c r="T1773" s="9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41891.976388888885</v>
      </c>
      <c r="T1777" s="9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42493.600810185184</v>
      </c>
      <c r="T1782" s="9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42010.674513888887</v>
      </c>
      <c r="T1792" s="9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si="109"/>
        <v>109.93525179856115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ref="P1795:P1858" si="113">E1795/L1795</f>
        <v>20</v>
      </c>
      <c r="Q1795" t="s">
        <v>8337</v>
      </c>
      <c r="R1795" t="s">
        <v>8338</v>
      </c>
      <c r="S1795" s="9">
        <f t="shared" ref="S1795:S1858" si="114">(J1795/86400)+DATE(1970,1,1)</f>
        <v>41940.891666666663</v>
      </c>
      <c r="T1795" s="9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42018.071550925924</v>
      </c>
      <c r="T1805" s="9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42172.906678240739</v>
      </c>
      <c r="T1817" s="9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42065.084374999999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8324</v>
      </c>
      <c r="R1824" t="s">
        <v>8325</v>
      </c>
      <c r="S1824" s="9">
        <f t="shared" si="114"/>
        <v>41634.797013888892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8324</v>
      </c>
      <c r="R1826" t="s">
        <v>8325</v>
      </c>
      <c r="S1826" s="9">
        <f t="shared" si="114"/>
        <v>41626.916284722218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si="113"/>
        <v>53.289473684210527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ref="P1859:P1922" si="117">E1859/L1859</f>
        <v>136.36363636363637</v>
      </c>
      <c r="Q1859" t="s">
        <v>8324</v>
      </c>
      <c r="R1859" t="s">
        <v>8325</v>
      </c>
      <c r="S1859" s="9">
        <f t="shared" ref="S1859:S1922" si="118">(J1859/86400)+DATE(1970,1,1)</f>
        <v>41864.76866898148</v>
      </c>
      <c r="T1859" s="9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8324</v>
      </c>
      <c r="R1862" t="s">
        <v>8325</v>
      </c>
      <c r="S1862" s="9">
        <f t="shared" si="118"/>
        <v>41655.70930555556</v>
      </c>
      <c r="T1862" s="9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42755.492754629631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41776.284780092596</v>
      </c>
      <c r="T1878" s="9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8324</v>
      </c>
      <c r="R1896" t="s">
        <v>8328</v>
      </c>
      <c r="S1896" s="9">
        <f t="shared" si="118"/>
        <v>40920.90489583333</v>
      </c>
      <c r="T1896" s="9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8324</v>
      </c>
      <c r="R1899" t="s">
        <v>8328</v>
      </c>
      <c r="S1899" s="9">
        <f t="shared" si="118"/>
        <v>41680.583402777775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42113.875567129631</v>
      </c>
      <c r="T1921" s="9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si="117"/>
        <v>40.980952380952381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ref="P1923:P1986" si="121">E1923/L1923</f>
        <v>54</v>
      </c>
      <c r="Q1923" t="s">
        <v>8324</v>
      </c>
      <c r="R1923" t="s">
        <v>8328</v>
      </c>
      <c r="S1923" s="9">
        <f t="shared" ref="S1923:S1986" si="122">(J1923/86400)+DATE(1970,1,1)</f>
        <v>41074.221562500003</v>
      </c>
      <c r="T1923" s="9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8324</v>
      </c>
      <c r="R1930" t="s">
        <v>8328</v>
      </c>
      <c r="S1930" s="9">
        <f t="shared" si="122"/>
        <v>41371.6480787037</v>
      </c>
      <c r="T1930" s="9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8324</v>
      </c>
      <c r="R1934" t="s">
        <v>8328</v>
      </c>
      <c r="S1934" s="9">
        <f t="shared" si="122"/>
        <v>40911.809872685189</v>
      </c>
      <c r="T1934" s="9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8324</v>
      </c>
      <c r="R1937" t="s">
        <v>8328</v>
      </c>
      <c r="S1937" s="9">
        <f t="shared" si="122"/>
        <v>41773.932534722218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8318</v>
      </c>
      <c r="R1947" t="s">
        <v>8348</v>
      </c>
      <c r="S1947" s="9">
        <f t="shared" si="122"/>
        <v>42157.251828703702</v>
      </c>
      <c r="T1947" s="9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8318</v>
      </c>
      <c r="R1948" t="s">
        <v>8348</v>
      </c>
      <c r="S1948" s="9">
        <f t="shared" si="122"/>
        <v>41689.150011574078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8318</v>
      </c>
      <c r="R1951" t="s">
        <v>8348</v>
      </c>
      <c r="S1951" s="9">
        <f t="shared" si="122"/>
        <v>41800.423043981486</v>
      </c>
      <c r="T1951" s="9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8318</v>
      </c>
      <c r="R1959" t="s">
        <v>8348</v>
      </c>
      <c r="S1959" s="9">
        <f t="shared" si="122"/>
        <v>41179.098530092597</v>
      </c>
      <c r="T1959" s="9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8318</v>
      </c>
      <c r="R1961" t="s">
        <v>8348</v>
      </c>
      <c r="S1961" s="9">
        <f t="shared" si="122"/>
        <v>41871.845601851848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si="121"/>
        <v>453.14285714285717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ref="P1987:P2050" si="125">E1987/L1987</f>
        <v>12.75</v>
      </c>
      <c r="Q1987" t="s">
        <v>8337</v>
      </c>
      <c r="R1987" t="s">
        <v>8349</v>
      </c>
      <c r="S1987" s="9">
        <f t="shared" ref="S1987:S2050" si="126">(J1987/86400)+DATE(1970,1,1)</f>
        <v>42555.698738425926</v>
      </c>
      <c r="T1987" s="9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42413.433831018519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42329.588391203702</v>
      </c>
      <c r="T1995" s="9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8318</v>
      </c>
      <c r="R2018" t="s">
        <v>8348</v>
      </c>
      <c r="S2018" s="9">
        <f t="shared" si="126"/>
        <v>41312.880775462967</v>
      </c>
      <c r="T2018" s="9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8318</v>
      </c>
      <c r="R2022" t="s">
        <v>8348</v>
      </c>
      <c r="S2022" s="9">
        <f t="shared" si="126"/>
        <v>41737.097500000003</v>
      </c>
      <c r="T2022" s="9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8318</v>
      </c>
      <c r="R2029" t="s">
        <v>8348</v>
      </c>
      <c r="S2029" s="9">
        <f t="shared" si="126"/>
        <v>42048.813877314809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8318</v>
      </c>
      <c r="R2038" t="s">
        <v>8348</v>
      </c>
      <c r="S2038" s="9">
        <f t="shared" si="126"/>
        <v>41738.864803240736</v>
      </c>
      <c r="T2038" s="9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8318</v>
      </c>
      <c r="R2042" t="s">
        <v>8348</v>
      </c>
      <c r="S2042" s="9">
        <f t="shared" si="126"/>
        <v>41578.927118055552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8318</v>
      </c>
      <c r="R2047" t="s">
        <v>8348</v>
      </c>
      <c r="S2047" s="9">
        <f t="shared" si="126"/>
        <v>41069.088506944448</v>
      </c>
      <c r="T2047" s="9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si="125"/>
        <v>91.82989803350327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ref="P2051:P2114" si="129">E2051/L2051</f>
        <v>80.991037735849048</v>
      </c>
      <c r="Q2051" t="s">
        <v>8318</v>
      </c>
      <c r="R2051" t="s">
        <v>8348</v>
      </c>
      <c r="S2051" s="9">
        <f t="shared" ref="S2051:S2114" si="130">(J2051/86400)+DATE(1970,1,1)</f>
        <v>41575.527349537035</v>
      </c>
      <c r="T2051" s="9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8324</v>
      </c>
      <c r="R2083" t="s">
        <v>8328</v>
      </c>
      <c r="S2083" s="9">
        <f t="shared" si="130"/>
        <v>41004.15688657407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8324</v>
      </c>
      <c r="R2090" t="s">
        <v>8328</v>
      </c>
      <c r="S2090" s="9">
        <f t="shared" si="130"/>
        <v>40395.714722222227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8324</v>
      </c>
      <c r="R2092" t="s">
        <v>8328</v>
      </c>
      <c r="S2092" s="9">
        <f t="shared" si="130"/>
        <v>41299.381423611107</v>
      </c>
      <c r="T2092" s="9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8324</v>
      </c>
      <c r="R2093" t="s">
        <v>8328</v>
      </c>
      <c r="S2093" s="9">
        <f t="shared" si="130"/>
        <v>40555.322662037041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8324</v>
      </c>
      <c r="R2097" t="s">
        <v>8328</v>
      </c>
      <c r="S2097" s="9">
        <f t="shared" si="130"/>
        <v>40758.733483796299</v>
      </c>
      <c r="T2097" s="9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8324</v>
      </c>
      <c r="R2099" t="s">
        <v>8328</v>
      </c>
      <c r="S2099" s="9">
        <f t="shared" si="130"/>
        <v>40818.584895833337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si="129"/>
        <v>27.272727272727273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ref="P2115:P2178" si="133">E2115/L2115</f>
        <v>68.598130841121488</v>
      </c>
      <c r="Q2115" t="s">
        <v>8324</v>
      </c>
      <c r="R2115" t="s">
        <v>8328</v>
      </c>
      <c r="S2115" s="9">
        <f t="shared" ref="S2115:S2178" si="134">(J2115/86400)+DATE(1970,1,1)</f>
        <v>41870.86546296296</v>
      </c>
      <c r="T2115" s="9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40464.028182870374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42045.505358796298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41156.96334490741</v>
      </c>
      <c r="T2137" s="9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42520.847384259258</v>
      </c>
      <c r="T2153" s="9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40710.731180555558</v>
      </c>
      <c r="T2161" s="9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8324</v>
      </c>
      <c r="R2163" t="s">
        <v>8325</v>
      </c>
      <c r="S2163" s="9">
        <f t="shared" si="134"/>
        <v>42240.852534722224</v>
      </c>
      <c r="T2163" s="9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8324</v>
      </c>
      <c r="R2174" t="s">
        <v>8325</v>
      </c>
      <c r="S2174" s="9">
        <f t="shared" si="134"/>
        <v>42082.580092592594</v>
      </c>
      <c r="T2174" s="9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si="133"/>
        <v>88.74647887323944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ref="P2179:P2242" si="137">E2179/L2179</f>
        <v>65.868421052631575</v>
      </c>
      <c r="Q2179" t="s">
        <v>8324</v>
      </c>
      <c r="R2179" t="s">
        <v>8325</v>
      </c>
      <c r="S2179" s="9">
        <f t="shared" ref="S2179:S2242" si="138">(J2179/86400)+DATE(1970,1,1)</f>
        <v>42502.250775462962</v>
      </c>
      <c r="T2179" s="9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8332</v>
      </c>
      <c r="R2185" t="s">
        <v>8350</v>
      </c>
      <c r="S2185" s="9">
        <f t="shared" si="138"/>
        <v>42745.365474537037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8332</v>
      </c>
      <c r="R2187" t="s">
        <v>8350</v>
      </c>
      <c r="S2187" s="9">
        <f t="shared" si="138"/>
        <v>41319.349988425922</v>
      </c>
      <c r="T2187" s="9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8324</v>
      </c>
      <c r="R2203" t="s">
        <v>8329</v>
      </c>
      <c r="S2203" s="9">
        <f t="shared" si="138"/>
        <v>41276.846817129626</v>
      </c>
      <c r="T2203" s="9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8324</v>
      </c>
      <c r="R2207" t="s">
        <v>8329</v>
      </c>
      <c r="S2207" s="9">
        <f t="shared" si="138"/>
        <v>41031.821631944447</v>
      </c>
      <c r="T2207" s="9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8324</v>
      </c>
      <c r="R2218" t="s">
        <v>8329</v>
      </c>
      <c r="S2218" s="9">
        <f t="shared" si="138"/>
        <v>42194.75167824074</v>
      </c>
      <c r="T2218" s="9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8332</v>
      </c>
      <c r="R2235" t="s">
        <v>8350</v>
      </c>
      <c r="S2235" s="9">
        <f t="shared" si="138"/>
        <v>42331.378923611112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si="137"/>
        <v>140.97916666666666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ref="P2243:P2306" si="141">E2243/L2243</f>
        <v>49.472392638036808</v>
      </c>
      <c r="Q2243" t="s">
        <v>8332</v>
      </c>
      <c r="R2243" t="s">
        <v>8350</v>
      </c>
      <c r="S2243" s="9">
        <f t="shared" ref="S2243:S2306" si="142">(J2243/86400)+DATE(1970,1,1)</f>
        <v>42766.827546296292</v>
      </c>
      <c r="T2243" s="9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8332</v>
      </c>
      <c r="R2247" t="s">
        <v>8350</v>
      </c>
      <c r="S2247" s="9">
        <f t="shared" si="142"/>
        <v>41660.70853009259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8332</v>
      </c>
      <c r="R2251" t="s">
        <v>8350</v>
      </c>
      <c r="S2251" s="9">
        <f t="shared" si="142"/>
        <v>41336.703298611115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8332</v>
      </c>
      <c r="R2270" t="s">
        <v>8350</v>
      </c>
      <c r="S2270" s="9">
        <f t="shared" si="142"/>
        <v>42776.082349537042</v>
      </c>
      <c r="T2270" s="9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8332</v>
      </c>
      <c r="R2274" t="s">
        <v>8350</v>
      </c>
      <c r="S2274" s="9">
        <f t="shared" si="142"/>
        <v>42315.699490740742</v>
      </c>
      <c r="T2274" s="9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8332</v>
      </c>
      <c r="R2277" t="s">
        <v>8350</v>
      </c>
      <c r="S2277" s="9">
        <f t="shared" si="142"/>
        <v>41965.616655092592</v>
      </c>
      <c r="T2277" s="9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8332</v>
      </c>
      <c r="R2280" t="s">
        <v>8350</v>
      </c>
      <c r="S2280" s="9">
        <f t="shared" si="142"/>
        <v>42338.709108796298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8332</v>
      </c>
      <c r="R2281" t="s">
        <v>8350</v>
      </c>
      <c r="S2281" s="9">
        <f t="shared" si="142"/>
        <v>42020.806701388894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8324</v>
      </c>
      <c r="R2287" t="s">
        <v>8325</v>
      </c>
      <c r="S2287" s="9">
        <f t="shared" si="142"/>
        <v>41059.185682870375</v>
      </c>
      <c r="T2287" s="9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si="141"/>
        <v>53.469203539823013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ref="P2307:P2370" si="145">E2307/L2307</f>
        <v>109.10778443113773</v>
      </c>
      <c r="Q2307" t="s">
        <v>8324</v>
      </c>
      <c r="R2307" t="s">
        <v>8328</v>
      </c>
      <c r="S2307" s="9">
        <f t="shared" ref="S2307:S2370" si="146">(J2307/86400)+DATE(1970,1,1)</f>
        <v>41834.695277777777</v>
      </c>
      <c r="T2307" s="9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8324</v>
      </c>
      <c r="R2309" t="s">
        <v>8328</v>
      </c>
      <c r="S2309" s="9">
        <f t="shared" si="146"/>
        <v>41004.802465277782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42804.895474537036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42807.755173611113</v>
      </c>
      <c r="T2325" s="9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8335</v>
      </c>
      <c r="R2329" t="s">
        <v>8351</v>
      </c>
      <c r="S2329" s="9">
        <f t="shared" si="146"/>
        <v>41842.917129629626</v>
      </c>
      <c r="T2329" s="9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8335</v>
      </c>
      <c r="R2330" t="s">
        <v>8351</v>
      </c>
      <c r="S2330" s="9">
        <f t="shared" si="146"/>
        <v>42139.781678240739</v>
      </c>
      <c r="T2330" s="9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8335</v>
      </c>
      <c r="R2340" t="s">
        <v>8351</v>
      </c>
      <c r="S2340" s="9">
        <f t="shared" si="146"/>
        <v>41789.89680555556</v>
      </c>
      <c r="T2340" s="9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42577.607361111106</v>
      </c>
      <c r="T2349" s="9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42096.918240740742</v>
      </c>
      <c r="T2357" s="9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42264.620115740741</v>
      </c>
      <c r="T2359" s="9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e">
        <f t="shared" ref="P2371:P2434" si="149">E2371/L2371</f>
        <v>#DIV/0!</v>
      </c>
      <c r="Q2371" t="s">
        <v>8318</v>
      </c>
      <c r="R2371" t="s">
        <v>8319</v>
      </c>
      <c r="S2371" s="9">
        <f t="shared" ref="S2371:S2434" si="150">(J2371/86400)+DATE(1970,1,1)</f>
        <v>42380.812627314815</v>
      </c>
      <c r="T2371" s="9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42215.662314814814</v>
      </c>
      <c r="T2375" s="9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42017.843287037038</v>
      </c>
      <c r="T2376" s="9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42399.882615740746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41993.738298611112</v>
      </c>
      <c r="T2421" s="9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42164.170046296298</v>
      </c>
      <c r="T2428" s="9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42412.318668981483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e">
        <f t="shared" ref="P2435:P2498" si="153">E2435/L2435</f>
        <v>#DIV/0!</v>
      </c>
      <c r="Q2435" t="s">
        <v>8335</v>
      </c>
      <c r="R2435" t="s">
        <v>8336</v>
      </c>
      <c r="S2435" s="9">
        <f t="shared" ref="S2435:S2498" si="154">(J2435/86400)+DATE(1970,1,1)</f>
        <v>42397.89980324074</v>
      </c>
      <c r="T2435" s="9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42180.186041666668</v>
      </c>
      <c r="T2436" s="9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42252.277615740742</v>
      </c>
      <c r="T2437" s="9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42383.899456018524</v>
      </c>
      <c r="T2442" s="9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8335</v>
      </c>
      <c r="R2444" t="s">
        <v>8351</v>
      </c>
      <c r="S2444" s="9">
        <f t="shared" si="154"/>
        <v>42052.666990740741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8335</v>
      </c>
      <c r="R2456" t="s">
        <v>8351</v>
      </c>
      <c r="S2456" s="9">
        <f t="shared" si="154"/>
        <v>42770.201481481483</v>
      </c>
      <c r="T2456" s="9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8324</v>
      </c>
      <c r="R2470" t="s">
        <v>8328</v>
      </c>
      <c r="S2470" s="9">
        <f t="shared" si="154"/>
        <v>41174.154178240744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8324</v>
      </c>
      <c r="R2477" t="s">
        <v>8328</v>
      </c>
      <c r="S2477" s="9">
        <f t="shared" si="154"/>
        <v>40310.287673611107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8324</v>
      </c>
      <c r="R2492" t="s">
        <v>8328</v>
      </c>
      <c r="S2492" s="9">
        <f t="shared" si="154"/>
        <v>41023.227731481486</v>
      </c>
      <c r="T2492" s="9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8324</v>
      </c>
      <c r="R2496" t="s">
        <v>8328</v>
      </c>
      <c r="S2496" s="9">
        <f t="shared" si="154"/>
        <v>41022.645185185189</v>
      </c>
      <c r="T2496" s="9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si="153"/>
        <v>600</v>
      </c>
      <c r="Q2498" t="s">
        <v>8324</v>
      </c>
      <c r="R2498" t="s">
        <v>8328</v>
      </c>
      <c r="S2498" s="9">
        <f t="shared" si="154"/>
        <v>41327.996435185181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ref="P2499:P2562" si="157">E2499/L2499</f>
        <v>80.551071428571419</v>
      </c>
      <c r="Q2499" t="s">
        <v>8324</v>
      </c>
      <c r="R2499" t="s">
        <v>8328</v>
      </c>
      <c r="S2499" s="9">
        <f t="shared" ref="S2499:S2562" si="158">(J2499/86400)+DATE(1970,1,1)</f>
        <v>40730.878912037035</v>
      </c>
      <c r="T2499" s="9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8324</v>
      </c>
      <c r="R2501" t="s">
        <v>8328</v>
      </c>
      <c r="S2501" s="9">
        <f t="shared" si="158"/>
        <v>41226.648576388892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8324</v>
      </c>
      <c r="R2502" t="s">
        <v>8328</v>
      </c>
      <c r="S2502" s="9">
        <f t="shared" si="158"/>
        <v>41053.772858796292</v>
      </c>
      <c r="T2502" s="9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42244.776666666672</v>
      </c>
      <c r="T2503" s="9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42078.997361111113</v>
      </c>
      <c r="T2512" s="9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8324</v>
      </c>
      <c r="R2527" t="s">
        <v>8353</v>
      </c>
      <c r="S2527" s="9">
        <f t="shared" si="158"/>
        <v>41058.844571759255</v>
      </c>
      <c r="T2527" s="9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8324</v>
      </c>
      <c r="R2536" t="s">
        <v>8353</v>
      </c>
      <c r="S2536" s="9">
        <f t="shared" si="158"/>
        <v>40127.700370370367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8324</v>
      </c>
      <c r="R2543" t="s">
        <v>8353</v>
      </c>
      <c r="S2543" s="9">
        <f t="shared" si="158"/>
        <v>41483.449282407411</v>
      </c>
      <c r="T2543" s="9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8324</v>
      </c>
      <c r="R2547" t="s">
        <v>8353</v>
      </c>
      <c r="S2547" s="9">
        <f t="shared" si="158"/>
        <v>42027.138171296298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8324</v>
      </c>
      <c r="R2548" t="s">
        <v>8353</v>
      </c>
      <c r="S2548" s="9">
        <f t="shared" si="158"/>
        <v>41524.858553240745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8324</v>
      </c>
      <c r="R2550" t="s">
        <v>8353</v>
      </c>
      <c r="S2550" s="9">
        <f t="shared" si="158"/>
        <v>42618.625428240739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8324</v>
      </c>
      <c r="R2555" t="s">
        <v>8353</v>
      </c>
      <c r="S2555" s="9">
        <f t="shared" si="158"/>
        <v>41113.199155092589</v>
      </c>
      <c r="T2555" s="9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8324</v>
      </c>
      <c r="R2560" t="s">
        <v>8353</v>
      </c>
      <c r="S2560" s="9">
        <f t="shared" si="158"/>
        <v>42093.860023148147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e">
        <f t="shared" ref="P2563:P2626" si="161">E2563/L2563</f>
        <v>#DIV/0!</v>
      </c>
      <c r="Q2563" t="s">
        <v>8335</v>
      </c>
      <c r="R2563" t="s">
        <v>8336</v>
      </c>
      <c r="S2563" s="9">
        <f t="shared" ref="S2563:S2626" si="162">(J2563/86400)+DATE(1970,1,1)</f>
        <v>42260.528807870374</v>
      </c>
      <c r="T2563" s="9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41986.108726851853</v>
      </c>
      <c r="T2577" s="9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42238.022905092592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42140.173252314809</v>
      </c>
      <c r="T2586" s="9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42089.845208333332</v>
      </c>
      <c r="T2595" s="9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8318</v>
      </c>
      <c r="R2603" t="s">
        <v>8354</v>
      </c>
      <c r="S2603" s="9">
        <f t="shared" si="162"/>
        <v>41150.902187500003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8318</v>
      </c>
      <c r="R2608" t="s">
        <v>8354</v>
      </c>
      <c r="S2608" s="9">
        <f t="shared" si="162"/>
        <v>41726.712754629625</v>
      </c>
      <c r="T2608" s="9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8318</v>
      </c>
      <c r="R2623" t="s">
        <v>8354</v>
      </c>
      <c r="S2623" s="9">
        <f t="shared" si="162"/>
        <v>42115.747546296298</v>
      </c>
      <c r="T2623" s="9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si="161"/>
        <v>31.820544982698959</v>
      </c>
      <c r="Q2626" t="s">
        <v>8318</v>
      </c>
      <c r="R2626" t="s">
        <v>8354</v>
      </c>
      <c r="S2626" s="9">
        <f t="shared" si="162"/>
        <v>41144.421550925923</v>
      </c>
      <c r="T2626" s="9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ref="P2627:P2690" si="165">E2627/L2627</f>
        <v>27.576923076923077</v>
      </c>
      <c r="Q2627" t="s">
        <v>8318</v>
      </c>
      <c r="R2627" t="s">
        <v>8354</v>
      </c>
      <c r="S2627" s="9">
        <f t="shared" ref="S2627:S2690" si="166">(J2627/86400)+DATE(1970,1,1)</f>
        <v>42658.810277777782</v>
      </c>
      <c r="T2627" s="9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8318</v>
      </c>
      <c r="R2636" t="s">
        <v>8354</v>
      </c>
      <c r="S2636" s="9">
        <f t="shared" si="166"/>
        <v>42612.656493055554</v>
      </c>
      <c r="T2636" s="9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42689.582349537042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42327.805659722224</v>
      </c>
      <c r="T2653" s="9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42055.600995370369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42767.688518518524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42551.884189814809</v>
      </c>
      <c r="T2660" s="9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42082.069560185184</v>
      </c>
      <c r="T2661" s="9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8318</v>
      </c>
      <c r="R2670" t="s">
        <v>8355</v>
      </c>
      <c r="S2670" s="9">
        <f t="shared" si="166"/>
        <v>42275.58871527778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8318</v>
      </c>
      <c r="R2671" t="s">
        <v>8355</v>
      </c>
      <c r="S2671" s="9">
        <f t="shared" si="166"/>
        <v>42319.035833333328</v>
      </c>
      <c r="T2671" s="9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41962.749027777776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41793.029432870375</v>
      </c>
      <c r="T2679" s="9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41820.914641203708</v>
      </c>
      <c r="T2686" s="9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si="165"/>
        <v>5.2857142857142856</v>
      </c>
      <c r="Q2690" t="s">
        <v>8335</v>
      </c>
      <c r="R2690" t="s">
        <v>8336</v>
      </c>
      <c r="S2690" s="9">
        <f t="shared" si="166"/>
        <v>42028.11886574074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ref="P2691:P2754" si="169">E2691/L2691</f>
        <v>1</v>
      </c>
      <c r="Q2691" t="s">
        <v>8335</v>
      </c>
      <c r="R2691" t="s">
        <v>8336</v>
      </c>
      <c r="S2691" s="9">
        <f t="shared" ref="S2691:S2754" si="170">(J2691/86400)+DATE(1970,1,1)</f>
        <v>42551.961689814816</v>
      </c>
      <c r="T2691" s="9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41870.874675925923</v>
      </c>
      <c r="T2702" s="9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8316</v>
      </c>
      <c r="R2713" t="s">
        <v>8356</v>
      </c>
      <c r="S2713" s="9">
        <f t="shared" si="170"/>
        <v>41780.745254629626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8316</v>
      </c>
      <c r="R2719" t="s">
        <v>8356</v>
      </c>
      <c r="S2719" s="9">
        <f t="shared" si="170"/>
        <v>41934.914918981478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8316</v>
      </c>
      <c r="R2722" t="s">
        <v>8356</v>
      </c>
      <c r="S2722" s="9">
        <f t="shared" si="170"/>
        <v>42655.465891203705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41044.648113425923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41078.899826388893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41747.887060185181</v>
      </c>
      <c r="T2753" s="9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si="169"/>
        <v>39.285714285714285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ref="P2755:P2818" si="173">E2755/L2755</f>
        <v>47.5</v>
      </c>
      <c r="Q2755" t="s">
        <v>8321</v>
      </c>
      <c r="R2755" t="s">
        <v>8357</v>
      </c>
      <c r="S2755" s="9">
        <f t="shared" ref="S2755:S2818" si="174">(J2755/86400)+DATE(1970,1,1)</f>
        <v>41117.900729166664</v>
      </c>
      <c r="T2755" s="9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41863.636006944442</v>
      </c>
      <c r="T2756" s="9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41620.900474537033</v>
      </c>
      <c r="T2758" s="9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40736.668032407411</v>
      </c>
      <c r="T2768" s="9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41745.826273148152</v>
      </c>
      <c r="T2771" s="9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8316</v>
      </c>
      <c r="R2790" t="s">
        <v>8317</v>
      </c>
      <c r="S2790" s="9">
        <f t="shared" si="174"/>
        <v>42550.701886574076</v>
      </c>
      <c r="T2790" s="9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si="173"/>
        <v>25.130177514792898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ref="P2819:P2882" si="177">E2819/L2819</f>
        <v>23.636363636363637</v>
      </c>
      <c r="Q2819" t="s">
        <v>8316</v>
      </c>
      <c r="R2819" t="s">
        <v>8317</v>
      </c>
      <c r="S2819" s="9">
        <f t="shared" ref="S2819:S2882" si="178">(J2819/86400)+DATE(1970,1,1)</f>
        <v>42023.634976851856</v>
      </c>
      <c r="T2819" s="9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42291.739548611113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41784.95248842593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42480.80064814815</v>
      </c>
      <c r="T2862" s="9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42672.955138888894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si="177"/>
        <v>96.551724137931032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e">
        <f t="shared" ref="P2883:P2946" si="181">E2883/L2883</f>
        <v>#DIV/0!</v>
      </c>
      <c r="Q2883" t="s">
        <v>8316</v>
      </c>
      <c r="R2883" t="s">
        <v>8317</v>
      </c>
      <c r="S2883" s="9">
        <f t="shared" ref="S2883:S2946" si="182">(J2883/86400)+DATE(1970,1,1)</f>
        <v>41916.597638888888</v>
      </c>
      <c r="T2883" s="9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42444.877743055556</v>
      </c>
      <c r="T2909" s="9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42499.73170138889</v>
      </c>
      <c r="T2910" s="9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8316</v>
      </c>
      <c r="R2927" t="s">
        <v>8358</v>
      </c>
      <c r="S2927" s="9">
        <f t="shared" si="182"/>
        <v>41863.584120370375</v>
      </c>
      <c r="T2927" s="9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e">
        <f t="shared" ref="P2947:P3010" si="185">E2947/L2947</f>
        <v>#DIV/0!</v>
      </c>
      <c r="Q2947" t="s">
        <v>8316</v>
      </c>
      <c r="R2947" t="s">
        <v>8356</v>
      </c>
      <c r="S2947" s="9">
        <f t="shared" ref="S2947:S3010" si="186">(J2947/86400)+DATE(1970,1,1)</f>
        <v>42118.139583333337</v>
      </c>
      <c r="T2947" s="9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8316</v>
      </c>
      <c r="R2987" t="s">
        <v>8356</v>
      </c>
      <c r="S2987" s="9">
        <f t="shared" si="186"/>
        <v>42654.973703703705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8316</v>
      </c>
      <c r="R2990" t="s">
        <v>8356</v>
      </c>
      <c r="S2990" s="9">
        <f t="shared" si="186"/>
        <v>42511.36204861111</v>
      </c>
      <c r="T2990" s="9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8316</v>
      </c>
      <c r="R2998" t="s">
        <v>8356</v>
      </c>
      <c r="S2998" s="9">
        <f t="shared" si="186"/>
        <v>42090.912499999999</v>
      </c>
      <c r="T2998" s="9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8316</v>
      </c>
      <c r="R3008" t="s">
        <v>8356</v>
      </c>
      <c r="S3008" s="9">
        <f t="shared" si="186"/>
        <v>41957.756840277776</v>
      </c>
      <c r="T3008" s="9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si="185"/>
        <v>116.73076923076923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ref="P3011:P3074" si="189">E3011/L3011</f>
        <v>233.8984375</v>
      </c>
      <c r="Q3011" t="s">
        <v>8316</v>
      </c>
      <c r="R3011" t="s">
        <v>8356</v>
      </c>
      <c r="S3011" s="9">
        <f t="shared" ref="S3011:S3074" si="190">(J3011/86400)+DATE(1970,1,1)</f>
        <v>41939.569907407407</v>
      </c>
      <c r="T3011" s="9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8316</v>
      </c>
      <c r="R3016" t="s">
        <v>8356</v>
      </c>
      <c r="S3016" s="9">
        <f t="shared" si="190"/>
        <v>41920.123611111107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8316</v>
      </c>
      <c r="R3020" t="s">
        <v>8356</v>
      </c>
      <c r="S3020" s="9">
        <f t="shared" si="190"/>
        <v>42163.298333333332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8316</v>
      </c>
      <c r="R3025" t="s">
        <v>8356</v>
      </c>
      <c r="S3025" s="9">
        <f t="shared" si="190"/>
        <v>42121.675763888888</v>
      </c>
      <c r="T3025" s="9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8316</v>
      </c>
      <c r="R3050" t="s">
        <v>8356</v>
      </c>
      <c r="S3050" s="9">
        <f t="shared" si="190"/>
        <v>41975.901180555556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42744.416030092594</v>
      </c>
      <c r="T3053" s="9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42630.922893518524</v>
      </c>
      <c r="T3065" s="9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ref="P3075:P3138" si="193">E3075/L3075</f>
        <v>92.142857142857139</v>
      </c>
      <c r="Q3075" t="s">
        <v>8316</v>
      </c>
      <c r="R3075" t="s">
        <v>8356</v>
      </c>
      <c r="S3075" s="9">
        <f t="shared" ref="S3075:S3138" si="194">(J3075/86400)+DATE(1970,1,1)</f>
        <v>42111.684027777781</v>
      </c>
      <c r="T3075" s="9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42409.571284722224</v>
      </c>
      <c r="T3076" s="9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42551.102314814816</v>
      </c>
      <c r="T3077" s="9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42246.883784722224</v>
      </c>
      <c r="T3087" s="9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41760.909039351856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42241.429120370369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42128.814247685186</v>
      </c>
      <c r="T3109" s="9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41885.595138888893</v>
      </c>
      <c r="T3113" s="9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42509.374537037038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42435.942083333328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42427.018078703702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42800.720127314809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si="193"/>
        <v>29.045454545454547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ref="P3139:P3202" si="197">E3139/L3139</f>
        <v>50</v>
      </c>
      <c r="Q3139" t="s">
        <v>8316</v>
      </c>
      <c r="R3139" t="s">
        <v>8317</v>
      </c>
      <c r="S3139" s="9">
        <f t="shared" ref="S3139:S3202" si="198">(J3139/86400)+DATE(1970,1,1)</f>
        <v>42807.885057870371</v>
      </c>
      <c r="T3139" s="9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8316</v>
      </c>
      <c r="R3149" t="s">
        <v>8317</v>
      </c>
      <c r="S3149" s="9">
        <f t="shared" si="198"/>
        <v>41909.96938657407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8316</v>
      </c>
      <c r="R3160" t="s">
        <v>8317</v>
      </c>
      <c r="S3160" s="9">
        <f t="shared" si="198"/>
        <v>41447.839722222227</v>
      </c>
      <c r="T3160" s="9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8316</v>
      </c>
      <c r="R3166" t="s">
        <v>8317</v>
      </c>
      <c r="S3166" s="9">
        <f t="shared" si="198"/>
        <v>41766.805729166663</v>
      </c>
      <c r="T3166" s="9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8316</v>
      </c>
      <c r="R3175" t="s">
        <v>8317</v>
      </c>
      <c r="S3175" s="9">
        <f t="shared" si="198"/>
        <v>41878.878379629634</v>
      </c>
      <c r="T3175" s="9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41858.761782407411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ref="P3203:P3266" si="201">E3203/L3203</f>
        <v>12.5</v>
      </c>
      <c r="Q3203" t="s">
        <v>8316</v>
      </c>
      <c r="R3203" t="s">
        <v>8358</v>
      </c>
      <c r="S3203" s="9">
        <f t="shared" ref="S3203:S3266" si="202">(J3203/86400)+DATE(1970,1,1)</f>
        <v>41861.767094907409</v>
      </c>
      <c r="T3203" s="9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8316</v>
      </c>
      <c r="R3211" t="s">
        <v>8317</v>
      </c>
      <c r="S3211" s="9">
        <f t="shared" si="202"/>
        <v>41778.637245370366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8316</v>
      </c>
      <c r="R3213" t="s">
        <v>8317</v>
      </c>
      <c r="S3213" s="9">
        <f t="shared" si="202"/>
        <v>41834.58657407407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8316</v>
      </c>
      <c r="R3225" t="s">
        <v>8317</v>
      </c>
      <c r="S3225" s="9">
        <f t="shared" si="202"/>
        <v>42206.835370370369</v>
      </c>
      <c r="T3225" s="9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8316</v>
      </c>
      <c r="R3232" t="s">
        <v>8317</v>
      </c>
      <c r="S3232" s="9">
        <f t="shared" si="202"/>
        <v>41898.168124999997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si="201"/>
        <v>52.551020408163268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ref="P3267:P3330" si="205">E3267/L3267</f>
        <v>70.285714285714292</v>
      </c>
      <c r="Q3267" t="s">
        <v>8316</v>
      </c>
      <c r="R3267" t="s">
        <v>8317</v>
      </c>
      <c r="S3267" s="9">
        <f t="shared" ref="S3267:S3330" si="206">(J3267/86400)+DATE(1970,1,1)</f>
        <v>42311.711979166663</v>
      </c>
      <c r="T3267" s="9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8316</v>
      </c>
      <c r="R3268" t="s">
        <v>8317</v>
      </c>
      <c r="S3268" s="9">
        <f t="shared" si="206"/>
        <v>42136.536134259259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8316</v>
      </c>
      <c r="R3271" t="s">
        <v>8317</v>
      </c>
      <c r="S3271" s="9">
        <f t="shared" si="206"/>
        <v>42137.395798611113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8316</v>
      </c>
      <c r="R3279" t="s">
        <v>8317</v>
      </c>
      <c r="S3279" s="9">
        <f t="shared" si="206"/>
        <v>41931.682939814811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8316</v>
      </c>
      <c r="R3281" t="s">
        <v>8317</v>
      </c>
      <c r="S3281" s="9">
        <f t="shared" si="206"/>
        <v>42431.102534722224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8316</v>
      </c>
      <c r="R3303" t="s">
        <v>8317</v>
      </c>
      <c r="S3303" s="9">
        <f t="shared" si="206"/>
        <v>42538.735833333332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8316</v>
      </c>
      <c r="R3317" t="s">
        <v>8317</v>
      </c>
      <c r="S3317" s="9">
        <f t="shared" si="206"/>
        <v>42466.303715277776</v>
      </c>
      <c r="T3317" s="9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8316</v>
      </c>
      <c r="R3319" t="s">
        <v>8317</v>
      </c>
      <c r="S3319" s="9">
        <f t="shared" si="206"/>
        <v>42499.039629629631</v>
      </c>
      <c r="T3319" s="9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si="205"/>
        <v>292.77777777777777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ref="P3331:P3394" si="209">E3331/L3331</f>
        <v>44.92307692307692</v>
      </c>
      <c r="Q3331" t="s">
        <v>8316</v>
      </c>
      <c r="R3331" t="s">
        <v>8317</v>
      </c>
      <c r="S3331" s="9">
        <f t="shared" ref="S3331:S3394" si="210">(J3331/86400)+DATE(1970,1,1)</f>
        <v>41837.323009259257</v>
      </c>
      <c r="T3331" s="9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8316</v>
      </c>
      <c r="R3338" t="s">
        <v>8317</v>
      </c>
      <c r="S3338" s="9">
        <f t="shared" si="210"/>
        <v>42437.398680555554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8316</v>
      </c>
      <c r="R3344" t="s">
        <v>8317</v>
      </c>
      <c r="S3344" s="9">
        <f t="shared" si="210"/>
        <v>42062.296412037038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8316</v>
      </c>
      <c r="R3367" t="s">
        <v>8317</v>
      </c>
      <c r="S3367" s="9">
        <f t="shared" si="210"/>
        <v>42321.101759259254</v>
      </c>
      <c r="T3367" s="9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8316</v>
      </c>
      <c r="R3379" t="s">
        <v>8317</v>
      </c>
      <c r="S3379" s="9">
        <f t="shared" si="210"/>
        <v>42053.732627314814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8316</v>
      </c>
      <c r="R3382" t="s">
        <v>8317</v>
      </c>
      <c r="S3382" s="9">
        <f t="shared" si="210"/>
        <v>41937.953449074077</v>
      </c>
      <c r="T3382" s="9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8316</v>
      </c>
      <c r="R3389" t="s">
        <v>8317</v>
      </c>
      <c r="S3389" s="9">
        <f t="shared" si="210"/>
        <v>41947.762592592597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8316</v>
      </c>
      <c r="R3392" t="s">
        <v>8317</v>
      </c>
      <c r="S3392" s="9">
        <f t="shared" si="210"/>
        <v>41815.774826388893</v>
      </c>
      <c r="T3392" s="9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si="209"/>
        <v>41.666666666666664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ref="P3395:P3458" si="213">E3395/L3395</f>
        <v>36.06818181818182</v>
      </c>
      <c r="Q3395" t="s">
        <v>8316</v>
      </c>
      <c r="R3395" t="s">
        <v>8317</v>
      </c>
      <c r="S3395" s="9">
        <f t="shared" ref="S3395:S3458" si="214">(J3395/86400)+DATE(1970,1,1)</f>
        <v>41923.921643518523</v>
      </c>
      <c r="T3395" s="9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8316</v>
      </c>
      <c r="R3397" t="s">
        <v>8317</v>
      </c>
      <c r="S3397" s="9">
        <f t="shared" si="214"/>
        <v>42140.712314814809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8316</v>
      </c>
      <c r="R3398" t="s">
        <v>8317</v>
      </c>
      <c r="S3398" s="9">
        <f t="shared" si="214"/>
        <v>41764.446631944447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8316</v>
      </c>
      <c r="R3400" t="s">
        <v>8317</v>
      </c>
      <c r="S3400" s="9">
        <f t="shared" si="214"/>
        <v>41941.752037037033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8316</v>
      </c>
      <c r="R3411" t="s">
        <v>8317</v>
      </c>
      <c r="S3411" s="9">
        <f t="shared" si="214"/>
        <v>42544.814328703702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8316</v>
      </c>
      <c r="R3435" t="s">
        <v>8317</v>
      </c>
      <c r="S3435" s="9">
        <f t="shared" si="214"/>
        <v>41776.06313657407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8316</v>
      </c>
      <c r="R3436" t="s">
        <v>8317</v>
      </c>
      <c r="S3436" s="9">
        <f t="shared" si="214"/>
        <v>41800.380428240736</v>
      </c>
      <c r="T3436" s="9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8316</v>
      </c>
      <c r="R3440" t="s">
        <v>8317</v>
      </c>
      <c r="S3440" s="9">
        <f t="shared" si="214"/>
        <v>42100.927858796298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8316</v>
      </c>
      <c r="R3444" t="s">
        <v>8317</v>
      </c>
      <c r="S3444" s="9">
        <f t="shared" si="214"/>
        <v>42124.841111111113</v>
      </c>
      <c r="T3444" s="9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si="213"/>
        <v>358.6875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ref="P3459:P3522" si="217">E3459/L3459</f>
        <v>50.981818181818184</v>
      </c>
      <c r="Q3459" t="s">
        <v>8316</v>
      </c>
      <c r="R3459" t="s">
        <v>8317</v>
      </c>
      <c r="S3459" s="9">
        <f t="shared" ref="S3459:S3522" si="218">(J3459/86400)+DATE(1970,1,1)</f>
        <v>42016.706678240742</v>
      </c>
      <c r="T3459" s="9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8316</v>
      </c>
      <c r="R3462" t="s">
        <v>8317</v>
      </c>
      <c r="S3462" s="9">
        <f t="shared" si="218"/>
        <v>41852.527222222227</v>
      </c>
      <c r="T3462" s="9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8316</v>
      </c>
      <c r="R3470" t="s">
        <v>8317</v>
      </c>
      <c r="S3470" s="9">
        <f t="shared" si="218"/>
        <v>42605.765381944446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8316</v>
      </c>
      <c r="R3473" t="s">
        <v>8317</v>
      </c>
      <c r="S3473" s="9">
        <f t="shared" si="218"/>
        <v>41841.820486111115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8316</v>
      </c>
      <c r="R3480" t="s">
        <v>8317</v>
      </c>
      <c r="S3480" s="9">
        <f t="shared" si="218"/>
        <v>42053.916921296295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8316</v>
      </c>
      <c r="R3481" t="s">
        <v>8317</v>
      </c>
      <c r="S3481" s="9">
        <f t="shared" si="218"/>
        <v>41781.855092592596</v>
      </c>
      <c r="T3481" s="9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8316</v>
      </c>
      <c r="R3483" t="s">
        <v>8317</v>
      </c>
      <c r="S3483" s="9">
        <f t="shared" si="218"/>
        <v>41989.247546296298</v>
      </c>
      <c r="T3483" s="9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8316</v>
      </c>
      <c r="R3497" t="s">
        <v>8317</v>
      </c>
      <c r="S3497" s="9">
        <f t="shared" si="218"/>
        <v>41915.762835648144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8316</v>
      </c>
      <c r="R3499" t="s">
        <v>8317</v>
      </c>
      <c r="S3499" s="9">
        <f t="shared" si="218"/>
        <v>42511.741944444446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8316</v>
      </c>
      <c r="R3502" t="s">
        <v>8317</v>
      </c>
      <c r="S3502" s="9">
        <f t="shared" si="218"/>
        <v>42419.919421296298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8316</v>
      </c>
      <c r="R3519" t="s">
        <v>8317</v>
      </c>
      <c r="S3519" s="9">
        <f t="shared" si="218"/>
        <v>41794.817523148144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si="217"/>
        <v>95.952380952380949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ref="P3523:P3586" si="221">E3523/L3523</f>
        <v>45.615384615384613</v>
      </c>
      <c r="Q3523" t="s">
        <v>8316</v>
      </c>
      <c r="R3523" t="s">
        <v>8317</v>
      </c>
      <c r="S3523" s="9">
        <f t="shared" ref="S3523:S3586" si="222">(J3523/86400)+DATE(1970,1,1)</f>
        <v>41881.361342592594</v>
      </c>
      <c r="T3523" s="9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8316</v>
      </c>
      <c r="R3537" t="s">
        <v>8317</v>
      </c>
      <c r="S3537" s="9">
        <f t="shared" si="222"/>
        <v>42248.640162037038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8316</v>
      </c>
      <c r="R3539" t="s">
        <v>8317</v>
      </c>
      <c r="S3539" s="9">
        <f t="shared" si="222"/>
        <v>41923.354351851856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8316</v>
      </c>
      <c r="R3562" t="s">
        <v>8317</v>
      </c>
      <c r="S3562" s="9">
        <f t="shared" si="222"/>
        <v>42115.889652777776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8316</v>
      </c>
      <c r="R3566" t="s">
        <v>8317</v>
      </c>
      <c r="S3566" s="9">
        <f t="shared" si="222"/>
        <v>42236.623252314814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8316</v>
      </c>
      <c r="R3572" t="s">
        <v>8317</v>
      </c>
      <c r="S3572" s="9">
        <f t="shared" si="222"/>
        <v>41976.331979166665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8316</v>
      </c>
      <c r="R3576" t="s">
        <v>8317</v>
      </c>
      <c r="S3576" s="9">
        <f t="shared" si="222"/>
        <v>41926.942685185189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si="221"/>
        <v>30.9375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ref="P3587:P3650" si="225">E3587/L3587</f>
        <v>176.08695652173913</v>
      </c>
      <c r="Q3587" t="s">
        <v>8316</v>
      </c>
      <c r="R3587" t="s">
        <v>8317</v>
      </c>
      <c r="S3587" s="9">
        <f t="shared" ref="S3587:S3650" si="226">(J3587/86400)+DATE(1970,1,1)</f>
        <v>41964.716319444444</v>
      </c>
      <c r="T3587" s="9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8316</v>
      </c>
      <c r="R3610" t="s">
        <v>8317</v>
      </c>
      <c r="S3610" s="9">
        <f t="shared" si="226"/>
        <v>42506.709374999999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8316</v>
      </c>
      <c r="R3611" t="s">
        <v>8317</v>
      </c>
      <c r="S3611" s="9">
        <f t="shared" si="226"/>
        <v>42429.991724537038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8316</v>
      </c>
      <c r="R3614" t="s">
        <v>8317</v>
      </c>
      <c r="S3614" s="9">
        <f t="shared" si="226"/>
        <v>41789.726979166662</v>
      </c>
      <c r="T3614" s="9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8316</v>
      </c>
      <c r="R3621" t="s">
        <v>8317</v>
      </c>
      <c r="S3621" s="9">
        <f t="shared" si="226"/>
        <v>42661.132245370369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8316</v>
      </c>
      <c r="R3626" t="s">
        <v>8317</v>
      </c>
      <c r="S3626" s="9">
        <f t="shared" si="226"/>
        <v>42545.774189814816</v>
      </c>
      <c r="T3626" s="9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42226.694780092592</v>
      </c>
      <c r="T3638" s="9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41899.627071759256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si="225"/>
        <v>550.04109589041093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ref="P3651:P3714" si="229">E3651/L3651</f>
        <v>97.5</v>
      </c>
      <c r="Q3651" t="s">
        <v>8316</v>
      </c>
      <c r="R3651" t="s">
        <v>8317</v>
      </c>
      <c r="S3651" s="9">
        <f t="shared" ref="S3651:S3714" si="230">(J3651/86400)+DATE(1970,1,1)</f>
        <v>41780.712893518517</v>
      </c>
      <c r="T3651" s="9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8316</v>
      </c>
      <c r="R3658" t="s">
        <v>8317</v>
      </c>
      <c r="S3658" s="9">
        <f t="shared" si="230"/>
        <v>42737.910138888888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8316</v>
      </c>
      <c r="R3659" t="s">
        <v>8317</v>
      </c>
      <c r="S3659" s="9">
        <f t="shared" si="230"/>
        <v>42499.629849537036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8316</v>
      </c>
      <c r="R3669" t="s">
        <v>8317</v>
      </c>
      <c r="S3669" s="9">
        <f t="shared" si="230"/>
        <v>42173.970127314809</v>
      </c>
      <c r="T3669" s="9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8316</v>
      </c>
      <c r="R3679" t="s">
        <v>8317</v>
      </c>
      <c r="S3679" s="9">
        <f t="shared" si="230"/>
        <v>41802.574282407411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8316</v>
      </c>
      <c r="R3682" t="s">
        <v>8317</v>
      </c>
      <c r="S3682" s="9">
        <f t="shared" si="230"/>
        <v>42627.454097222224</v>
      </c>
      <c r="T3682" s="9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8316</v>
      </c>
      <c r="R3692" t="s">
        <v>8317</v>
      </c>
      <c r="S3692" s="9">
        <f t="shared" si="230"/>
        <v>41940.598182870366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8316</v>
      </c>
      <c r="R3710" t="s">
        <v>8317</v>
      </c>
      <c r="S3710" s="9">
        <f t="shared" si="230"/>
        <v>41810.142199074078</v>
      </c>
      <c r="T3710" s="9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si="229"/>
        <v>110.86538461538461</v>
      </c>
      <c r="Q3714" t="s">
        <v>8316</v>
      </c>
      <c r="R3714" t="s">
        <v>8317</v>
      </c>
      <c r="S3714" s="9">
        <f t="shared" si="230"/>
        <v>42134.172071759254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ref="P3715:P3778" si="233">E3715/L3715</f>
        <v>106.84210526315789</v>
      </c>
      <c r="Q3715" t="s">
        <v>8316</v>
      </c>
      <c r="R3715" t="s">
        <v>8317</v>
      </c>
      <c r="S3715" s="9">
        <f t="shared" ref="S3715:S3778" si="234">(J3715/86400)+DATE(1970,1,1)</f>
        <v>42505.738032407404</v>
      </c>
      <c r="T3715" s="9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8316</v>
      </c>
      <c r="R3716" t="s">
        <v>8317</v>
      </c>
      <c r="S3716" s="9">
        <f t="shared" si="234"/>
        <v>42118.556331018517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8316</v>
      </c>
      <c r="R3725" t="s">
        <v>8317</v>
      </c>
      <c r="S3725" s="9">
        <f t="shared" si="234"/>
        <v>41943.753032407403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8316</v>
      </c>
      <c r="R3726" t="s">
        <v>8317</v>
      </c>
      <c r="S3726" s="9">
        <f t="shared" si="234"/>
        <v>42465.491435185184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8316</v>
      </c>
      <c r="R3728" t="s">
        <v>8317</v>
      </c>
      <c r="S3728" s="9">
        <f t="shared" si="234"/>
        <v>42462.140868055554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41831.697939814811</v>
      </c>
      <c r="T3747" s="9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8316</v>
      </c>
      <c r="R3760" t="s">
        <v>8358</v>
      </c>
      <c r="S3760" s="9">
        <f t="shared" si="234"/>
        <v>41747.471504629633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8316</v>
      </c>
      <c r="R3775" t="s">
        <v>8358</v>
      </c>
      <c r="S3775" s="9">
        <f t="shared" si="234"/>
        <v>42656.005173611113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si="233"/>
        <v>90.819148936170208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ref="P3779:P3842" si="237">E3779/L3779</f>
        <v>48.542372881355931</v>
      </c>
      <c r="Q3779" t="s">
        <v>8316</v>
      </c>
      <c r="R3779" t="s">
        <v>8358</v>
      </c>
      <c r="S3779" s="9">
        <f t="shared" ref="S3779:S3842" si="238">(J3779/86400)+DATE(1970,1,1)</f>
        <v>41887.111354166671</v>
      </c>
      <c r="T3779" s="9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8316</v>
      </c>
      <c r="R3784" t="s">
        <v>8358</v>
      </c>
      <c r="S3784" s="9">
        <f t="shared" si="238"/>
        <v>42546.862233796295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41831.722777777773</v>
      </c>
      <c r="T3800" s="9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8316</v>
      </c>
      <c r="R3835" t="s">
        <v>8317</v>
      </c>
      <c r="S3835" s="9">
        <f t="shared" si="238"/>
        <v>41963.872361111113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8316</v>
      </c>
      <c r="R3841" t="s">
        <v>8317</v>
      </c>
      <c r="S3841" s="9">
        <f t="shared" si="238"/>
        <v>42155.142638888894</v>
      </c>
      <c r="T3841" s="9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si="237"/>
        <v>21.666666666666668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(J3843/86400)+DATE(1970,1,1)</f>
        <v>41780.785729166666</v>
      </c>
      <c r="T3843" s="9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42248.627013888894</v>
      </c>
      <c r="T3847" s="9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42128.431064814809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41833.660995370374</v>
      </c>
      <c r="T3862" s="9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41865.659780092596</v>
      </c>
      <c r="T3870" s="9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41793.172199074077</v>
      </c>
      <c r="T3872" s="9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41867.652280092589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41843.775011574078</v>
      </c>
      <c r="T3901" s="9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42317.826377314814</v>
      </c>
      <c r="T3903" s="9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(J3907/86400)+DATE(1970,1,1)</f>
        <v>42124.623877314814</v>
      </c>
      <c r="T3907" s="9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42114.818935185191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42221.656782407408</v>
      </c>
      <c r="T3937" s="9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42151.905717592592</v>
      </c>
      <c r="T3940" s="9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41829.325497685189</v>
      </c>
      <c r="T3950" s="9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42513.976319444446</v>
      </c>
      <c r="T3959" s="9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41816.950370370367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(J3971/86400)+DATE(1970,1,1)</f>
        <v>42601.854699074072</v>
      </c>
      <c r="T3971" s="9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42447.863553240742</v>
      </c>
      <c r="T3972" s="9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41920.963472222225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41950.266944444447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42174.780821759261</v>
      </c>
      <c r="T4017" s="9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41990.584108796298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42408.999571759261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42322.02511574074</v>
      </c>
      <c r="T4031" s="9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(J4035/86400)+DATE(1970,1,1)</f>
        <v>42614.268796296295</v>
      </c>
      <c r="T4035" s="9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41903.882951388892</v>
      </c>
      <c r="T4037" s="9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41804.937083333338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42497.070775462962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41869.798726851848</v>
      </c>
      <c r="T4040" s="9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41761.810150462959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42534.933321759258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42078.345208333332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41905.795706018514</v>
      </c>
      <c r="T4078" s="9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(J4099/86400)+DATE(1970,1,1)</f>
        <v>42344.824502314819</v>
      </c>
      <c r="T4099" s="9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42767.031678240739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42512.626747685186</v>
      </c>
      <c r="T4112" s="9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9" priority="3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101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A1670-696A-0641-BB55-1E2C1EA89AE9}">
  <sheetPr codeName="Sheet2"/>
  <dimension ref="A1:F13"/>
  <sheetViews>
    <sheetView workbookViewId="0">
      <selection activeCell="R26" sqref="R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19" bestFit="1" customWidth="1"/>
    <col min="12" max="12" width="4" bestFit="1" customWidth="1"/>
    <col min="13" max="13" width="8.83203125" bestFit="1" customWidth="1"/>
    <col min="14" max="14" width="16" bestFit="1" customWidth="1"/>
    <col min="15" max="15" width="18.33203125" bestFit="1" customWidth="1"/>
    <col min="16" max="16" width="19" bestFit="1" customWidth="1"/>
  </cols>
  <sheetData>
    <row r="1" spans="1:6" x14ac:dyDescent="0.2">
      <c r="A1" s="7" t="s">
        <v>8223</v>
      </c>
      <c r="B1" t="s">
        <v>8229</v>
      </c>
    </row>
    <row r="3" spans="1:6" x14ac:dyDescent="0.2">
      <c r="A3" s="7" t="s">
        <v>8360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8309</v>
      </c>
      <c r="B5" s="6">
        <v>3</v>
      </c>
      <c r="C5" s="6">
        <v>7</v>
      </c>
      <c r="D5" s="6"/>
      <c r="E5" s="6">
        <v>6</v>
      </c>
      <c r="F5" s="6">
        <v>16</v>
      </c>
    </row>
    <row r="6" spans="1:6" x14ac:dyDescent="0.2">
      <c r="A6" s="8" t="s">
        <v>8335</v>
      </c>
      <c r="B6" s="6">
        <v>2</v>
      </c>
      <c r="C6" s="6">
        <v>8</v>
      </c>
      <c r="D6" s="6"/>
      <c r="E6" s="6"/>
      <c r="F6" s="6">
        <v>10</v>
      </c>
    </row>
    <row r="7" spans="1:6" x14ac:dyDescent="0.2">
      <c r="A7" s="8" t="s">
        <v>8332</v>
      </c>
      <c r="B7" s="6"/>
      <c r="C7" s="6">
        <v>7</v>
      </c>
      <c r="D7" s="6"/>
      <c r="E7" s="6">
        <v>4</v>
      </c>
      <c r="F7" s="6">
        <v>11</v>
      </c>
    </row>
    <row r="8" spans="1:6" x14ac:dyDescent="0.2">
      <c r="A8" s="8" t="s">
        <v>8324</v>
      </c>
      <c r="B8" s="6"/>
      <c r="C8" s="6">
        <v>1</v>
      </c>
      <c r="D8" s="6">
        <v>1</v>
      </c>
      <c r="E8" s="6">
        <v>10</v>
      </c>
      <c r="F8" s="6">
        <v>12</v>
      </c>
    </row>
    <row r="9" spans="1:6" x14ac:dyDescent="0.2">
      <c r="A9" s="8" t="s">
        <v>8337</v>
      </c>
      <c r="B9" s="6"/>
      <c r="C9" s="6">
        <v>7</v>
      </c>
      <c r="D9" s="6"/>
      <c r="E9" s="6">
        <v>6</v>
      </c>
      <c r="F9" s="6">
        <v>13</v>
      </c>
    </row>
    <row r="10" spans="1:6" x14ac:dyDescent="0.2">
      <c r="A10" s="8" t="s">
        <v>8321</v>
      </c>
      <c r="B10" s="6">
        <v>1</v>
      </c>
      <c r="C10" s="6">
        <v>5</v>
      </c>
      <c r="D10" s="6"/>
      <c r="E10" s="6">
        <v>3</v>
      </c>
      <c r="F10" s="6">
        <v>9</v>
      </c>
    </row>
    <row r="11" spans="1:6" x14ac:dyDescent="0.2">
      <c r="A11" s="8" t="s">
        <v>8318</v>
      </c>
      <c r="B11" s="6">
        <v>10</v>
      </c>
      <c r="C11" s="6">
        <v>14</v>
      </c>
      <c r="D11" s="6"/>
      <c r="E11" s="6">
        <v>7</v>
      </c>
      <c r="F11" s="6">
        <v>31</v>
      </c>
    </row>
    <row r="12" spans="1:6" x14ac:dyDescent="0.2">
      <c r="A12" s="8" t="s">
        <v>8316</v>
      </c>
      <c r="B12" s="6">
        <v>1</v>
      </c>
      <c r="C12" s="6">
        <v>15</v>
      </c>
      <c r="D12" s="6"/>
      <c r="E12" s="6">
        <v>28</v>
      </c>
      <c r="F12" s="6">
        <v>44</v>
      </c>
    </row>
    <row r="13" spans="1:6" x14ac:dyDescent="0.2">
      <c r="A13" s="8" t="s">
        <v>8362</v>
      </c>
      <c r="B13" s="6">
        <v>17</v>
      </c>
      <c r="C13" s="6">
        <v>64</v>
      </c>
      <c r="D13" s="6">
        <v>1</v>
      </c>
      <c r="E13" s="6">
        <v>64</v>
      </c>
      <c r="F13" s="6">
        <v>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14C8-E7F7-3344-BDB8-BCC49BE9009C}">
  <sheetPr codeName="Sheet3"/>
  <dimension ref="A1:E12"/>
  <sheetViews>
    <sheetView workbookViewId="0">
      <selection activeCell="J2" sqref="J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8223</v>
      </c>
      <c r="B1" t="s">
        <v>8224</v>
      </c>
    </row>
    <row r="2" spans="1:5" x14ac:dyDescent="0.2">
      <c r="A2" s="7" t="s">
        <v>8308</v>
      </c>
      <c r="B2" t="s">
        <v>8318</v>
      </c>
    </row>
    <row r="4" spans="1:5" x14ac:dyDescent="0.2">
      <c r="A4" s="7" t="s">
        <v>8360</v>
      </c>
      <c r="B4" s="7" t="s">
        <v>8363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8347</v>
      </c>
      <c r="B6" s="6"/>
      <c r="C6" s="6">
        <v>13</v>
      </c>
      <c r="D6" s="6"/>
      <c r="E6" s="6">
        <v>13</v>
      </c>
    </row>
    <row r="7" spans="1:5" x14ac:dyDescent="0.2">
      <c r="A7" s="8" t="s">
        <v>8348</v>
      </c>
      <c r="B7" s="6"/>
      <c r="C7" s="6"/>
      <c r="D7" s="6">
        <v>103</v>
      </c>
      <c r="E7" s="6">
        <v>103</v>
      </c>
    </row>
    <row r="8" spans="1:5" x14ac:dyDescent="0.2">
      <c r="A8" s="8" t="s">
        <v>8355</v>
      </c>
      <c r="B8" s="6"/>
      <c r="C8" s="6">
        <v>7</v>
      </c>
      <c r="D8" s="6">
        <v>7</v>
      </c>
      <c r="E8" s="6">
        <v>14</v>
      </c>
    </row>
    <row r="9" spans="1:5" x14ac:dyDescent="0.2">
      <c r="A9" s="8" t="s">
        <v>8354</v>
      </c>
      <c r="B9" s="6">
        <v>15</v>
      </c>
      <c r="C9" s="6">
        <v>1</v>
      </c>
      <c r="D9" s="6">
        <v>31</v>
      </c>
      <c r="E9" s="6">
        <v>47</v>
      </c>
    </row>
    <row r="10" spans="1:5" x14ac:dyDescent="0.2">
      <c r="A10" s="8" t="s">
        <v>8320</v>
      </c>
      <c r="B10" s="6">
        <v>47</v>
      </c>
      <c r="C10" s="6">
        <v>81</v>
      </c>
      <c r="D10" s="6">
        <v>17</v>
      </c>
      <c r="E10" s="6">
        <v>145</v>
      </c>
    </row>
    <row r="11" spans="1:5" x14ac:dyDescent="0.2">
      <c r="A11" s="8" t="s">
        <v>8319</v>
      </c>
      <c r="B11" s="6">
        <v>59</v>
      </c>
      <c r="C11" s="6">
        <v>36</v>
      </c>
      <c r="D11" s="6"/>
      <c r="E11" s="6">
        <v>95</v>
      </c>
    </row>
    <row r="12" spans="1:5" x14ac:dyDescent="0.2">
      <c r="A12" s="8" t="s">
        <v>8362</v>
      </c>
      <c r="B12" s="6">
        <v>121</v>
      </c>
      <c r="C12" s="6">
        <v>138</v>
      </c>
      <c r="D12" s="6">
        <v>158</v>
      </c>
      <c r="E12" s="6">
        <v>417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83899-2F8F-FE49-A106-906D2A52C3B0}">
  <sheetPr codeName="Sheet4"/>
  <dimension ref="A1:F18"/>
  <sheetViews>
    <sheetView workbookViewId="0">
      <selection activeCell="Q24" sqref="Q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8360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8373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0" t="s">
        <v>8374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0" t="s">
        <v>8375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0" t="s">
        <v>8376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0" t="s">
        <v>8367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0" t="s">
        <v>8377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0" t="s">
        <v>8368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0" t="s">
        <v>8369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0" t="s">
        <v>8370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0" t="s">
        <v>8371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0" t="s">
        <v>8372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0" t="s">
        <v>8378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0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64BEC-2257-924A-82AA-5EE81981C578}">
  <sheetPr codeName="Sheet5"/>
  <dimension ref="A1:H13"/>
  <sheetViews>
    <sheetView workbookViewId="0">
      <selection activeCell="K24" sqref="K24"/>
    </sheetView>
  </sheetViews>
  <sheetFormatPr baseColWidth="10" defaultRowHeight="15" x14ac:dyDescent="0.2"/>
  <cols>
    <col min="1" max="1" width="24.83203125" bestFit="1" customWidth="1"/>
    <col min="2" max="2" width="30.6640625" customWidth="1"/>
    <col min="3" max="3" width="14.83203125" customWidth="1"/>
    <col min="4" max="4" width="16.83203125" customWidth="1"/>
    <col min="5" max="5" width="13.83203125" customWidth="1"/>
    <col min="6" max="6" width="17.33203125" customWidth="1"/>
    <col min="7" max="7" width="14.1640625" customWidth="1"/>
    <col min="8" max="8" width="16.5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B2+C2+D2</f>
        <v>453</v>
      </c>
      <c r="F2" s="12">
        <f>B2/E2</f>
        <v>0.71081677704194257</v>
      </c>
      <c r="G2" s="12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COUNTIFS(Sheet1!F2:F4115,"successful",Sheet1!D2:D4115,"&gt;=5000",Sheet1!D2:D4115,"&lt;=9999")</f>
        <v>381</v>
      </c>
      <c r="C4" s="11">
        <f>COUNTIFS(Sheet1!F2:F4115,"failed",Sheet1!D2:D4115,"&gt;=5000",Sheet1!D2:D4115,"&lt;=9999")</f>
        <v>283</v>
      </c>
      <c r="D4" s="11">
        <f>COUNTIFS(Sheet1!F2:F4115,"canceled",Sheet1!D2:D4115,"&gt;=5000",Sheet1!D2:D4115,"&lt;=9999")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COUNTIFS(Sheet1!F2:F4115,"successful",Sheet1!D2:D4115,"&gt;=10000",Sheet1!D2:D4115,"&lt;=14999")</f>
        <v>168</v>
      </c>
      <c r="C5" s="11">
        <f>COUNTIFS(Sheet1!F2:F4115,"failed",Sheet1!D2:D4115,"&gt;=10000",Sheet1!D2:D4115,"&lt;=14999")</f>
        <v>144</v>
      </c>
      <c r="D5" s="11">
        <f>COUNTIFS(Sheet1!F2:F4115,"canceled",Sheet1!D2:D4115,"&gt;=10000",Sheet1!D2:D4115,"&lt;=14999")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 s="11">
        <f>COUNTIFS(Sheet1!F2:F4115,"canceled",Sheet1!D2:D4115,"&gt;=15000",Sheet1!D2:D4115,"&lt;=19999")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COUNTIFS(Sheet1!F2:F4115,"successful",Sheet1!D2:D4115,"&gt;=20000",Sheet1!D2:D4115,"&lt;=24999")</f>
        <v>62</v>
      </c>
      <c r="C7" s="11">
        <f>COUNTIFS(Sheet1!F2:F4115,"failed",Sheet1!D2:D4115,"&gt;=20000",Sheet1!D2:D4115,"&lt;=24999")</f>
        <v>72</v>
      </c>
      <c r="D7" s="11">
        <f>COUNTIFS(Sheet1!F2:F4115,"canceled",Sheet1!D2:D4115,"&gt;=20000",Sheet1!D2:D4115,"&lt;=24999")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COUNTIFS(Sheet1!F2:F4115,"successful",Sheet1!D2:D4115,"&gt;=25000",Sheet1!D2:D4115,"&lt;=29999")</f>
        <v>55</v>
      </c>
      <c r="C8" s="11">
        <f>COUNTIFS(Sheet1!F2:F4115,"failed",Sheet1!D2:D4115,"&gt;=25000",Sheet1!D2:D4115,"&lt;=29999")</f>
        <v>64</v>
      </c>
      <c r="D8" s="11">
        <f>COUNTIFS(Sheet1!F2:F4115,"canceled",Sheet1!D2:D4115,"&gt;=25000",Sheet1!D2:D4115,"&lt;=29999")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COUNTIFS(Sheet1!F2:F4115,"successful",Sheet1!D2:D4115,"&gt;=30000",Sheet1!D2:D4115,"&lt;=34999")</f>
        <v>32</v>
      </c>
      <c r="C9" s="11">
        <f>COUNTIFS(Sheet1!F2:F4115,"failed",Sheet1!D2:D4115,"&gt;=30000",Sheet1!D2:D4115,"&lt;=34999")</f>
        <v>37</v>
      </c>
      <c r="D9" s="11">
        <f>COUNTIFS(Sheet1!F2:F4115,"canceled",Sheet1!D2:D4115,"&gt;=30000",Sheet1!D2:D4115,"&lt;=34999")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COUNTIFS(Sheet1!F2:F4115,"successful",Sheet1!D2:D4115,"&gt;=35000",Sheet1!D2:D4115,"&lt;=39999")</f>
        <v>26</v>
      </c>
      <c r="C10" s="11">
        <f>COUNTIFS(Sheet1!F2:F4115,"failed",Sheet1!D2:D4115,"&gt;=35000",Sheet1!D2:D4115,"&lt;=39999")</f>
        <v>22</v>
      </c>
      <c r="D10" s="11">
        <f>COUNTIFS(Sheet1!F2:F4115,"canceled",Sheet1!D2:D4115,"&gt;=35000",Sheet1!D2:D4115,"&lt;=39999")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COUNTIFS(Sheet1!F2:F4115,"successful",Sheet1!D2:D4115,"&gt;=40000",Sheet1!D2:D4115,"&lt;=44999")</f>
        <v>21</v>
      </c>
      <c r="C11" s="11">
        <f>COUNTIFS(Sheet1!F2:F4115,"failed",Sheet1!D2:D4115,"&gt;=40000",Sheet1!D2:D4115,"&lt;=44999")</f>
        <v>16</v>
      </c>
      <c r="D11" s="11">
        <f>COUNTIFS(Sheet1!F2:F4115,"canceled",Sheet1!D2:D4115,"&gt;=40000",Sheet1!D2:D4115,"&lt;=44999")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COUNTIFS(Sheet1!F2:F4115,"successful",Sheet1!D2:D4115,"&gt;=45000",Sheet1!D2:D4115,"&lt;=49999")</f>
        <v>6</v>
      </c>
      <c r="C12" s="11">
        <f>COUNTIFS(Sheet1!F2:F4115,"failed",Sheet1!D2:D4115,"&gt;=45000",Sheet1!D2:D4115,"&lt;=49999")</f>
        <v>11</v>
      </c>
      <c r="D12" s="11">
        <f>COUNTIFS(Sheet1!F2:F4115,"canceled",Sheet1!D2:D4115,"&gt;=45000",Sheet1!D2:D4115,"&lt;=49999")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COUNTIFS(Sheet1!F2:F4115,"successful",Sheet1!D2:D4115,"&gt;=50000")</f>
        <v>86</v>
      </c>
      <c r="C13" s="11">
        <f>COUNTIFS(Sheet1!F2:F4115,"failed",Sheet1!D2:D4115,"&gt;=50000")</f>
        <v>258</v>
      </c>
      <c r="D13" s="11">
        <f>COUNTIFS(Sheet1!F2:F4115,"canceled",Sheet1!D2:D4115,"&gt;=50000")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</cp:lastModifiedBy>
  <dcterms:created xsi:type="dcterms:W3CDTF">2017-04-20T15:17:24Z</dcterms:created>
  <dcterms:modified xsi:type="dcterms:W3CDTF">2021-09-08T21:10:15Z</dcterms:modified>
</cp:coreProperties>
</file>