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milia/Downloads/"/>
    </mc:Choice>
  </mc:AlternateContent>
  <xr:revisionPtr revIDLastSave="0" documentId="13_ncr:1_{45C6E9AE-733C-8E4A-BDC7-67A2B18A7898}" xr6:coauthVersionLast="45" xr6:coauthVersionMax="45" xr10:uidLastSave="{00000000-0000-0000-0000-000000000000}"/>
  <bookViews>
    <workbookView xWindow="0" yWindow="0" windowWidth="25600" windowHeight="160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definedNames>
    <definedName name="_xlchart.v1.10" hidden="1">Sheet5!$G$1</definedName>
    <definedName name="_xlchart.v1.11" hidden="1">Sheet5!$G$2:$G$13</definedName>
    <definedName name="_xlchart.v1.12" hidden="1">Sheet5!$H$1</definedName>
    <definedName name="_xlchart.v1.13" hidden="1">Sheet5!$H$2:$H$13</definedName>
    <definedName name="_xlchart.v1.7" hidden="1">Sheet5!$A$2:$A$13</definedName>
    <definedName name="_xlchart.v1.8" hidden="1">Sheet5!$F$1</definedName>
    <definedName name="_xlchart.v1.9" hidden="1">Sheet5!$F$2:$F$13</definedName>
    <definedName name="_xlchart.v2.0" hidden="1">Sheet5!$A$2:$A$13</definedName>
    <definedName name="_xlchart.v2.1" hidden="1">Sheet5!$F$1</definedName>
    <definedName name="_xlchart.v2.2" hidden="1">Sheet5!$F$2:$F$13</definedName>
    <definedName name="_xlchart.v2.3" hidden="1">Sheet5!$G$1</definedName>
    <definedName name="_xlchart.v2.4" hidden="1">Sheet5!$G$2:$G$13</definedName>
    <definedName name="_xlchart.v2.5" hidden="1">Sheet5!$H$1</definedName>
    <definedName name="_xlchart.v2.6" hidden="1">Sheet5!$H$2:$H$13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6" i="6"/>
  <c r="B7" i="6"/>
  <c r="B8" i="6"/>
  <c r="B9" i="6"/>
  <c r="B10" i="6"/>
  <c r="B11" i="6"/>
  <c r="B12" i="6"/>
  <c r="B13" i="6"/>
  <c r="C2" i="6"/>
  <c r="C3" i="6"/>
  <c r="B2" i="6"/>
  <c r="B5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9" i="2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<sst xmlns="http://schemas.openxmlformats.org/spreadsheetml/2006/main" count="33049" uniqueCount="8400">
  <si>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</si>
  <si>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</si>
  <si>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</si>
  <si>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</si>
  <si>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</si>
  <si>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</si>
  <si>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</si>
  <si>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</si>
  <si>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</si>
  <si>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</si>
  <si>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</si>
  <si>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</si>
  <si>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</si>
  <si>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</si>
  <si>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</si>
  <si>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</si>
  <si>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</si>
  <si>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</si>
  <si>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</si>
  <si>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</si>
  <si>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</si>
  <si>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</si>
  <si>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</si>
  <si>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</si>
  <si>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</si>
  <si>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</si>
  <si>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</si>
  <si>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</si>
  <si>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</si>
  <si>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</si>
  <si>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</si>
  <si>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</si>
  <si>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</si>
  <si>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</si>
  <si>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</si>
  <si>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</si>
  <si>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</si>
  <si>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</si>
  <si>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</si>
  <si>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</si>
  <si>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</si>
  <si>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</si>
  <si>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</si>
  <si>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</si>
  <si>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</si>
  <si>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</si>
  <si>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</si>
  <si>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</si>
  <si>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</si>
  <si>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</si>
  <si>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</si>
  <si>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</si>
  <si>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</si>
  <si>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</si>
  <si>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</si>
  <si>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</si>
  <si>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</si>
  <si>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</si>
  <si>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</si>
  <si>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</si>
  <si>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</si>
  <si>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</si>
  <si>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</si>
  <si>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</si>
  <si>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</si>
  <si>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</si>
  <si>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</si>
  <si>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</si>
  <si>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</si>
  <si>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</si>
  <si>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</si>
  <si>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</si>
  <si>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</si>
  <si>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</si>
  <si>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</si>
  <si>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</si>
  <si>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</si>
  <si>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</si>
  <si>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</si>
  <si>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</si>
  <si>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</si>
  <si>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</si>
  <si>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</si>
  <si>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</si>
  <si>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</si>
  <si>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</si>
  <si>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</si>
  <si>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</si>
  <si>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</si>
  <si>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</si>
  <si>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</si>
  <si>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</si>
  <si>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</si>
  <si>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</si>
  <si>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</si>
  <si>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</si>
  <si>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</si>
  <si>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</si>
  <si>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</si>
  <si>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</si>
  <si>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</si>
  <si>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</si>
  <si>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</si>
  <si>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</si>
  <si>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</si>
  <si>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</si>
  <si>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</si>
  <si>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</si>
  <si>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</si>
  <si>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</si>
  <si>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</si>
  <si>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</si>
  <si>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</si>
  <si>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</si>
  <si>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</si>
  <si>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</si>
  <si>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</si>
  <si>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</si>
  <si>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</si>
  <si>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</si>
  <si>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</si>
  <si>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</si>
  <si>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</si>
  <si>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</si>
  <si>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</si>
  <si>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</si>
  <si>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</si>
  <si>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</si>
  <si>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</si>
  <si>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</si>
  <si>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</si>
  <si>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</si>
  <si>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</si>
  <si>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</si>
  <si>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</si>
  <si>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</si>
  <si>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</si>
  <si>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</si>
  <si>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</si>
  <si>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</si>
  <si>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</si>
  <si>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</si>
  <si>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</si>
  <si>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</si>
  <si>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</si>
  <si>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</si>
  <si>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</si>
  <si>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</si>
  <si>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</si>
  <si>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</si>
  <si>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</si>
  <si>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</si>
  <si>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</si>
  <si>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</si>
  <si>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</si>
  <si>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</si>
  <si>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</si>
  <si>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</si>
  <si>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</si>
  <si>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</si>
  <si>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</si>
  <si>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</si>
  <si>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</si>
  <si>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</si>
  <si>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</si>
  <si>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</si>
  <si>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</si>
  <si>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</si>
  <si>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</si>
  <si>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</si>
  <si>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</si>
  <si>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</si>
  <si>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</si>
  <si>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</si>
  <si>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</si>
  <si>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</si>
  <si>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</si>
  <si>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</si>
  <si>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</si>
  <si>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</si>
  <si>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</si>
  <si>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</si>
  <si>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</si>
  <si>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</si>
  <si>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</si>
  <si>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</si>
  <si>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</si>
  <si>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</si>
  <si>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</si>
  <si>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</si>
  <si>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</si>
  <si>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</si>
  <si>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</si>
  <si>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</si>
  <si>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</si>
  <si>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</si>
  <si>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</si>
  <si>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</si>
  <si>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</si>
  <si>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</si>
  <si>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</si>
  <si>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</si>
  <si>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</si>
  <si>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</si>
  <si>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</si>
  <si>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</si>
  <si>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</si>
  <si>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</si>
  <si>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</si>
  <si>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</si>
  <si>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</si>
  <si>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</si>
  <si>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</si>
  <si>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</si>
  <si>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</si>
  <si>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</si>
  <si>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</si>
  <si>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</si>
  <si>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</si>
  <si>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</si>
  <si>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</si>
  <si>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</si>
  <si>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</si>
  <si>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</si>
  <si>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</si>
  <si>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</si>
  <si>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</si>
  <si>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</si>
  <si>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</si>
  <si>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</si>
  <si>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</si>
  <si>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</si>
  <si>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</si>
  <si>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</si>
  <si>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</si>
  <si>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</si>
  <si>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</si>
  <si>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</si>
  <si>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</si>
  <si>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</si>
  <si>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</si>
  <si>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</si>
  <si>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</si>
  <si>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</si>
  <si>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</si>
  <si>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</si>
  <si>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</si>
  <si>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</si>
  <si>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</si>
  <si>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</si>
  <si>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</si>
  <si>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</si>
  <si>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</si>
  <si>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</si>
  <si>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</si>
  <si>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</si>
  <si>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</si>
  <si>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</si>
  <si>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</si>
  <si>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</si>
  <si>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</si>
  <si>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</si>
  <si>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</si>
  <si>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</si>
  <si>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</si>
  <si>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</si>
  <si>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</si>
  <si>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</si>
  <si>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</si>
  <si>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</si>
  <si>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</si>
  <si>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</si>
  <si>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</si>
  <si>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</si>
  <si>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</si>
  <si>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</si>
  <si>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</si>
  <si>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</si>
  <si>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</si>
  <si>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</si>
  <si>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</si>
  <si>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</si>
  <si>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</si>
  <si>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</si>
  <si>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</si>
  <si>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</si>
  <si>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</si>
  <si>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</si>
  <si>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</si>
  <si>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</si>
  <si>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</si>
  <si>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</si>
  <si>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</si>
  <si>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</si>
  <si>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</si>
  <si>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</si>
  <si>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</si>
  <si>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</si>
  <si>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</si>
  <si>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</si>
  <si>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</si>
  <si>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</si>
  <si>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</si>
  <si>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</si>
  <si>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</si>
  <si>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</si>
  <si>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</si>
  <si>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</si>
  <si>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</si>
  <si>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</si>
  <si>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</si>
  <si>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</si>
  <si>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</si>
  <si>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</si>
  <si>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</si>
  <si>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</si>
  <si>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</si>
  <si>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</si>
  <si>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</si>
  <si>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</si>
  <si>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</si>
  <si>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</si>
  <si>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</si>
  <si>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</si>
  <si>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</si>
  <si>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</si>
  <si>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</si>
  <si>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</si>
  <si>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</si>
  <si>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</si>
  <si>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</si>
  <si>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</si>
  <si>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</si>
  <si>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</si>
  <si>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</si>
  <si>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</si>
  <si>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</si>
  <si>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</si>
  <si>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</si>
  <si>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</si>
  <si>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</si>
  <si>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</si>
  <si>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</si>
  <si>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</si>
  <si>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</si>
  <si>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</si>
  <si>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</si>
  <si>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</si>
  <si>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</si>
  <si>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</si>
  <si>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</si>
  <si>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</si>
  <si>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</si>
  <si>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</si>
  <si>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</si>
  <si>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</si>
  <si>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</si>
  <si>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</si>
  <si>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</si>
  <si>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</si>
  <si>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</si>
  <si>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</si>
  <si>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</si>
  <si>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</si>
  <si>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</si>
  <si>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</si>
  <si>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</si>
  <si>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</si>
  <si>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</si>
  <si>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</si>
  <si>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</si>
  <si>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</si>
  <si>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</si>
  <si>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</si>
  <si>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</si>
  <si>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</si>
  <si>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</si>
  <si>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</si>
  <si>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</si>
  <si>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</si>
  <si>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</si>
  <si>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</si>
  <si>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</si>
  <si>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</si>
  <si>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</si>
  <si>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</si>
  <si>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</si>
  <si>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</si>
  <si>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</si>
  <si>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</si>
  <si>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</si>
  <si>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</si>
  <si>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</si>
  <si>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</si>
  <si>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</si>
  <si>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</si>
  <si>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</si>
  <si>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</si>
  <si>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</si>
  <si>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</si>
  <si>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</si>
  <si>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</si>
  <si>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</si>
  <si>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</si>
  <si>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</si>
  <si>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</si>
  <si>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</si>
  <si>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</si>
  <si>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</si>
  <si>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</si>
  <si>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</si>
  <si>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</si>
  <si>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</si>
  <si>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</si>
  <si>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</si>
  <si>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</si>
  <si>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</si>
  <si>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</si>
  <si>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</si>
  <si>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</si>
  <si>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</si>
  <si>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</si>
  <si>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</si>
  <si>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</si>
  <si>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</si>
  <si>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</si>
  <si>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</si>
  <si>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</si>
  <si>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</si>
  <si>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</si>
  <si>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</si>
  <si>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</si>
  <si>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</si>
  <si>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</si>
  <si>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</si>
  <si>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</si>
  <si>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</si>
  <si>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</si>
  <si>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</si>
  <si>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</si>
  <si>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</si>
  <si>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</si>
  <si>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</si>
  <si>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</si>
  <si>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</si>
  <si>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</si>
  <si>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</si>
  <si>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</si>
  <si>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</si>
  <si>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</si>
  <si>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</si>
  <si>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</si>
  <si>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</si>
  <si>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</si>
  <si>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</si>
  <si>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</si>
  <si>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</si>
  <si>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</si>
  <si>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</si>
  <si>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</si>
  <si>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</si>
  <si>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</si>
  <si>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</si>
  <si>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</si>
  <si>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</si>
  <si>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</si>
  <si>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</si>
  <si>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</si>
  <si>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</si>
  <si>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</si>
  <si>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</si>
  <si>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</si>
  <si>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</si>
  <si>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</si>
  <si>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</si>
  <si>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</si>
  <si>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</si>
  <si>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</si>
  <si>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</si>
  <si>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</si>
  <si>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</si>
  <si>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</si>
  <si>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</si>
  <si>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</si>
  <si>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</si>
  <si>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</si>
  <si>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</si>
  <si>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</si>
  <si>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</si>
  <si>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</si>
  <si>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</si>
  <si>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</si>
  <si>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</si>
  <si>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</si>
  <si>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</si>
  <si>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</si>
  <si>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</si>
  <si>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</si>
  <si>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</si>
  <si>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</si>
  <si>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</si>
  <si>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</si>
  <si>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</si>
  <si>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</si>
  <si>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</si>
  <si>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</si>
  <si>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</si>
  <si>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</si>
  <si>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</si>
  <si>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</si>
  <si>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</si>
  <si>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</si>
  <si>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</si>
  <si>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</si>
  <si>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</si>
  <si>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</si>
  <si>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</si>
  <si>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</si>
  <si>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</si>
  <si>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</si>
  <si>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</si>
  <si>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</si>
  <si>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</si>
  <si>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</si>
  <si>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</si>
  <si>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</si>
  <si>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</si>
  <si>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</si>
  <si>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</si>
  <si>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</si>
  <si>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</si>
  <si>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</si>
  <si>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</si>
  <si>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</si>
  <si>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</si>
  <si>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</si>
  <si>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</si>
  <si>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</si>
  <si>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</si>
  <si>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</si>
  <si>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</si>
  <si>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</si>
  <si>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</si>
  <si>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</si>
  <si>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</si>
  <si>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</si>
  <si>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</si>
  <si>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</si>
  <si>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</si>
  <si>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</si>
  <si>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</si>
  <si>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</si>
  <si>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</si>
  <si>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</si>
  <si>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</si>
  <si>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</si>
  <si>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</si>
  <si>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</si>
  <si>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</si>
  <si>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</si>
  <si>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</si>
  <si>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</si>
  <si>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</si>
  <si>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</si>
  <si>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</si>
  <si>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</si>
  <si>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</si>
  <si>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</si>
  <si>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</si>
  <si>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</si>
  <si>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</si>
  <si>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</si>
  <si>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</si>
  <si>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</si>
  <si>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</si>
  <si>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</si>
  <si>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</si>
  <si>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</si>
  <si>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</si>
  <si>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</si>
  <si>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</si>
  <si>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</si>
  <si>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</si>
  <si>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</si>
  <si>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</si>
  <si>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</si>
  <si>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</si>
  <si>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</si>
  <si>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</si>
  <si>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</si>
  <si>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</si>
  <si>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</si>
  <si>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</si>
  <si>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</si>
  <si>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</si>
  <si>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</si>
  <si>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</si>
  <si>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</si>
  <si>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</si>
  <si>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</si>
  <si>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</si>
  <si>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</si>
  <si>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</si>
  <si>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</si>
  <si>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</si>
  <si>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</si>
  <si>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</si>
  <si>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</si>
  <si>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</si>
  <si>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</si>
  <si>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</si>
  <si>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</si>
  <si>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</si>
  <si>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</si>
  <si>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</si>
  <si>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</si>
  <si>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</si>
  <si>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</si>
  <si>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</si>
  <si>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</si>
  <si>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</si>
  <si>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</si>
  <si>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</si>
  <si>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</si>
  <si>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</si>
  <si>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</si>
  <si>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</si>
  <si>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</si>
  <si>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</si>
  <si>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</si>
  <si>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</si>
  <si>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</si>
  <si>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</si>
  <si>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</si>
  <si>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</si>
  <si>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</si>
  <si>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</si>
  <si>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</si>
  <si>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</si>
  <si>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</si>
  <si>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</si>
  <si>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</si>
  <si>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</si>
  <si>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</si>
  <si>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</si>
  <si>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</si>
  <si>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</si>
  <si>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</si>
  <si>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</si>
  <si>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</si>
  <si>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</si>
  <si>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</si>
  <si>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</si>
  <si>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</si>
  <si>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</si>
  <si>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</si>
  <si>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</si>
  <si>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</si>
  <si>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</si>
  <si>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</si>
  <si>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</si>
  <si>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</si>
  <si>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</si>
  <si>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</si>
  <si>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</si>
  <si>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</si>
  <si>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</si>
  <si>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</si>
  <si>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</si>
  <si>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</si>
  <si>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</si>
  <si>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</si>
  <si>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</si>
  <si>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</si>
  <si>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</si>
  <si>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</si>
  <si>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</si>
  <si>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</si>
  <si>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</si>
  <si>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</si>
  <si>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</si>
  <si>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</si>
  <si>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</si>
  <si>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</si>
  <si>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</si>
  <si>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</si>
  <si>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</si>
  <si>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</si>
  <si>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</si>
  <si>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</si>
  <si>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</si>
  <si>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</si>
  <si>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</si>
  <si>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</si>
  <si>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</si>
  <si>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</si>
  <si>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</si>
  <si>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</si>
  <si>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</si>
  <si>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</si>
  <si>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</si>
  <si>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</si>
  <si>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</si>
  <si>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</si>
  <si>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</si>
  <si>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</si>
  <si>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</si>
  <si>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</si>
  <si>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</si>
  <si>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</si>
  <si>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</si>
  <si>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</si>
  <si>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</si>
  <si>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</si>
  <si>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</si>
  <si>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</si>
  <si>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</si>
  <si>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</si>
  <si>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</si>
  <si>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</si>
  <si>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</si>
  <si>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</si>
  <si>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</si>
  <si>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</si>
  <si>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</si>
  <si>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</si>
  <si>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</si>
  <si>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</si>
  <si>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</si>
  <si>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</si>
  <si>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</si>
  <si>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</si>
  <si>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</si>
  <si>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</si>
  <si>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</si>
  <si>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</si>
  <si>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</si>
  <si>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</si>
  <si>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</si>
  <si>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</si>
  <si>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</si>
  <si>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</si>
  <si>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</si>
  <si>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</si>
  <si>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</si>
  <si>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</si>
  <si>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</si>
  <si>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</si>
  <si>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</si>
  <si>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</si>
  <si>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</si>
  <si>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</si>
  <si>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</si>
  <si>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</si>
  <si>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</si>
  <si>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</si>
  <si>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</si>
  <si>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</si>
  <si>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</si>
  <si>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</si>
  <si>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</si>
  <si>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</si>
  <si>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</si>
  <si>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</si>
  <si>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</si>
  <si>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</si>
  <si>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</si>
  <si>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</si>
  <si>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</si>
  <si>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</si>
  <si>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</si>
  <si>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</si>
  <si>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</si>
  <si>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</si>
  <si>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</si>
  <si>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</si>
  <si>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</si>
  <si>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</si>
  <si>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</si>
  <si>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</si>
  <si>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</si>
  <si>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</si>
  <si>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</si>
  <si>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</si>
  <si>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</si>
  <si>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</si>
  <si>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</si>
  <si>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</si>
  <si>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</si>
  <si>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</si>
  <si>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</si>
  <si>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</si>
  <si>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</si>
  <si>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</si>
  <si>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</si>
  <si>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</si>
  <si>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</si>
  <si>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</si>
  <si>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</si>
  <si>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</si>
  <si>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</si>
  <si>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</si>
  <si>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</si>
  <si>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</si>
  <si>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</si>
  <si>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</si>
  <si>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</si>
  <si>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</si>
  <si>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</si>
  <si>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</si>
  <si>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</si>
  <si>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</si>
  <si>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</si>
  <si>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</si>
  <si>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</si>
  <si>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</si>
  <si>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</si>
  <si>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</si>
  <si>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</si>
  <si>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</si>
  <si>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</si>
  <si>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</si>
  <si>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</si>
  <si>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</si>
  <si>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</si>
  <si>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</si>
  <si>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</si>
  <si>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</si>
  <si>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</si>
  <si>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</si>
  <si>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</si>
  <si>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</si>
  <si>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</si>
  <si>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</si>
  <si>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</si>
  <si>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</si>
  <si>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</si>
  <si>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</si>
  <si>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</si>
  <si>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</si>
  <si>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</si>
  <si>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</si>
  <si>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</si>
  <si>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</si>
  <si>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</si>
  <si>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</si>
  <si>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</si>
  <si>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</si>
  <si>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</si>
  <si>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</si>
  <si>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</si>
  <si>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</si>
  <si>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</si>
  <si>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</si>
  <si>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</si>
  <si>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</si>
  <si>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</si>
  <si>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</si>
  <si>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</si>
  <si>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</si>
  <si>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</si>
  <si>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</si>
  <si>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</si>
  <si>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</si>
  <si>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</si>
  <si>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</si>
  <si>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</si>
  <si>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</si>
  <si>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</si>
  <si>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</si>
  <si>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</si>
  <si>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</si>
  <si>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</si>
  <si>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</si>
  <si>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</si>
  <si>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</si>
  <si>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</si>
  <si>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</si>
  <si>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</si>
  <si>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</si>
  <si>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</si>
  <si>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</si>
  <si>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</si>
  <si>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</si>
  <si>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</si>
  <si>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</si>
  <si>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</si>
  <si>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</si>
  <si>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</si>
  <si>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</si>
  <si>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</si>
  <si>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</si>
  <si>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</si>
  <si>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</si>
  <si>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</si>
  <si>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</si>
  <si>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</si>
  <si>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</si>
  <si>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</si>
  <si>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</si>
  <si>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</si>
  <si>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</si>
  <si>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</si>
  <si>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</si>
  <si>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</si>
  <si>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</si>
  <si>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</si>
  <si>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</si>
  <si>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</si>
  <si>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</si>
  <si>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</si>
  <si>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</si>
  <si>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</si>
  <si>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</si>
  <si>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</si>
  <si>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</si>
  <si>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</si>
  <si>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</si>
  <si>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</si>
  <si>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</si>
  <si>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</si>
  <si>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</si>
  <si>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</si>
  <si>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</si>
  <si>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</si>
  <si>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</si>
  <si>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</si>
  <si>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</si>
  <si>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</si>
  <si>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</si>
  <si>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</si>
  <si>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</si>
  <si>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</si>
  <si>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</si>
  <si>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</si>
  <si>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</si>
  <si>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</si>
  <si>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</si>
  <si>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</si>
  <si>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</si>
  <si>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</si>
  <si>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</si>
  <si>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</si>
  <si>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</si>
  <si>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</si>
  <si>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</si>
  <si>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</si>
  <si>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</si>
  <si>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</si>
  <si>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</si>
  <si>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</si>
  <si>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</si>
  <si>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</si>
  <si>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</si>
  <si>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</si>
  <si>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</si>
  <si>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</si>
  <si>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</si>
  <si>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</si>
  <si>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</si>
  <si>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</si>
  <si>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</si>
  <si>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</si>
  <si>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</si>
  <si>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</si>
  <si>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</si>
  <si>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</si>
  <si>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</si>
  <si>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</si>
  <si>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</si>
  <si>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</si>
  <si>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</si>
  <si>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</si>
  <si>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</si>
  <si>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</si>
  <si>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</si>
  <si>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</si>
  <si>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</si>
  <si>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</si>
  <si>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</si>
  <si>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</si>
  <si>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</si>
  <si>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</si>
  <si>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</si>
  <si>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</si>
  <si>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</si>
  <si>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</si>
  <si>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</si>
  <si>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</si>
  <si>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</si>
  <si>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</si>
  <si>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</si>
  <si>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</si>
  <si>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</si>
  <si>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</si>
  <si>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</si>
  <si>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</si>
  <si>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</si>
  <si>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</si>
  <si>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</si>
  <si>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</si>
  <si>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</si>
  <si>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</si>
  <si>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</si>
  <si>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</si>
  <si>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</si>
  <si>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</si>
  <si>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</si>
  <si>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</si>
  <si>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</si>
  <si>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</si>
  <si>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</si>
  <si>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</si>
  <si>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</si>
  <si>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</si>
  <si>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</si>
  <si>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</si>
  <si>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</si>
  <si>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</si>
  <si>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</si>
  <si>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</si>
  <si>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</si>
  <si>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</si>
  <si>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</si>
  <si>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</si>
  <si>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</si>
  <si>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</si>
  <si>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</si>
  <si>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</si>
  <si>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</si>
  <si>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</si>
  <si>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</si>
  <si>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</si>
  <si>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</si>
  <si>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</si>
  <si>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</si>
  <si>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</si>
  <si>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</si>
  <si>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</si>
  <si>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</si>
  <si>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</si>
  <si>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</si>
  <si>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</si>
  <si>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</si>
  <si>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</si>
  <si>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</si>
  <si>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</si>
  <si>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</si>
  <si>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</si>
  <si>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</si>
  <si>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</si>
  <si>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</si>
  <si>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</si>
  <si>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</si>
  <si>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</si>
  <si>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</si>
  <si>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</si>
  <si>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</si>
  <si>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</si>
  <si>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</si>
  <si>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</si>
  <si>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</si>
  <si>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</si>
  <si>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</si>
  <si>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</si>
  <si>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</si>
  <si>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</si>
  <si>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</si>
  <si>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</si>
  <si>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</si>
  <si>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</si>
  <si>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</si>
  <si>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</si>
  <si>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</si>
  <si>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</si>
  <si>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</si>
  <si>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</si>
  <si>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</si>
  <si>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</si>
  <si>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</si>
  <si>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</si>
  <si>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</si>
  <si>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</si>
  <si>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</si>
  <si>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</si>
  <si>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</si>
  <si>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</si>
  <si>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</si>
  <si>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</si>
  <si>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</si>
  <si>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</si>
  <si>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</si>
  <si>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</si>
  <si>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</si>
  <si>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</si>
  <si>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</si>
  <si>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</si>
  <si>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</si>
  <si>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</si>
  <si>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</si>
  <si>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</si>
  <si>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</si>
  <si>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</si>
  <si>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</si>
  <si>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</si>
  <si>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</si>
  <si>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</si>
  <si>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</si>
  <si>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</si>
  <si>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</si>
  <si>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</si>
  <si>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</si>
  <si>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</si>
  <si>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</si>
  <si>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</si>
  <si>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</si>
  <si>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</si>
  <si>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</si>
  <si>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</si>
  <si>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</si>
  <si>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</si>
  <si>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</si>
  <si>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</si>
  <si>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</si>
  <si>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</si>
  <si>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</si>
  <si>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</si>
  <si>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</si>
  <si>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</si>
  <si>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</si>
  <si>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</si>
  <si>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</si>
  <si>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</si>
  <si>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</si>
  <si>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</si>
  <si>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</si>
  <si>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</si>
  <si>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</si>
  <si>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</si>
  <si>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</si>
  <si>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</si>
  <si>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</si>
  <si>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</si>
  <si>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</si>
  <si>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</si>
  <si>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</si>
  <si>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</si>
  <si>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</si>
  <si>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</si>
  <si>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</si>
  <si>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</si>
  <si>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</si>
  <si>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</si>
  <si>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</si>
  <si>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</si>
  <si>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</si>
  <si>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</si>
  <si>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</si>
  <si>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</si>
  <si>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</si>
  <si>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</si>
  <si>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</si>
  <si>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</si>
  <si>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</si>
  <si>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</si>
  <si>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</si>
  <si>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</si>
  <si>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</si>
  <si>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</si>
  <si>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</si>
  <si>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</si>
  <si>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</si>
  <si>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</si>
  <si>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</si>
  <si>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</si>
  <si>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</si>
  <si>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</si>
  <si>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</si>
  <si>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</si>
  <si>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</si>
  <si>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</si>
  <si>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</si>
  <si>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</si>
  <si>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</si>
  <si>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</si>
  <si>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</si>
  <si>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</si>
  <si>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</si>
  <si>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</si>
  <si>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</si>
  <si>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</si>
  <si>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</si>
  <si>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</si>
  <si>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</si>
  <si>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</si>
  <si>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</si>
  <si>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</si>
  <si>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</si>
  <si>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</si>
  <si>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</si>
  <si>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</si>
  <si>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</si>
  <si>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</si>
  <si>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</si>
  <si>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</si>
  <si>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</si>
  <si>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</si>
  <si>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</si>
  <si>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</si>
  <si>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</si>
  <si>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</si>
  <si>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</si>
  <si>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</si>
  <si>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</si>
  <si>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</si>
  <si>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</si>
  <si>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</si>
  <si>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</si>
  <si>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</si>
  <si>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</si>
  <si>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</si>
  <si>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</si>
  <si>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</si>
  <si>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</si>
  <si>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</si>
  <si>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</si>
  <si>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</si>
  <si>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</si>
  <si>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</si>
  <si>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</si>
  <si>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</si>
  <si>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</si>
  <si>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</si>
  <si>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</si>
  <si>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</si>
  <si>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</si>
  <si>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</si>
  <si>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</si>
  <si>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</si>
  <si>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</si>
  <si>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</si>
  <si>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</si>
  <si>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</si>
  <si>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</si>
  <si>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</si>
  <si>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</si>
  <si>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</si>
  <si>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</si>
  <si>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</si>
  <si>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</si>
  <si>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</si>
  <si>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</si>
  <si>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</si>
  <si>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</si>
  <si>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</si>
  <si>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</si>
  <si>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</si>
  <si>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</si>
  <si>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</si>
  <si>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</si>
  <si>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</si>
  <si>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</si>
  <si>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</si>
  <si>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</si>
  <si>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</si>
  <si>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</si>
  <si>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</si>
  <si>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</si>
  <si>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</si>
  <si>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</si>
  <si>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</si>
  <si>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</si>
  <si>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</si>
  <si>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</si>
  <si>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</si>
  <si>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</si>
  <si>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</si>
  <si>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</si>
  <si>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</si>
  <si>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</si>
  <si>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</si>
  <si>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</si>
  <si>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</si>
  <si>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</si>
  <si>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</si>
  <si>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</si>
  <si>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</si>
  <si>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</si>
  <si>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</si>
  <si>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</si>
  <si>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</si>
  <si>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</si>
  <si>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</si>
  <si>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</si>
  <si>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</si>
  <si>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</si>
  <si>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</si>
  <si>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</si>
  <si>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</si>
  <si>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</si>
  <si>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</si>
  <si>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</si>
  <si>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</si>
  <si>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</si>
  <si>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</si>
  <si>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</si>
  <si>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</si>
  <si>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</si>
  <si>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</si>
  <si>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</si>
  <si>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</si>
  <si>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</si>
  <si>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</si>
  <si>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</si>
  <si>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</si>
  <si>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</si>
  <si>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</si>
  <si>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</si>
  <si>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</si>
  <si>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</si>
  <si>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</si>
  <si>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</si>
  <si>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</si>
  <si>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</si>
  <si>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</si>
  <si>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</si>
  <si>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</si>
  <si>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</si>
  <si>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</si>
  <si>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</si>
  <si>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</si>
  <si>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</si>
  <si>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</si>
  <si>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</si>
  <si>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</si>
  <si>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</si>
  <si>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</si>
  <si>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</si>
  <si>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</si>
  <si>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</si>
  <si>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</si>
  <si>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</si>
  <si>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</si>
  <si>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</si>
  <si>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</si>
  <si>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</si>
  <si>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</si>
  <si>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</si>
  <si>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</si>
  <si>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</si>
  <si>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</si>
  <si>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</si>
  <si>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</si>
  <si>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</si>
  <si>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</si>
  <si>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</si>
  <si>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</si>
  <si>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</si>
  <si>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</si>
  <si>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</si>
  <si>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</si>
  <si>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</si>
  <si>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</si>
  <si>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</si>
  <si>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</si>
  <si>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</si>
  <si>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</si>
  <si>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</si>
  <si>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</si>
  <si>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</si>
  <si>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</si>
  <si>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</si>
  <si>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</si>
  <si>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</si>
  <si>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</si>
  <si>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</si>
  <si>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</si>
  <si>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</si>
  <si>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</si>
  <si>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</si>
  <si>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</si>
  <si>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</si>
  <si>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</si>
  <si>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</si>
  <si>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</si>
  <si>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</si>
  <si>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</si>
  <si>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</si>
  <si>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</si>
  <si>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</si>
  <si>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</si>
  <si>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</si>
  <si>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</si>
  <si>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</si>
  <si>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</si>
  <si>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</si>
  <si>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</si>
  <si>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</si>
  <si>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</si>
  <si>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</si>
  <si>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</si>
  <si>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</si>
  <si>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</si>
  <si>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</si>
  <si>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</si>
  <si>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</si>
  <si>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</si>
  <si>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</si>
  <si>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</si>
  <si>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</si>
  <si>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</si>
  <si>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</si>
  <si>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</si>
  <si>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</si>
  <si>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</si>
  <si>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</si>
  <si>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</si>
  <si>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</si>
  <si>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</si>
  <si>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</si>
  <si>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</si>
  <si>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</si>
  <si>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</si>
  <si>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</si>
  <si>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</si>
  <si>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</si>
  <si>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</si>
  <si>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</si>
  <si>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</si>
  <si>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</si>
  <si>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</si>
  <si>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</si>
  <si>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</si>
  <si>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</si>
  <si>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</si>
  <si>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</si>
  <si>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</si>
  <si>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</si>
  <si>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</si>
  <si>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</si>
  <si>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</si>
  <si>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</si>
  <si>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</si>
  <si>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</si>
  <si>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</si>
  <si>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</si>
  <si>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</si>
  <si>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</si>
  <si>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</si>
  <si>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</si>
  <si>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</si>
  <si>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</si>
  <si>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</si>
  <si>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</si>
  <si>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</si>
  <si>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</si>
  <si>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</si>
  <si>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</si>
  <si>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</si>
  <si>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</si>
  <si>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</si>
  <si>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</si>
  <si>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</si>
  <si>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</si>
  <si>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</si>
  <si>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</si>
  <si>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</si>
  <si>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</si>
  <si>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</si>
  <si>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</si>
  <si>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</si>
  <si>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</si>
  <si>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</si>
  <si>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</si>
  <si>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</si>
  <si>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</si>
  <si>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</si>
  <si>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</si>
  <si>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</si>
  <si>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</si>
  <si>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</si>
  <si>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</si>
  <si>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</si>
  <si>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</si>
  <si>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</si>
  <si>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</si>
  <si>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</si>
  <si>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</si>
  <si>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</si>
  <si>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</si>
  <si>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</si>
  <si>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</si>
  <si>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</si>
  <si>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</si>
  <si>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</si>
  <si>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</si>
  <si>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</si>
  <si>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</si>
  <si>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</si>
  <si>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</si>
  <si>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</si>
  <si>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</si>
  <si>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</si>
  <si>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</si>
  <si>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</si>
  <si>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</si>
  <si>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</si>
  <si>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</si>
  <si>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</si>
  <si>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</si>
  <si>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</si>
  <si>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</si>
  <si>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</si>
  <si>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</si>
  <si>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</si>
  <si>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</si>
  <si>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</si>
  <si>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</si>
  <si>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</si>
  <si>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</si>
  <si>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</si>
  <si>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</si>
  <si>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</si>
  <si>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</si>
  <si>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</si>
  <si>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</si>
  <si>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</si>
  <si>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</si>
  <si>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</si>
  <si>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</si>
  <si>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</si>
  <si>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</si>
  <si>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</si>
  <si>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</si>
  <si>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</si>
  <si>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</si>
  <si>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</si>
  <si>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</si>
  <si>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</si>
  <si>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</si>
  <si>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</si>
  <si>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</si>
  <si>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</si>
  <si>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</si>
  <si>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</si>
  <si>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</si>
  <si>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</si>
  <si>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</si>
  <si>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</si>
  <si>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</si>
  <si>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</si>
  <si>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</si>
  <si>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</si>
  <si>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</si>
  <si>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</si>
  <si>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</si>
  <si>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</si>
  <si>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</si>
  <si>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</si>
  <si>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</si>
  <si>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</si>
  <si>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</si>
  <si>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</si>
  <si>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</si>
  <si>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</si>
  <si>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</si>
  <si>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</si>
  <si>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</si>
  <si>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</si>
  <si>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</si>
  <si>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</si>
  <si>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</si>
  <si>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</si>
  <si>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</si>
  <si>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</si>
  <si>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</si>
  <si>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</si>
  <si>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</si>
  <si>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</si>
  <si>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</si>
  <si>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</si>
  <si>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</si>
  <si>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</si>
  <si>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</si>
  <si>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</si>
  <si>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</si>
  <si>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</si>
  <si>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</si>
  <si>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</si>
  <si>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</si>
  <si>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</si>
  <si>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</si>
  <si>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</si>
  <si>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</si>
  <si>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</si>
  <si>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</si>
  <si>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</si>
  <si>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</si>
  <si>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</si>
  <si>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</si>
  <si>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</si>
  <si>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</si>
  <si>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</si>
  <si>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</si>
  <si>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</si>
  <si>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</si>
  <si>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</si>
  <si>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</si>
  <si>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</si>
  <si>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</si>
  <si>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</si>
  <si>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</si>
  <si>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</si>
  <si>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</si>
  <si>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</si>
  <si>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</si>
  <si>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</si>
  <si>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</si>
  <si>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</si>
  <si>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</si>
  <si>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</si>
  <si>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</si>
  <si>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</si>
  <si>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</si>
  <si>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</si>
  <si>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</si>
  <si>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</si>
  <si>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</si>
  <si>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</si>
  <si>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</si>
  <si>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</si>
  <si>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</si>
  <si>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</si>
  <si>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</si>
  <si>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</si>
  <si>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</si>
  <si>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</si>
  <si>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</si>
  <si>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</si>
  <si>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</si>
  <si>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</si>
  <si>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</si>
  <si>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</si>
  <si>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</si>
  <si>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</si>
  <si>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</si>
  <si>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</si>
  <si>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</si>
  <si>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</si>
  <si>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</si>
  <si>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</si>
  <si>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</si>
  <si>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</si>
  <si>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</si>
  <si>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</si>
  <si>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</si>
  <si>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</si>
  <si>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</si>
  <si>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</si>
  <si>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</si>
  <si>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</si>
  <si>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</si>
  <si>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</si>
  <si>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</si>
  <si>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</si>
  <si>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</si>
  <si>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</si>
  <si>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</si>
  <si>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</si>
  <si>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</si>
  <si>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</si>
  <si>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</si>
  <si>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</si>
  <si>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</si>
  <si>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</si>
  <si>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</si>
  <si>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</si>
  <si>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</si>
  <si>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</si>
  <si>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</si>
  <si>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</si>
  <si>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</si>
  <si>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</si>
  <si>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</si>
  <si>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</si>
  <si>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</si>
  <si>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</si>
  <si>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</si>
  <si>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</si>
  <si>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</si>
  <si>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</si>
  <si>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</si>
  <si>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</si>
  <si>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</si>
  <si>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</si>
  <si>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</si>
  <si>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</si>
  <si>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</si>
  <si>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</si>
  <si>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</si>
  <si>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</si>
  <si>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</si>
  <si>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</si>
  <si>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</si>
  <si>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</si>
  <si>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</si>
  <si>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</si>
  <si>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</si>
  <si>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</si>
  <si>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</si>
  <si>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</si>
  <si>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</si>
  <si>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</si>
  <si>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</si>
  <si>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</si>
  <si>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</si>
  <si>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</si>
  <si>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</si>
  <si>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</si>
  <si>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</si>
  <si>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</si>
  <si>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</si>
  <si>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</si>
  <si>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</si>
  <si>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</si>
  <si>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</si>
  <si>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</si>
  <si>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</si>
  <si>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</si>
  <si>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</si>
  <si>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</si>
  <si>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</si>
  <si>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</si>
  <si>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</si>
  <si>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</si>
  <si>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</si>
  <si>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</si>
  <si>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</si>
  <si>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</si>
  <si>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</si>
  <si>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</si>
  <si>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</si>
  <si>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</si>
  <si>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</si>
  <si>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</si>
  <si>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</si>
  <si>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</si>
  <si>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</si>
  <si>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</si>
  <si>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</si>
  <si>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</si>
  <si>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</si>
  <si>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</si>
  <si>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</si>
  <si>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</si>
  <si>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</si>
  <si>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</si>
  <si>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</si>
  <si>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</si>
  <si>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</si>
  <si>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</si>
  <si>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</si>
  <si>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</si>
  <si>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</si>
  <si>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</si>
  <si>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</si>
  <si>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</si>
  <si>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</si>
  <si>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</si>
  <si>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</si>
  <si>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</si>
  <si>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</si>
  <si>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</si>
  <si>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</si>
  <si>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</si>
  <si>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</si>
  <si>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</si>
  <si>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</si>
  <si>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</si>
  <si>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</si>
  <si>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</si>
  <si>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</si>
  <si>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</si>
  <si>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</si>
  <si>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</si>
  <si>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</si>
  <si>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</si>
  <si>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</si>
  <si>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</si>
  <si>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</si>
  <si>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</si>
  <si>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</si>
  <si>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</si>
  <si>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</si>
  <si>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</si>
  <si>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</si>
  <si>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</si>
  <si>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</si>
  <si>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</si>
  <si>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</si>
  <si>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</si>
  <si>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</si>
  <si>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</si>
  <si>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</si>
  <si>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</si>
  <si>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</si>
  <si>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</si>
  <si>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</si>
  <si>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</si>
  <si>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</si>
  <si>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</si>
  <si>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</si>
  <si>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</si>
  <si>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</si>
  <si>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</si>
  <si>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</si>
  <si>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</si>
  <si>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</si>
  <si>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</si>
  <si>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</si>
  <si>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</si>
  <si>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</si>
  <si>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</si>
  <si>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</si>
  <si>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</si>
  <si>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</si>
  <si>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</si>
  <si>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</si>
  <si>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</si>
  <si>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</si>
  <si>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</si>
  <si>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</si>
  <si>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</si>
  <si>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</si>
  <si>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</si>
  <si>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</si>
  <si>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</si>
  <si>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</si>
  <si>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</si>
  <si>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</si>
  <si>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</si>
  <si>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</si>
  <si>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</si>
  <si>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</si>
  <si>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</si>
  <si>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</si>
  <si>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</si>
  <si>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</si>
  <si>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</si>
  <si>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</si>
  <si>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</si>
  <si>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</si>
  <si>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</si>
  <si>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</si>
  <si>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</si>
  <si>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</si>
  <si>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</si>
  <si>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</si>
  <si>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</si>
  <si>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</si>
  <si>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</si>
  <si>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</si>
  <si>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</si>
  <si>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</si>
  <si>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</si>
  <si>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</si>
  <si>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</si>
  <si>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</si>
  <si>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</si>
  <si>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</si>
  <si>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</si>
  <si>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</si>
  <si>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</si>
  <si>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</si>
  <si>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</si>
  <si>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</si>
  <si>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</si>
  <si>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</si>
  <si>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</si>
  <si>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</si>
  <si>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</si>
  <si>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</si>
  <si>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</si>
  <si>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</si>
  <si>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</si>
  <si>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</si>
  <si>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</si>
  <si>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</si>
  <si>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</si>
  <si>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</si>
  <si>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</si>
  <si>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</si>
  <si>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</si>
  <si>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</si>
  <si>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</si>
  <si>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</si>
  <si>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</si>
  <si>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</si>
  <si>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</si>
  <si>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</si>
  <si>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</si>
  <si>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</si>
  <si>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</si>
  <si>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</si>
  <si>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</si>
  <si>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</si>
  <si>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</si>
  <si>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</si>
  <si>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</si>
  <si>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</si>
  <si>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</si>
  <si>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</si>
  <si>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</si>
  <si>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</si>
  <si>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</si>
  <si>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</si>
  <si>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</si>
  <si>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</si>
  <si>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</si>
  <si>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</si>
  <si>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</si>
  <si>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</si>
  <si>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</si>
  <si>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</si>
  <si>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</si>
  <si>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</si>
  <si>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</si>
  <si>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</si>
  <si>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</si>
  <si>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</si>
  <si>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</si>
  <si>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</si>
  <si>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</si>
  <si>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</si>
  <si>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</si>
  <si>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</si>
  <si>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</si>
  <si>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</si>
  <si>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</si>
  <si>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</si>
  <si>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</si>
  <si>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</si>
  <si>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</si>
  <si>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</si>
  <si>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</si>
  <si>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</si>
  <si>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</si>
  <si>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</si>
  <si>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</si>
  <si>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</si>
  <si>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</si>
  <si>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</si>
  <si>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</si>
  <si>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</si>
  <si>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</si>
  <si>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</si>
  <si>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</si>
  <si>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</si>
  <si>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</si>
  <si>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</si>
  <si>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</si>
  <si>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</si>
  <si>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</si>
  <si>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</si>
  <si>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</si>
  <si>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</si>
  <si>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</si>
  <si>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</si>
  <si>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</si>
  <si>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</si>
  <si>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</si>
  <si>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</si>
  <si>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</si>
  <si>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</si>
  <si>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</si>
  <si>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</si>
  <si>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</si>
  <si>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</si>
  <si>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</si>
  <si>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</si>
  <si>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</si>
  <si>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</si>
  <si>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</si>
  <si>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</si>
  <si>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</si>
  <si>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</si>
  <si>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</si>
  <si>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</si>
  <si>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</si>
  <si>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</si>
  <si>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</si>
  <si>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</si>
  <si>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</si>
  <si>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</si>
  <si>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</si>
  <si>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</si>
  <si>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</si>
  <si>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</si>
  <si>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</si>
  <si>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</si>
  <si>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</si>
  <si>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</si>
  <si>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</si>
  <si>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</si>
  <si>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</si>
  <si>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</si>
  <si>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</si>
  <si>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</si>
  <si>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</si>
  <si>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</si>
  <si>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</si>
  <si>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</si>
  <si>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</si>
  <si>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</si>
  <si>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</si>
  <si>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</si>
  <si>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</si>
  <si>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</si>
  <si>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</si>
  <si>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</si>
  <si>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</si>
  <si>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</si>
  <si>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</si>
  <si>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</si>
  <si>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</si>
  <si>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</si>
  <si>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</si>
  <si>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</si>
  <si>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</si>
  <si>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</si>
  <si>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</si>
  <si>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</si>
  <si>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</si>
  <si>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</si>
  <si>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</si>
  <si>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</si>
  <si>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</si>
  <si>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</si>
  <si>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</si>
  <si>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</si>
  <si>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</si>
  <si>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</si>
  <si>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</si>
  <si>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</si>
  <si>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</si>
  <si>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</si>
  <si>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</si>
  <si>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</si>
  <si>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</si>
  <si>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</si>
  <si>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</si>
  <si>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</si>
  <si>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</si>
  <si>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</si>
  <si>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</si>
  <si>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</si>
  <si>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</si>
  <si>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</si>
  <si>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</si>
  <si>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</si>
  <si>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</si>
  <si>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</si>
  <si>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</si>
  <si>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</si>
  <si>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</si>
  <si>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</si>
  <si>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</si>
  <si>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</si>
  <si>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</si>
  <si>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</si>
  <si>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</si>
  <si>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</si>
  <si>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</si>
  <si>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</si>
  <si>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</si>
  <si>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</si>
  <si>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</si>
  <si>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</si>
  <si>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</si>
  <si>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</si>
  <si>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</si>
  <si>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</si>
  <si>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</si>
  <si>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</si>
  <si>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</si>
  <si>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</si>
  <si>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</si>
  <si>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</si>
  <si>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</si>
  <si>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</si>
  <si>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</si>
  <si>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</si>
  <si>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</si>
  <si>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</si>
  <si>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</si>
  <si>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</si>
  <si>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</si>
  <si>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</si>
  <si>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</si>
  <si>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</si>
  <si>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</si>
  <si>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</si>
  <si>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</si>
  <si>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</si>
  <si>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</si>
  <si>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</si>
  <si>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</si>
  <si>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</si>
  <si>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</si>
  <si>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</si>
  <si>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</si>
  <si>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</si>
  <si>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</si>
  <si>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</si>
  <si>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</si>
  <si>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</si>
  <si>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</si>
  <si>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</si>
  <si>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</si>
  <si>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</si>
  <si>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</si>
  <si>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</si>
  <si>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</si>
  <si>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</si>
  <si>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</si>
  <si>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</si>
  <si>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</si>
  <si>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</si>
  <si>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</si>
  <si>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</si>
  <si>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</si>
  <si>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</si>
  <si>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</si>
  <si>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</si>
  <si>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</si>
  <si>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</si>
  <si>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</si>
  <si>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</si>
  <si>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</si>
  <si>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</si>
  <si>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</si>
  <si>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</si>
  <si>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</si>
  <si>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</si>
  <si>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</si>
  <si>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</si>
  <si>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</si>
  <si>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</si>
  <si>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</si>
  <si>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</si>
  <si>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</si>
  <si>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</si>
  <si>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</si>
  <si>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</si>
  <si>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</si>
  <si>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</si>
  <si>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</si>
  <si>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</si>
  <si>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</si>
  <si>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</si>
  <si>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</si>
  <si>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</si>
  <si>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</si>
  <si>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</si>
  <si>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</si>
  <si>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</si>
  <si>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</si>
  <si>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</si>
  <si>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</si>
  <si>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</si>
  <si>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</si>
  <si>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</si>
  <si>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</si>
  <si>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</si>
  <si>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</si>
  <si>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</si>
  <si>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</si>
  <si>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</si>
  <si>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</si>
  <si>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</si>
  <si>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</si>
  <si>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</si>
  <si>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</si>
  <si>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</si>
  <si>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</si>
  <si>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</si>
  <si>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</si>
  <si>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</si>
  <si>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</si>
  <si>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</si>
  <si>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</si>
  <si>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</si>
  <si>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</si>
  <si>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</si>
  <si>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</si>
  <si>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</si>
  <si>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</si>
  <si>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</si>
  <si>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</si>
  <si>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</si>
  <si>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</si>
  <si>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</si>
  <si>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</si>
  <si>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</si>
  <si>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</si>
  <si>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</si>
  <si>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</si>
  <si>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</si>
  <si>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</si>
  <si>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</si>
  <si>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</si>
  <si>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</si>
  <si>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</si>
  <si>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</si>
  <si>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</si>
  <si>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</si>
  <si>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</si>
  <si>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</si>
  <si>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</si>
  <si>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</si>
  <si>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</si>
  <si>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</si>
  <si>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</si>
  <si>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</si>
  <si>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</si>
  <si>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</si>
  <si>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</si>
  <si>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</si>
  <si>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</si>
  <si>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</si>
  <si>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</si>
  <si>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</si>
  <si>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</si>
  <si>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</si>
  <si>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</si>
  <si>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</si>
  <si>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</si>
  <si>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</si>
  <si>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</si>
  <si>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</si>
  <si>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</si>
  <si>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</si>
  <si>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</si>
  <si>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</si>
  <si>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</si>
  <si>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</si>
  <si>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</si>
  <si>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</si>
  <si>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</si>
  <si>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</si>
  <si>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</si>
  <si>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</si>
  <si>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</si>
  <si>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</si>
  <si>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</si>
  <si>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</si>
  <si>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</si>
  <si>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</si>
  <si>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</si>
  <si>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</si>
  <si>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</si>
  <si>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</si>
  <si>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</si>
  <si>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</si>
  <si>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</si>
  <si>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</si>
  <si>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</si>
  <si>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</si>
  <si>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</si>
  <si>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</si>
  <si>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</si>
  <si>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</si>
  <si>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</si>
  <si>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</si>
  <si>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</si>
  <si>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</si>
  <si>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</si>
  <si>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</si>
  <si>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</si>
  <si>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</si>
  <si>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</si>
  <si>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</si>
  <si>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</si>
  <si>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</si>
  <si>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</si>
  <si>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</si>
  <si>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</si>
  <si>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</si>
  <si>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</si>
  <si>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</si>
  <si>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</si>
  <si>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</si>
  <si>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</si>
  <si>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</si>
  <si>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</si>
  <si>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</si>
  <si>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</si>
  <si>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</si>
  <si>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</si>
  <si>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</si>
  <si>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</si>
  <si>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</si>
  <si>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</si>
  <si>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</si>
  <si>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</si>
  <si>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</si>
  <si>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</si>
  <si>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</si>
  <si>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</si>
  <si>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</si>
  <si>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</si>
  <si>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</si>
  <si>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</si>
  <si>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</si>
  <si>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</si>
  <si>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</si>
  <si>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</si>
  <si>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</si>
  <si>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</si>
  <si>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</si>
  <si>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</si>
  <si>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</si>
  <si>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</si>
  <si>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</si>
  <si>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</si>
  <si>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</si>
  <si>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</si>
  <si>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</si>
  <si>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</si>
  <si>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</si>
  <si>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</si>
  <si>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</si>
  <si>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</si>
  <si>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</si>
  <si>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</si>
  <si>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</si>
  <si>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</si>
  <si>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</si>
  <si>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</si>
  <si>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</si>
  <si>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</si>
  <si>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</si>
  <si>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</si>
  <si>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</si>
  <si>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</si>
  <si>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</si>
  <si>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</si>
  <si>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</si>
  <si>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</si>
  <si>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</si>
  <si>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</si>
  <si>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</si>
  <si>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</si>
  <si>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</si>
  <si>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</si>
  <si>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</si>
  <si>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</si>
  <si>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</si>
  <si>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</si>
  <si>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</si>
  <si>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</si>
  <si>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</si>
  <si>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</si>
  <si>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</si>
  <si>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</si>
  <si>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</si>
  <si>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</si>
  <si>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</si>
  <si>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</si>
  <si>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</si>
  <si>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</si>
  <si>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</si>
  <si>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</si>
  <si>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</si>
  <si>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</si>
  <si>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</si>
  <si>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</si>
  <si>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</si>
  <si>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</si>
  <si>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</si>
  <si>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</si>
  <si>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</si>
  <si>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</si>
  <si>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</si>
  <si>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</si>
  <si>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</si>
  <si>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</si>
  <si>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</si>
  <si>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</si>
  <si>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</si>
  <si>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</si>
  <si>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</si>
  <si>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</si>
  <si>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</si>
  <si>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</si>
  <si>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</si>
  <si>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</si>
  <si>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</si>
  <si>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</si>
  <si>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</si>
  <si>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</si>
  <si>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</si>
  <si>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</si>
  <si>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</si>
  <si>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</si>
  <si>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</si>
  <si>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</si>
  <si>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</si>
  <si>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</si>
  <si>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</si>
  <si>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</si>
  <si>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</si>
  <si>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</si>
  <si>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</si>
  <si>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</si>
  <si>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</si>
  <si>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</si>
  <si>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</si>
  <si>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</si>
  <si>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</si>
  <si>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</si>
  <si>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</si>
  <si>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</si>
  <si>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</si>
  <si>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</si>
  <si>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</si>
  <si>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</si>
  <si>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</si>
  <si>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</si>
  <si>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</si>
  <si>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</si>
  <si>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</si>
  <si>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</si>
  <si>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</si>
  <si>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</si>
  <si>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</si>
  <si>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</si>
  <si>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</si>
  <si>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</si>
  <si>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</si>
  <si>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</si>
  <si>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</si>
  <si>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</si>
  <si>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</si>
  <si>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</si>
  <si>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</si>
  <si>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</si>
  <si>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</si>
  <si>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</si>
  <si>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</si>
  <si>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</si>
  <si>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</si>
  <si>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</si>
  <si>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</si>
  <si>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</si>
  <si>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</si>
  <si>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</si>
  <si>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</si>
  <si>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</si>
  <si>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</si>
  <si>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</si>
  <si>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</si>
  <si>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</si>
  <si>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</si>
  <si>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</si>
  <si>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</si>
  <si>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</si>
  <si>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</si>
  <si>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</si>
  <si>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</si>
  <si>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</si>
  <si>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</si>
  <si>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</si>
  <si>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</si>
  <si>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</si>
  <si>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</si>
  <si>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</si>
  <si>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</si>
  <si>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</si>
  <si>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</si>
  <si>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</si>
  <si>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</si>
  <si>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</si>
  <si>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</si>
  <si>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</si>
  <si>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</si>
  <si>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</si>
  <si>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</si>
  <si>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</si>
  <si>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</si>
  <si>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</si>
  <si>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</si>
  <si>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</si>
  <si>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</si>
  <si>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</si>
  <si>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</si>
  <si>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</si>
  <si>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</si>
  <si>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</si>
  <si>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</si>
  <si>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</si>
  <si>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</si>
  <si>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</si>
  <si>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</si>
  <si>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</si>
  <si>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</si>
  <si>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</si>
  <si>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</si>
  <si>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</si>
  <si>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</si>
  <si>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</si>
  <si>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</si>
  <si>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</si>
  <si>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</si>
  <si>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</si>
  <si>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</si>
  <si>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</si>
  <si>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</si>
  <si>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</si>
  <si>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</si>
  <si>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</si>
  <si>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</si>
  <si>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</si>
  <si>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</si>
  <si>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</si>
  <si>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</si>
  <si>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</si>
  <si>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</si>
  <si>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</si>
  <si>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</si>
  <si>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</si>
  <si>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</si>
  <si>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</si>
  <si>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</si>
  <si>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</si>
  <si>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</si>
  <si>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</si>
  <si>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</si>
  <si>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</si>
  <si>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</si>
  <si>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</si>
  <si>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</si>
  <si>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</si>
  <si>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</si>
  <si>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</si>
  <si>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</si>
  <si>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</si>
  <si>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</si>
  <si>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</si>
  <si>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</si>
  <si>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</si>
  <si>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</si>
  <si>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</si>
  <si>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</si>
  <si>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</si>
  <si>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</si>
  <si>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</si>
  <si>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</si>
  <si>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</si>
  <si>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</si>
  <si>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</si>
  <si>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</si>
  <si>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</si>
  <si>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</si>
  <si>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</si>
  <si>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</si>
  <si>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</si>
  <si>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</si>
  <si>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</si>
  <si>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</si>
  <si>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</si>
  <si>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</si>
  <si>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</si>
  <si>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</si>
  <si>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</si>
  <si>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</si>
  <si>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</si>
  <si>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</si>
  <si>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</si>
  <si>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</si>
  <si>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</si>
  <si>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</si>
  <si>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</si>
  <si>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</si>
  <si>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</si>
  <si>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</si>
  <si>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</si>
  <si>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</si>
  <si>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</si>
  <si>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</si>
  <si>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</si>
  <si>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</si>
  <si>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</si>
  <si>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</si>
  <si>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</si>
  <si>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</si>
  <si>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</si>
  <si>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</si>
  <si>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</si>
  <si>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</si>
  <si>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</si>
  <si>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</si>
  <si>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</si>
  <si>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</si>
  <si>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</si>
  <si>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</si>
  <si>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</si>
  <si>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</si>
  <si>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</si>
  <si>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</si>
  <si>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</si>
  <si>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</si>
  <si>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</si>
  <si>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</si>
  <si>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</si>
  <si>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</si>
  <si>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</si>
  <si>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</si>
  <si>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</si>
  <si>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</si>
  <si>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</si>
  <si>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</si>
  <si>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</si>
  <si>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</si>
  <si>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</si>
  <si>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</si>
  <si>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</si>
  <si>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</si>
  <si>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</si>
  <si>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</si>
  <si>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</si>
  <si>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</si>
  <si>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</si>
  <si>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</si>
  <si>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</si>
  <si>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</si>
  <si>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</si>
  <si>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</si>
  <si>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</si>
  <si>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</si>
  <si>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</si>
  <si>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</si>
  <si>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</si>
  <si>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</si>
  <si>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</si>
  <si>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</si>
  <si>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</si>
  <si>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</si>
  <si>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</si>
  <si>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</si>
  <si>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</si>
  <si>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</si>
  <si>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</si>
  <si>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</si>
  <si>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</si>
  <si>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</si>
  <si>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</si>
  <si>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</si>
  <si>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</si>
  <si>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</si>
  <si>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</si>
  <si>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</si>
  <si>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</si>
  <si>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</si>
  <si>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</si>
  <si>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</si>
  <si>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</si>
  <si>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</si>
  <si>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</si>
  <si>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</si>
  <si>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</si>
  <si>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</si>
  <si>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</si>
  <si>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</si>
  <si>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</si>
  <si>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</si>
  <si>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</si>
  <si>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</si>
  <si>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</si>
  <si>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</si>
  <si>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</si>
  <si>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</si>
  <si>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</si>
  <si>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</si>
  <si>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</si>
  <si>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</si>
  <si>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</si>
  <si>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</si>
  <si>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</si>
  <si>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</si>
  <si>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</si>
  <si>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</si>
  <si>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</si>
  <si>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</si>
  <si>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</si>
  <si>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</si>
  <si>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</si>
  <si>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</si>
  <si>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</si>
  <si>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</si>
  <si>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</si>
  <si>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</si>
  <si>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</si>
  <si>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</si>
  <si>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</si>
  <si>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</si>
  <si>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</si>
  <si>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</si>
  <si>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</si>
  <si>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</si>
  <si>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</si>
  <si>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</si>
  <si>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</si>
  <si>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</si>
  <si>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</si>
  <si>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</si>
  <si>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</si>
  <si>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</si>
  <si>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</si>
  <si>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</si>
  <si>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</si>
  <si>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</si>
  <si>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</si>
  <si>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</si>
  <si>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</si>
  <si>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</si>
  <si>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</si>
  <si>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</si>
  <si>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</si>
  <si>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</si>
  <si>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</si>
  <si>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</si>
  <si>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</si>
  <si>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</si>
  <si>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</si>
  <si>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</si>
  <si>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</si>
  <si>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</si>
  <si>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</si>
  <si>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</si>
  <si>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</si>
  <si>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</si>
  <si>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</si>
  <si>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</si>
  <si>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</si>
  <si>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</si>
  <si>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</si>
  <si>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</si>
  <si>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</si>
  <si>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</si>
  <si>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</si>
  <si>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</si>
  <si>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</si>
  <si>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</si>
  <si>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</si>
  <si>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</si>
  <si>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</si>
  <si>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</si>
  <si>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</si>
  <si>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</si>
  <si>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</si>
  <si>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</si>
  <si>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</si>
  <si>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</si>
  <si>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</si>
  <si>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</si>
  <si>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</si>
  <si>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</si>
  <si>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</si>
  <si>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</si>
  <si>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</si>
  <si>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</si>
  <si>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</si>
  <si>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</si>
  <si>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</si>
  <si>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</si>
  <si>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</si>
  <si>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</si>
  <si>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</si>
  <si>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</si>
  <si>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</si>
  <si>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</si>
  <si>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</si>
  <si>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</si>
  <si>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</si>
  <si>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</si>
  <si>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</si>
  <si>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</si>
  <si>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</si>
  <si>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</si>
  <si>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</si>
  <si>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</si>
  <si>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</si>
  <si>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</si>
  <si>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</si>
  <si>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</si>
  <si>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</si>
  <si>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</si>
  <si>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</si>
  <si>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</si>
  <si>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</si>
  <si>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</si>
  <si>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</si>
  <si>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</si>
  <si>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</si>
  <si>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</si>
  <si>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</si>
  <si>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</si>
  <si>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</si>
  <si>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</si>
  <si>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</si>
  <si>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</si>
  <si>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</si>
  <si>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</si>
  <si>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</si>
  <si>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</si>
  <si>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</si>
  <si>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</si>
  <si>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</si>
  <si>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</si>
  <si>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</si>
  <si>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</si>
  <si>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</si>
  <si>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</si>
  <si>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</si>
  <si>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</si>
  <si>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</si>
  <si>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</si>
  <si>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</si>
  <si>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</si>
  <si>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</si>
  <si>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</si>
  <si>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</si>
  <si>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</si>
  <si>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</si>
  <si>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</si>
  <si>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</si>
  <si>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</si>
  <si>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</si>
  <si>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</si>
  <si>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</si>
  <si>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</si>
  <si>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</si>
  <si>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</si>
  <si>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</si>
  <si>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</si>
  <si>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</si>
  <si>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</si>
  <si>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</si>
  <si>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</si>
  <si>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</si>
  <si>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</si>
  <si>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</si>
  <si>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</si>
  <si>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</si>
  <si>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</si>
  <si>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</si>
  <si>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</si>
  <si>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</si>
  <si>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</si>
  <si>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</si>
  <si>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</si>
  <si>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</si>
  <si>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</si>
  <si>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</si>
  <si>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</si>
  <si>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</si>
  <si>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</si>
  <si>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</si>
  <si>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</si>
  <si>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</si>
  <si>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</si>
  <si>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</si>
  <si>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</si>
  <si>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</si>
  <si>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</si>
  <si>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</si>
  <si>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</si>
  <si>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</si>
  <si>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</si>
  <si>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</si>
  <si>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</si>
  <si>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</si>
  <si>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</si>
  <si>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</si>
  <si>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</si>
  <si>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</si>
  <si>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</si>
  <si>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</si>
  <si>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</si>
  <si>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</si>
  <si>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</si>
  <si>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</si>
  <si>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</si>
  <si>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</si>
  <si>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</si>
  <si>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</si>
  <si>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</si>
  <si>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</si>
  <si>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</si>
  <si>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</si>
  <si>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</si>
  <si>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</si>
  <si>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</si>
  <si>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</si>
  <si>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</si>
  <si>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</si>
  <si>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</si>
  <si>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</si>
  <si>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</si>
  <si>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</si>
  <si>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</si>
  <si>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</si>
  <si>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</si>
  <si>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</si>
  <si>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</si>
  <si>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</si>
  <si>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</si>
  <si>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</si>
  <si>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</si>
  <si>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</si>
  <si>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</si>
  <si>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</si>
  <si>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</si>
  <si>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</si>
  <si>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</si>
  <si>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</si>
  <si>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</si>
  <si>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</si>
  <si>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</si>
  <si>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</si>
  <si>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</si>
  <si>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</si>
  <si>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</si>
  <si>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</si>
  <si>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</si>
  <si>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</si>
  <si>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</si>
  <si>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</si>
  <si>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</si>
  <si>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</si>
  <si>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</si>
  <si>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</si>
  <si>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</si>
  <si>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</si>
  <si>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</si>
  <si>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</si>
  <si>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</si>
  <si>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</si>
  <si>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</si>
  <si>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</si>
  <si>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</si>
  <si>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</si>
  <si>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</si>
  <si>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</si>
  <si>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</si>
  <si>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</si>
  <si>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</si>
  <si>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</si>
  <si>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</si>
  <si>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</si>
  <si>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</si>
  <si>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</si>
  <si>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</si>
  <si>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</si>
  <si>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</si>
  <si>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</si>
  <si>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</si>
  <si>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</si>
  <si>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</si>
  <si>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</si>
  <si>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</si>
  <si>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</si>
  <si>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</si>
  <si>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</si>
  <si>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</si>
  <si>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</si>
  <si>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</si>
  <si>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</si>
  <si>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</si>
  <si>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</si>
  <si>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</si>
  <si>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</si>
  <si>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</si>
  <si>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</si>
  <si>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</si>
  <si>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</si>
  <si>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</si>
  <si>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</si>
  <si>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</si>
  <si>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</si>
  <si>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</si>
  <si>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</si>
  <si>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</si>
  <si>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</si>
  <si>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</si>
  <si>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</si>
  <si>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</si>
  <si>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</si>
  <si>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</si>
  <si>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</si>
  <si>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</si>
  <si>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</si>
  <si>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</si>
  <si>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</si>
  <si>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</si>
  <si>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</si>
  <si>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</si>
  <si>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</si>
  <si>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</si>
  <si>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</si>
  <si>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</si>
  <si>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</si>
  <si>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</si>
  <si>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</si>
  <si>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</si>
  <si>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</si>
  <si>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</si>
  <si>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</si>
  <si>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</si>
  <si>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</si>
  <si>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</si>
  <si>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</si>
  <si>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</si>
  <si>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</si>
  <si>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</si>
  <si>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</si>
  <si>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</si>
  <si>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</si>
  <si>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</si>
  <si>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</si>
  <si>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</si>
  <si>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</si>
  <si>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</si>
  <si>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</si>
  <si>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</si>
  <si>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</si>
  <si>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</si>
  <si>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</si>
  <si>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</si>
  <si>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</si>
  <si>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</si>
  <si>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</si>
  <si>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</si>
  <si>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</si>
  <si>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</si>
  <si>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</si>
  <si>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</si>
  <si>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</si>
  <si>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</si>
  <si>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</si>
  <si>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</si>
  <si>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</si>
  <si>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</si>
  <si>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</si>
  <si>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</si>
  <si>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</si>
  <si>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</si>
  <si>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</si>
  <si>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</si>
  <si>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</si>
  <si>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</si>
  <si>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</si>
  <si>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</si>
  <si>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</si>
  <si>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</si>
  <si>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</si>
  <si>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</si>
  <si>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</si>
  <si>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</si>
  <si>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</si>
  <si>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</si>
  <si>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</si>
  <si>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</si>
  <si>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</si>
  <si>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</si>
  <si>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</si>
  <si>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</si>
  <si>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</si>
  <si>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</si>
  <si>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</si>
  <si>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</si>
  <si>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</si>
  <si>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</si>
  <si>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</si>
  <si>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</si>
  <si>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</si>
  <si>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</si>
  <si>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</si>
  <si>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</si>
  <si>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</si>
  <si>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</si>
  <si>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</si>
  <si>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</si>
  <si>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</si>
  <si>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</si>
  <si>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</si>
  <si>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</si>
  <si>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</si>
  <si>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</si>
  <si>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</si>
  <si>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</si>
  <si>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</si>
  <si>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</si>
  <si>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</si>
  <si>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</si>
  <si>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</si>
  <si>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</si>
  <si>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</si>
  <si>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</si>
  <si>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</si>
  <si>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</si>
  <si>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</si>
  <si>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</si>
  <si>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</si>
  <si>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</si>
  <si>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</si>
  <si>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</si>
  <si>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</si>
  <si>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</si>
  <si>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</si>
  <si>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</si>
  <si>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</si>
  <si>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</si>
  <si>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</si>
  <si>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</si>
  <si>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</si>
  <si>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</si>
  <si>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</si>
  <si>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</si>
  <si>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</si>
  <si>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</si>
  <si>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</si>
  <si>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</si>
  <si>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</si>
  <si>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</si>
  <si>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</si>
  <si>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</si>
  <si>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</si>
  <si>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</si>
  <si>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</si>
  <si>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</si>
  <si>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</si>
  <si>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</si>
  <si>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</si>
  <si>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</si>
  <si>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</si>
  <si>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</si>
  <si>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</si>
  <si>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</si>
  <si>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</si>
  <si>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</si>
  <si>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</si>
  <si>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</si>
  <si>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</si>
  <si>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</si>
  <si>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</si>
  <si>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</si>
  <si>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</si>
  <si>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</si>
  <si>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</si>
  <si>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</si>
  <si>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</si>
  <si>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</si>
  <si>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</si>
  <si>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</si>
  <si>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</si>
  <si>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</si>
  <si>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</si>
  <si>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</si>
  <si>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</si>
  <si>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</si>
  <si>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</si>
  <si>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</si>
  <si>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</si>
  <si>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</si>
  <si>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</si>
  <si>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</si>
  <si>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</si>
  <si>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</si>
  <si>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</si>
  <si>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</si>
  <si>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</si>
  <si>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</si>
  <si>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</si>
  <si>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</si>
  <si>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</si>
  <si>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</si>
  <si>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</si>
  <si>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</si>
  <si>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</si>
  <si>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</si>
  <si>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</si>
  <si>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</si>
  <si>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</si>
  <si>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</si>
  <si>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</si>
  <si>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</si>
  <si>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</si>
  <si>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</si>
  <si>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</si>
  <si>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</si>
  <si>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</si>
  <si>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</si>
  <si>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</si>
  <si>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</si>
  <si>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</si>
  <si>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</si>
  <si>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</si>
  <si>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</si>
  <si>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</si>
  <si>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</si>
  <si>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</si>
  <si>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</si>
  <si>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</si>
  <si>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</si>
  <si>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</si>
  <si>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</si>
  <si>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</si>
  <si>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</si>
  <si>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</si>
  <si>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</si>
  <si>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</si>
  <si>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</si>
  <si>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</si>
  <si>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</si>
  <si>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</si>
  <si>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</si>
  <si>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</si>
  <si>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</si>
  <si>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</si>
  <si>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</si>
  <si>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</si>
  <si>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</si>
  <si>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</si>
  <si>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</si>
  <si>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</si>
  <si>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</si>
  <si>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</si>
  <si>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</si>
  <si>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</si>
  <si>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</si>
  <si>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</si>
  <si>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</si>
  <si>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</si>
  <si>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</si>
  <si>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</si>
  <si>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</si>
  <si>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</si>
  <si>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</si>
  <si>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</si>
  <si>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</si>
  <si>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</si>
  <si>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</si>
  <si>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</si>
  <si>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</si>
  <si>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</si>
  <si>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</si>
  <si>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</si>
  <si>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</si>
  <si>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</si>
  <si>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</si>
  <si>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</si>
  <si>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</si>
  <si>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</si>
  <si>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</si>
  <si>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</si>
  <si>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</si>
  <si>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</si>
  <si>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</si>
  <si>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</si>
  <si>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</si>
  <si>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</si>
  <si>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</si>
  <si>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</si>
  <si>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</si>
  <si>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</si>
  <si>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</si>
  <si>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</si>
  <si>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</si>
  <si>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</si>
  <si>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</si>
  <si>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</si>
  <si>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</si>
  <si>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</si>
  <si>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</si>
  <si>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</si>
  <si>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</si>
  <si>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</si>
  <si>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</si>
  <si>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</si>
  <si>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</si>
  <si>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</si>
  <si>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</si>
  <si>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</si>
  <si>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</si>
  <si>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</si>
  <si>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</si>
  <si>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</si>
  <si>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</si>
  <si>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</si>
  <si>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</si>
  <si>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</si>
  <si>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</si>
  <si>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</si>
  <si>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</si>
  <si>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</si>
  <si>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</si>
  <si>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</si>
  <si>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</si>
  <si>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</si>
  <si>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</si>
  <si>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</si>
  <si>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</si>
  <si>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</si>
  <si>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</si>
  <si>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</si>
  <si>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</si>
  <si>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</si>
  <si>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</si>
  <si>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</si>
  <si>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</si>
  <si>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</si>
  <si>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</si>
  <si>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</si>
  <si>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</si>
  <si>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</si>
  <si>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</si>
  <si>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</si>
  <si>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</si>
  <si>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</si>
  <si>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</si>
  <si>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</si>
  <si>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</si>
  <si>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</si>
  <si>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</si>
  <si>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</si>
  <si>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</si>
  <si>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</si>
  <si>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</si>
  <si>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</si>
  <si>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</si>
  <si>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</si>
  <si>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</si>
  <si>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</si>
  <si>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</si>
  <si>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</si>
  <si>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</si>
  <si>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</si>
  <si>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</si>
  <si>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</si>
  <si>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</si>
  <si>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</si>
  <si>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</si>
  <si>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</si>
  <si>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</si>
  <si>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</si>
  <si>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</si>
  <si>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</si>
  <si>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</si>
  <si>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</si>
  <si>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</si>
  <si>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</si>
  <si>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</si>
  <si>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</si>
  <si>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</si>
  <si>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</si>
  <si>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</si>
  <si>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</si>
  <si>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</si>
  <si>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</si>
  <si>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</si>
  <si>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</si>
  <si>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</si>
  <si>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</si>
  <si>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</si>
  <si>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</si>
  <si>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</si>
  <si>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</si>
  <si>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</si>
  <si>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</si>
  <si>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</si>
  <si>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</si>
  <si>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</si>
  <si>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</si>
  <si>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</si>
  <si>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</si>
  <si>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</si>
  <si>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</si>
  <si>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</si>
  <si>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</si>
  <si>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</si>
  <si>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</si>
  <si>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</si>
  <si>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</si>
  <si>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</si>
  <si>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</si>
  <si>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</si>
  <si>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</si>
  <si>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</si>
  <si>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</si>
  <si>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</si>
  <si>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</si>
  <si>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</si>
  <si>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</si>
  <si>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</si>
  <si>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</si>
  <si>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</si>
  <si>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</si>
  <si>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</si>
  <si>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</si>
  <si>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</si>
  <si>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</si>
  <si>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</si>
  <si>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</si>
  <si>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</si>
  <si>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</si>
  <si>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</si>
  <si>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</si>
  <si>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</si>
  <si>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</si>
  <si>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</si>
  <si>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</si>
  <si>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</si>
  <si>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</si>
  <si>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</si>
  <si>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</si>
  <si>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</si>
  <si>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</si>
  <si>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</si>
  <si>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</si>
  <si>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</si>
  <si>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</si>
  <si>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</si>
  <si>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</si>
  <si>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</si>
  <si>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</si>
  <si>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</si>
  <si>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</si>
  <si>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</si>
  <si>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</si>
  <si>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</si>
  <si>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</si>
  <si>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</si>
  <si>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</si>
  <si>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</si>
  <si>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</si>
  <si>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</si>
  <si>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</si>
  <si>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</si>
  <si>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</si>
  <si>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</si>
  <si>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</si>
  <si>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</si>
  <si>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</si>
  <si>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</si>
  <si>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</si>
  <si>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</si>
  <si>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</si>
  <si>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</si>
  <si>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</si>
  <si>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</si>
  <si>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</si>
  <si>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</si>
  <si>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</si>
  <si>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</si>
  <si>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</si>
  <si>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</si>
  <si>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</si>
  <si>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</si>
  <si>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</si>
  <si>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</si>
  <si>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</si>
  <si>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</si>
  <si>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</si>
  <si>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</si>
  <si>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</si>
  <si>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</si>
  <si>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</si>
  <si>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</si>
  <si>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</si>
  <si>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</si>
  <si>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</si>
  <si>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</si>
  <si>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</si>
  <si>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</si>
  <si>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</si>
  <si>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</si>
  <si>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</si>
  <si>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</si>
  <si>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</si>
  <si>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</si>
  <si>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</si>
  <si>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</si>
  <si>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</si>
  <si>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</si>
  <si>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</si>
  <si>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</si>
  <si>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</si>
  <si>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</si>
  <si>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</si>
  <si>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</si>
  <si>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</si>
  <si>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</si>
  <si>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</si>
  <si>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</si>
  <si>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</si>
  <si>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</si>
  <si>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</si>
  <si>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</si>
  <si>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</si>
  <si>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</si>
  <si>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</si>
  <si>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</si>
  <si>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</si>
  <si>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</si>
  <si>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</si>
  <si>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</si>
  <si>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</si>
  <si>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</si>
  <si>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</si>
  <si>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</si>
  <si>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</si>
  <si>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</si>
  <si>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</si>
  <si>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</si>
  <si>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</si>
  <si>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</si>
  <si>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</si>
  <si>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</si>
  <si>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</si>
  <si>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</si>
  <si>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</si>
  <si>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</si>
  <si>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</si>
  <si>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</si>
  <si>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</si>
  <si>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</si>
  <si>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</si>
  <si>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</si>
  <si>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</si>
  <si>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</si>
  <si>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</si>
  <si>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</si>
  <si>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</si>
  <si>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</si>
  <si>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</si>
  <si>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</si>
  <si>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</si>
  <si>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</si>
  <si>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</si>
  <si>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</si>
  <si>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</si>
  <si>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</si>
  <si>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</si>
  <si>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</si>
  <si>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</si>
  <si>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</si>
  <si>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</si>
  <si>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</si>
  <si>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</si>
  <si>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</si>
  <si>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</si>
  <si>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</si>
  <si>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</si>
  <si>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</si>
  <si>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</si>
  <si>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</si>
  <si>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</si>
  <si>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</si>
  <si>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</si>
  <si>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</si>
  <si>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</si>
  <si>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</si>
  <si>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</si>
  <si>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</si>
  <si>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</si>
  <si>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</si>
  <si>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</si>
  <si>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</si>
  <si>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</si>
  <si>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</si>
  <si>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</si>
  <si>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</si>
  <si>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</si>
  <si>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</si>
  <si>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</si>
  <si>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</si>
  <si>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</si>
  <si>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</si>
  <si>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</si>
  <si>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</si>
  <si>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</si>
  <si>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</si>
  <si>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</si>
  <si>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</si>
  <si>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</si>
  <si>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</si>
  <si>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</si>
  <si>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</si>
  <si>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</si>
  <si>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</si>
  <si>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</si>
  <si>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</si>
  <si>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</si>
  <si>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</si>
  <si>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</si>
  <si>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</si>
  <si>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</si>
  <si>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</si>
  <si>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</si>
  <si>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</si>
  <si>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</si>
  <si>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</si>
  <si>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</si>
  <si>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</si>
  <si>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</si>
  <si>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</si>
  <si>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</si>
  <si>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</si>
  <si>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</si>
  <si>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</si>
  <si>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</si>
  <si>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</si>
  <si>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</si>
  <si>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</si>
  <si>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</si>
  <si>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</si>
  <si>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</si>
  <si>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</si>
  <si>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</si>
  <si>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</si>
  <si>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</si>
  <si>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</si>
  <si>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</si>
  <si>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</si>
  <si>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</si>
  <si>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</si>
  <si>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</si>
  <si>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</si>
  <si>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</si>
  <si>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</si>
  <si>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</si>
  <si>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</si>
  <si>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</si>
  <si>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</si>
  <si>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</si>
  <si>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</si>
  <si>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</si>
  <si>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</si>
  <si>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</si>
  <si>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</si>
  <si>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</si>
  <si>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</si>
  <si>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</si>
  <si>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</si>
  <si>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</si>
  <si>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</si>
  <si>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</si>
  <si>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</si>
  <si>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</si>
  <si>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</si>
  <si>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</si>
  <si>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</si>
  <si>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</si>
  <si>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</si>
  <si>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</si>
  <si>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</si>
  <si>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</si>
  <si>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</si>
  <si>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</si>
  <si>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</si>
  <si>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</si>
  <si>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</si>
  <si>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</si>
  <si>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</si>
  <si>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</si>
  <si>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</si>
  <si>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</si>
  <si>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</si>
  <si>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</si>
  <si>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</si>
  <si>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</si>
  <si>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</si>
  <si>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</si>
  <si>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</si>
  <si>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</si>
  <si>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</si>
  <si>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</si>
  <si>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</si>
  <si>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</si>
  <si>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</si>
  <si>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</si>
  <si>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</si>
  <si>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</si>
  <si>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</si>
  <si>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</si>
  <si>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</si>
  <si>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</si>
  <si>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</si>
  <si>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</si>
  <si>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</si>
  <si>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</si>
  <si>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</si>
  <si>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</si>
  <si>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</si>
  <si>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</si>
  <si>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</si>
  <si>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</si>
  <si>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</si>
  <si>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</si>
  <si>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</si>
  <si>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</si>
  <si>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</si>
  <si>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</si>
  <si>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</si>
  <si>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</si>
  <si>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</si>
  <si>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</si>
  <si>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</si>
  <si>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</si>
  <si>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</si>
  <si>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</si>
  <si>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</si>
  <si>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</si>
  <si>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</si>
  <si>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</si>
  <si>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</si>
  <si>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</si>
  <si>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</si>
  <si>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</si>
  <si>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</si>
  <si>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</si>
  <si>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</si>
  <si>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</si>
  <si>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</si>
  <si>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</si>
  <si>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</si>
  <si>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</si>
  <si>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</si>
  <si>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</si>
  <si>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</si>
  <si>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</si>
  <si>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</si>
  <si>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</si>
  <si>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</si>
  <si>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</si>
  <si>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</si>
  <si>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</si>
  <si>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</si>
  <si>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</si>
  <si>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</si>
  <si>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</si>
  <si>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</si>
  <si>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</si>
  <si>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</si>
  <si>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</si>
  <si>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</si>
  <si>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</si>
  <si>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</si>
  <si>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</si>
  <si>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</si>
  <si>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</si>
  <si>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</si>
  <si>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</si>
  <si>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</si>
  <si>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</si>
  <si>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</si>
  <si>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</si>
  <si>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</si>
  <si>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</si>
  <si>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</si>
  <si>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</si>
  <si>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</si>
  <si>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</si>
  <si>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</si>
  <si>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</si>
  <si>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</si>
  <si>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</si>
  <si>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</si>
  <si>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</si>
  <si>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</si>
  <si>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</si>
  <si>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</si>
  <si>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</si>
  <si>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</si>
  <si>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</si>
  <si>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</si>
  <si>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</si>
  <si>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</si>
  <si>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</si>
  <si>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</si>
  <si>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</si>
  <si>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</si>
  <si>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</si>
  <si>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</si>
  <si>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</si>
  <si>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</si>
  <si>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</si>
  <si>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</si>
  <si>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</si>
  <si>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</si>
  <si>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</si>
  <si>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</si>
  <si>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</si>
  <si>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</si>
  <si>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</si>
  <si>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</si>
  <si>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</si>
  <si>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</si>
  <si>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</si>
  <si>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</si>
  <si>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</si>
  <si>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</si>
  <si>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</si>
  <si>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</si>
  <si>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</si>
  <si>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</si>
  <si>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</si>
  <si>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</si>
  <si>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</si>
  <si>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</si>
  <si>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</si>
  <si>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</si>
  <si>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</si>
  <si>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</si>
  <si>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</si>
  <si>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</si>
  <si>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</si>
  <si>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</si>
  <si>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</si>
  <si>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</si>
  <si>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</si>
  <si>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</si>
  <si>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</si>
  <si>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</si>
  <si>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</si>
  <si>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</si>
  <si>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</si>
  <si>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</si>
  <si>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</si>
  <si>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</si>
  <si>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</si>
  <si>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</si>
  <si>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</si>
  <si>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</si>
  <si>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</si>
  <si>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</si>
  <si>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</si>
  <si>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</si>
  <si>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</si>
  <si>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</si>
  <si>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</si>
  <si>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</si>
  <si>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</si>
  <si>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</si>
  <si>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</si>
  <si>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</si>
  <si>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</si>
  <si>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</si>
  <si>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</si>
  <si>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</si>
  <si>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</si>
  <si>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</si>
  <si>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</si>
  <si>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</si>
  <si>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</si>
  <si>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</si>
  <si>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</si>
  <si>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</si>
  <si>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</si>
  <si>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</si>
  <si>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</si>
  <si>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</si>
  <si>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</si>
  <si>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</si>
  <si>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</si>
  <si>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</si>
  <si>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</si>
  <si>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</si>
  <si>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</si>
  <si>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</si>
  <si>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</si>
  <si>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</si>
  <si>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</si>
  <si>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</si>
  <si>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</si>
  <si>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</si>
  <si>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</si>
  <si>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</si>
  <si>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</si>
  <si>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</si>
  <si>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</si>
  <si>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</si>
  <si>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</si>
  <si>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</si>
  <si>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</si>
  <si>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</si>
  <si>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</si>
  <si>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</si>
  <si>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</si>
  <si>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</si>
  <si>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</si>
  <si>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</si>
  <si>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</si>
  <si>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</si>
  <si>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</si>
  <si>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</si>
  <si>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</si>
  <si>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</si>
  <si>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</si>
  <si>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</si>
  <si>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</si>
  <si>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</si>
  <si>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</si>
  <si>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</si>
  <si>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</si>
  <si>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</si>
  <si>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</si>
  <si>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</si>
  <si>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</si>
  <si>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</si>
  <si>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</si>
  <si>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</si>
  <si>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</si>
  <si>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</si>
  <si>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</si>
  <si>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</si>
  <si>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</si>
  <si>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</si>
  <si>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</si>
  <si>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</si>
  <si>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</si>
  <si>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</si>
  <si>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</si>
  <si>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</si>
  <si>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</si>
  <si>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</si>
  <si>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</si>
  <si>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</si>
  <si>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</si>
  <si>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</si>
  <si>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</si>
  <si>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</si>
  <si>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</si>
  <si>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</si>
  <si>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</si>
  <si>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</si>
  <si>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</si>
  <si>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</si>
  <si>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</si>
  <si>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</si>
  <si>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</si>
  <si>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</si>
  <si>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</si>
  <si>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</si>
  <si>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</si>
  <si>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</si>
  <si>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</si>
  <si>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</si>
  <si>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</si>
  <si>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</si>
  <si>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</si>
  <si>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</si>
  <si>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</si>
  <si>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</si>
  <si>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</si>
  <si>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</si>
  <si>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</si>
  <si>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</si>
  <si>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</si>
  <si>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</si>
  <si>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</si>
  <si>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</si>
  <si>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</si>
  <si>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</si>
  <si>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</si>
  <si>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</si>
  <si>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</si>
  <si>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</si>
  <si>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</si>
  <si>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</si>
  <si>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</si>
  <si>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</si>
  <si>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</si>
  <si>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</si>
  <si>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</si>
  <si>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</si>
  <si>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</si>
  <si>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</si>
  <si>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</si>
  <si>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</si>
  <si>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</si>
  <si>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</si>
  <si>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</si>
  <si>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</si>
  <si>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</si>
  <si>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</si>
  <si>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</si>
  <si>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</si>
  <si>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</si>
  <si>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</si>
  <si>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</si>
  <si>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</si>
  <si>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</si>
  <si>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</si>
  <si>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</si>
  <si>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</si>
  <si>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</si>
  <si>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</si>
  <si>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</si>
  <si>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</si>
  <si>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</si>
  <si>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</si>
  <si>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</si>
  <si>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</si>
  <si>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</si>
  <si>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</si>
  <si>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</si>
  <si>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</si>
  <si>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</si>
  <si>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</si>
  <si>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</si>
  <si>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</si>
  <si>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</si>
  <si>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</si>
  <si>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</si>
  <si>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</si>
  <si>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</si>
  <si>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</si>
  <si>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</si>
  <si>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</si>
  <si>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</si>
  <si>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</si>
  <si>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</si>
  <si>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</si>
  <si>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</si>
  <si>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</si>
  <si>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</si>
  <si>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</si>
  <si>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</si>
  <si>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</si>
  <si>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</si>
  <si>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</si>
  <si>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</si>
  <si>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</si>
  <si>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</si>
  <si>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</si>
  <si>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</si>
  <si>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</si>
  <si>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</si>
  <si>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</si>
  <si>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</si>
  <si>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</si>
  <si>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</si>
  <si>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</si>
  <si>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</si>
  <si>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</si>
  <si>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</si>
  <si>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</si>
  <si>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</si>
  <si>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</si>
  <si>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</si>
  <si>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</si>
  <si>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</si>
  <si>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</si>
  <si>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</si>
  <si>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</si>
  <si>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</si>
  <si>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</si>
  <si>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</si>
  <si>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</si>
  <si>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</si>
  <si>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</si>
  <si>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</si>
  <si>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</si>
  <si>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</si>
  <si>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</si>
  <si>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</si>
  <si>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</si>
  <si>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</si>
  <si>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</si>
  <si>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</si>
  <si>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</si>
  <si>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</si>
  <si>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</si>
  <si>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</si>
  <si>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</si>
  <si>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</si>
  <si>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</si>
  <si>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</si>
  <si>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</si>
  <si>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</si>
  <si>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</si>
  <si>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</si>
  <si>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</si>
  <si>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</si>
  <si>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</si>
  <si>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</si>
  <si>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</si>
  <si>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</si>
  <si>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</si>
  <si>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</si>
  <si>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</si>
  <si>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</si>
  <si>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</si>
  <si>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</si>
  <si>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</si>
  <si>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</si>
  <si>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</si>
  <si>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</si>
  <si>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</si>
  <si>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</si>
  <si>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</si>
  <si>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</si>
  <si>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</si>
  <si>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</si>
  <si>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</si>
  <si>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</si>
  <si>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</si>
  <si>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</si>
  <si>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</si>
  <si>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</si>
  <si>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</si>
  <si>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</si>
  <si>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</si>
  <si>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</si>
  <si>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</si>
  <si>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</si>
  <si>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</si>
  <si>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</si>
  <si>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</si>
  <si>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</si>
  <si>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</si>
  <si>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</si>
  <si>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</si>
  <si>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</si>
  <si>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</si>
  <si>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</si>
  <si>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</si>
  <si>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</si>
  <si>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</si>
  <si>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</si>
  <si>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</si>
  <si>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</si>
  <si>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</si>
  <si>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</si>
  <si>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</si>
  <si>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</si>
  <si>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</si>
  <si>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</si>
  <si>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</si>
  <si>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</si>
  <si>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</si>
  <si>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</si>
  <si>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</si>
  <si>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</si>
  <si>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</si>
  <si>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</si>
  <si>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</si>
  <si>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</si>
  <si>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</si>
  <si>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</si>
  <si>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</si>
  <si>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</si>
  <si>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</si>
  <si>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</si>
  <si>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</si>
  <si>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</si>
  <si>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</si>
  <si>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</si>
  <si>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</si>
  <si>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</si>
  <si>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</si>
  <si>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</si>
  <si>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</si>
  <si>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</si>
  <si>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</si>
  <si>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</si>
  <si>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</si>
  <si>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</si>
  <si>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</si>
  <si>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</si>
  <si>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</si>
  <si>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</si>
  <si>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</si>
  <si>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</si>
  <si>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</si>
  <si>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</si>
  <si>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</si>
  <si>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</si>
  <si>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</si>
  <si>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</si>
  <si>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</si>
  <si>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</si>
  <si>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</si>
  <si>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</si>
  <si>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</si>
  <si>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</si>
  <si>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</si>
  <si>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</si>
  <si>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</si>
  <si>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</si>
  <si>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</si>
  <si>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</si>
  <si>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</si>
  <si>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</si>
  <si>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</si>
  <si>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</si>
  <si>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</si>
  <si>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</si>
  <si>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</si>
  <si>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</si>
  <si>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</si>
  <si>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</si>
  <si>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</si>
  <si>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</si>
  <si>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</si>
  <si>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</si>
  <si>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</si>
  <si>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</si>
  <si>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</si>
  <si>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</si>
  <si>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</si>
  <si>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</si>
  <si>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</si>
  <si>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</si>
  <si>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</si>
  <si>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</si>
  <si>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</si>
  <si>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</si>
  <si>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</si>
  <si>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</si>
  <si>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</si>
  <si>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</si>
  <si>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</si>
  <si>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</si>
  <si>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</si>
  <si>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</si>
  <si>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</si>
  <si>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</si>
  <si>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</si>
  <si>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</si>
  <si>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</si>
  <si>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</si>
  <si>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</si>
  <si>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</si>
  <si>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</si>
  <si>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</si>
  <si>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</si>
  <si>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</si>
  <si>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</si>
  <si>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</si>
  <si>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</si>
  <si>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</si>
  <si>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</si>
  <si>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</si>
  <si>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</si>
  <si>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</si>
  <si>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</si>
  <si>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</si>
  <si>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</si>
  <si>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</si>
  <si>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</si>
  <si>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</si>
  <si>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</si>
  <si>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</si>
  <si>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</si>
  <si>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</si>
  <si>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</si>
  <si>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</si>
  <si>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</si>
  <si>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</si>
  <si>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</si>
  <si>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</si>
  <si>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</si>
  <si>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</si>
  <si>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</si>
  <si>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</si>
  <si>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</si>
  <si>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</si>
  <si>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</si>
  <si>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</si>
  <si>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</si>
  <si>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</si>
  <si>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</si>
  <si>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</si>
  <si>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</si>
  <si>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</si>
  <si>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</si>
  <si>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</si>
  <si>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</si>
  <si>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</si>
  <si>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</si>
  <si>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</si>
  <si>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</si>
  <si>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</si>
  <si>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</si>
  <si>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</si>
  <si>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</si>
  <si>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</si>
  <si>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</si>
  <si>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</si>
  <si>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</si>
  <si>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</si>
  <si>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</si>
  <si>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</si>
  <si>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</si>
  <si>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</si>
  <si>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</si>
  <si>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</si>
  <si>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</si>
  <si>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</si>
  <si>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</si>
  <si>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</si>
  <si>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</si>
  <si>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</si>
  <si>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</si>
  <si>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</si>
  <si>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</si>
  <si>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</si>
  <si>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</si>
  <si>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</si>
  <si>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</si>
  <si>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</si>
  <si>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</si>
  <si>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</si>
  <si>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</si>
  <si>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</si>
  <si>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</si>
  <si>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</si>
  <si>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</si>
  <si>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</si>
  <si>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</si>
  <si>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</si>
  <si>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</si>
  <si>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</si>
  <si>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</si>
  <si>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</si>
  <si>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</si>
  <si>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</si>
  <si>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</si>
  <si>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</si>
  <si>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</si>
  <si>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</si>
  <si>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</si>
  <si>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</si>
  <si>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</si>
  <si>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</si>
  <si>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</si>
  <si>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</si>
  <si>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</si>
  <si>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</si>
  <si>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</si>
  <si>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</si>
  <si>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</si>
  <si>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</si>
  <si>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</si>
  <si>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</si>
  <si>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</si>
  <si>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</si>
  <si>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</si>
  <si>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</si>
  <si>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</si>
  <si>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</si>
  <si>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</si>
  <si>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</si>
  <si>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</si>
  <si>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</si>
  <si>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</si>
  <si>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</si>
  <si>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</si>
  <si>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</si>
  <si>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</si>
  <si>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</si>
  <si>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</si>
  <si>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</si>
  <si>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</si>
  <si>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</si>
  <si>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</si>
  <si>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</si>
  <si>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</si>
  <si>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</si>
  <si>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</si>
  <si>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</si>
  <si>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</si>
  <si>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</si>
  <si>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</si>
  <si>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</si>
  <si>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</si>
  <si>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</si>
  <si>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</si>
  <si>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</si>
  <si>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</si>
  <si>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</si>
  <si>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</si>
  <si>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</si>
  <si>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</si>
  <si>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</si>
  <si>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</si>
  <si>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</si>
  <si>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</si>
  <si>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</si>
  <si>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</si>
  <si>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</si>
  <si>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</si>
  <si>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</si>
  <si>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</si>
  <si>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</si>
  <si>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</si>
  <si>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</si>
  <si>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</si>
  <si>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</si>
  <si>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</si>
  <si>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</si>
  <si>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</si>
  <si>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</si>
  <si>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</si>
  <si>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</si>
  <si>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</si>
  <si>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</si>
  <si>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</si>
  <si>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</si>
  <si>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</si>
  <si>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</si>
  <si>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</si>
  <si>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</si>
  <si>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</si>
  <si>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</si>
  <si>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</si>
  <si>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</si>
  <si>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</si>
  <si>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</si>
  <si>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</si>
  <si>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</si>
  <si>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</si>
  <si>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</si>
  <si>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</si>
  <si>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</si>
  <si>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</si>
  <si>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</si>
  <si>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</si>
  <si>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</si>
  <si>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</si>
  <si>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</si>
  <si>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</si>
  <si>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</si>
  <si>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</si>
  <si>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</si>
  <si>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</si>
  <si>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</si>
  <si>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</si>
  <si>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</si>
  <si>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</si>
  <si>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</si>
  <si>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</si>
  <si>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</si>
  <si>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</si>
  <si>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</si>
  <si>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</si>
  <si>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</si>
  <si>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</si>
  <si>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</si>
  <si>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</si>
  <si>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</si>
  <si>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</si>
  <si>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</si>
  <si>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</si>
  <si>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</si>
  <si>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</si>
  <si>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</si>
  <si>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</si>
  <si>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</si>
  <si>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</si>
  <si>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</si>
  <si>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</si>
  <si>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</si>
  <si>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</si>
  <si>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</si>
  <si>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</si>
  <si>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</si>
  <si>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</si>
  <si>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</si>
  <si>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</si>
  <si>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</si>
  <si>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</si>
  <si>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</si>
  <si>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</si>
  <si>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</si>
  <si>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</si>
  <si>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</si>
  <si>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</si>
  <si>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</si>
  <si>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</si>
  <si>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</si>
  <si>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</si>
  <si>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</si>
  <si>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</si>
  <si>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</si>
  <si>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</si>
  <si>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</si>
  <si>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</si>
  <si>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</si>
  <si>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</si>
  <si>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</si>
  <si>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</si>
  <si>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</si>
  <si>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</si>
  <si>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</si>
  <si>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</si>
  <si>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</si>
  <si>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</si>
  <si>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</si>
  <si>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</si>
  <si>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</si>
  <si>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</si>
  <si>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</si>
  <si>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</si>
  <si>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</si>
  <si>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</si>
  <si>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</si>
  <si>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</si>
  <si>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</si>
  <si>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</si>
  <si>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</si>
  <si>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</si>
  <si>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</si>
  <si>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</si>
  <si>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</si>
  <si>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</si>
  <si>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</si>
  <si>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</si>
  <si>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</si>
  <si>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</si>
  <si>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</si>
  <si>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</si>
  <si>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</si>
  <si>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</si>
  <si>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</si>
  <si>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</si>
  <si>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</si>
  <si>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</si>
  <si>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</si>
  <si>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</si>
  <si>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</si>
  <si>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</si>
  <si>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</si>
  <si>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</si>
  <si>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</si>
  <si>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</si>
  <si>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</si>
  <si>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</si>
  <si>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</si>
  <si>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</si>
  <si>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</si>
  <si>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</si>
  <si>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</si>
  <si>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</si>
  <si>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</si>
  <si>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</si>
  <si>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</si>
  <si>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</si>
  <si>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</si>
  <si>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</si>
  <si>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</si>
  <si>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</si>
  <si>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</si>
  <si>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</si>
  <si>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</si>
  <si>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</si>
  <si>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</si>
  <si>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</si>
  <si>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</si>
  <si>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</si>
  <si>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</si>
  <si>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</si>
  <si>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</si>
  <si>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</si>
  <si>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</si>
  <si>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</si>
  <si>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</si>
  <si>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</si>
  <si>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</si>
  <si>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</si>
  <si>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</si>
  <si>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</si>
  <si>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</si>
  <si>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</si>
  <si>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</si>
  <si>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</si>
  <si>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</si>
  <si>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</si>
  <si>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</si>
  <si>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</si>
  <si>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</si>
  <si>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</si>
  <si>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</si>
  <si>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</si>
  <si>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</si>
  <si>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</si>
  <si>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</si>
  <si>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</si>
  <si>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</si>
  <si>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</si>
  <si>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</si>
  <si>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</si>
  <si>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</si>
  <si>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</si>
  <si>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</si>
  <si>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</si>
  <si>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</si>
  <si>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</si>
  <si>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</si>
  <si>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</si>
  <si>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</si>
  <si>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</si>
  <si>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</si>
  <si>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</si>
  <si>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</si>
  <si>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</si>
  <si>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</si>
  <si>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</si>
  <si>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</si>
  <si>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</si>
  <si>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</si>
  <si>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</si>
  <si>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</si>
  <si>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</si>
  <si>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</si>
  <si>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</si>
  <si>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</si>
  <si>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</si>
  <si>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</si>
  <si>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</si>
  <si>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</si>
  <si>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</si>
  <si>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</si>
  <si>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</si>
  <si>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</si>
  <si>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</si>
  <si>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</si>
  <si>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</si>
  <si>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</si>
  <si>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</si>
  <si>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</si>
  <si>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</si>
  <si>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</si>
  <si>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</si>
  <si>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</si>
  <si>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</si>
  <si>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</si>
  <si>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</si>
  <si>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</si>
  <si>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</si>
  <si>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</si>
  <si>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</si>
  <si>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</si>
  <si>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</si>
  <si>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</si>
  <si>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</si>
  <si>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</si>
  <si>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</si>
  <si>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</si>
  <si>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</si>
  <si>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</si>
  <si>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</si>
  <si>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</si>
  <si>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</si>
  <si>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</si>
  <si>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</si>
  <si>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</si>
  <si>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</si>
  <si>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</si>
  <si>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</si>
  <si>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</si>
  <si>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</si>
  <si>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</si>
  <si>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</si>
  <si>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</si>
  <si>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</si>
  <si>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</si>
  <si>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</si>
  <si>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</si>
  <si>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</si>
  <si>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</si>
  <si>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</si>
  <si>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</si>
  <si>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</si>
  <si>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</si>
  <si>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</si>
  <si>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</si>
  <si>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</si>
  <si>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</si>
  <si>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</si>
  <si>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</si>
  <si>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</si>
  <si>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</si>
  <si>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</si>
  <si>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</si>
  <si>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</si>
  <si>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</si>
  <si>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</si>
  <si>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</si>
  <si>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</si>
  <si>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</si>
  <si>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</si>
  <si>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</si>
  <si>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</si>
  <si>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</si>
  <si>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</si>
  <si>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</si>
  <si>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</si>
  <si>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</si>
  <si>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</si>
  <si>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</si>
  <si>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</si>
  <si>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</si>
  <si>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</si>
  <si>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</si>
  <si>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</si>
  <si>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</si>
  <si>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</si>
  <si>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</si>
  <si>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</si>
  <si>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</si>
  <si>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</si>
  <si>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</si>
  <si>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</si>
  <si>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</si>
  <si>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</si>
  <si>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</si>
  <si>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</si>
  <si>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</si>
  <si>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</si>
  <si>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</si>
  <si>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</si>
  <si>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</si>
  <si>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</si>
  <si>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</si>
  <si>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</si>
  <si>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</si>
  <si>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</si>
  <si>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</si>
  <si>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</si>
  <si>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</si>
  <si>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</si>
  <si>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</si>
  <si>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</si>
  <si>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</si>
  <si>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</si>
  <si>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</si>
  <si>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</si>
  <si>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</si>
  <si>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</si>
  <si>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</si>
  <si>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</si>
  <si>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</si>
  <si>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</si>
  <si>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</si>
  <si>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</si>
  <si>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</si>
  <si>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</si>
  <si>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</si>
  <si>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</si>
  <si>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</si>
  <si>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</si>
  <si>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</si>
  <si>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</si>
  <si>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</si>
  <si>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</si>
  <si>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</si>
  <si>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</si>
  <si>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</si>
  <si>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</si>
  <si>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</si>
  <si>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</si>
  <si>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</si>
  <si>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</si>
  <si>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</si>
  <si>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</si>
  <si>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</si>
  <si>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</si>
  <si>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</si>
  <si>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</si>
  <si>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</si>
  <si>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</si>
  <si>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</si>
  <si>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</si>
  <si>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</si>
  <si>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</si>
  <si>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</si>
  <si>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</si>
  <si>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</si>
  <si>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</si>
  <si>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</si>
  <si>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</si>
  <si>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</si>
  <si>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</si>
  <si>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</si>
  <si>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</si>
  <si>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</si>
  <si>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</si>
  <si>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</si>
  <si>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</si>
  <si>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</si>
  <si>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</si>
  <si>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</si>
  <si>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</si>
  <si>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</si>
  <si>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</si>
  <si>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</si>
  <si>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</si>
  <si>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</si>
  <si>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</si>
  <si>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</si>
  <si>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</si>
  <si>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</si>
  <si>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</si>
  <si>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</si>
  <si>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</si>
  <si>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</si>
  <si>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</si>
  <si>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</si>
  <si>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</si>
  <si>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</si>
  <si>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</si>
  <si>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</si>
  <si>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</si>
  <si>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</si>
  <si>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</si>
  <si>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</si>
  <si>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</si>
  <si>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</si>
  <si>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</si>
  <si>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</si>
  <si>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</si>
  <si>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</si>
  <si>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</si>
  <si>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</si>
  <si>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</si>
  <si>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</si>
  <si>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</si>
  <si>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</si>
  <si>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</si>
  <si>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</si>
  <si>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</si>
  <si>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</si>
  <si>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</si>
  <si>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</si>
  <si>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</si>
  <si>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</si>
  <si>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</si>
  <si>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</si>
  <si>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</si>
  <si>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</si>
  <si>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</si>
  <si>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</si>
  <si>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</si>
  <si>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</si>
  <si>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</si>
  <si>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</si>
  <si>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</si>
  <si>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</si>
  <si>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</si>
  <si>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</si>
  <si>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</si>
  <si>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</si>
  <si>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</si>
  <si>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</si>
  <si>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</si>
  <si>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</si>
  <si>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</si>
  <si>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</si>
  <si>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</si>
  <si>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</si>
  <si>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</si>
  <si>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</si>
  <si>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</si>
  <si>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</si>
  <si>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</si>
  <si>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</si>
  <si>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</si>
  <si>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</si>
  <si>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</si>
  <si>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</si>
  <si>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</si>
  <si>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</si>
  <si>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</si>
  <si>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</si>
  <si>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</si>
  <si>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</si>
  <si>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</si>
  <si>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</si>
  <si>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</si>
  <si>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</si>
  <si>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</si>
  <si>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</si>
  <si>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</si>
  <si>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</si>
  <si>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</si>
  <si>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</si>
  <si>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</si>
  <si>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</si>
  <si>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</si>
  <si>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</si>
  <si>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</si>
  <si>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</si>
  <si>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</si>
  <si>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</si>
  <si>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</si>
  <si>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</si>
  <si>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</si>
  <si>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</si>
  <si>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</si>
  <si>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</si>
  <si>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</si>
  <si>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</si>
  <si>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</si>
  <si>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</si>
  <si>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</si>
  <si>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</si>
  <si>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</si>
  <si>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</si>
  <si>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</si>
  <si>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</si>
  <si>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</si>
  <si>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</si>
  <si>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</si>
  <si>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</si>
  <si>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</si>
  <si>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</si>
  <si>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</si>
  <si>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</si>
  <si>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</si>
  <si>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</si>
  <si>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</si>
  <si>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</si>
  <si>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</si>
  <si>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</si>
  <si>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</si>
  <si>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</si>
  <si>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</si>
  <si>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</si>
  <si>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</si>
  <si>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</si>
  <si>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</si>
  <si>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</si>
  <si>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</si>
  <si>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</si>
  <si>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</si>
  <si>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</si>
  <si>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</si>
  <si>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</si>
  <si>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</si>
  <si>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</si>
  <si>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</si>
  <si>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</si>
  <si>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</si>
  <si>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</si>
  <si>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</si>
  <si>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</si>
  <si>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</si>
  <si>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</si>
  <si>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</si>
  <si>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</si>
  <si>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</si>
  <si>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</si>
  <si>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</si>
  <si>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</si>
  <si>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</si>
  <si>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</si>
  <si>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</si>
  <si>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</si>
  <si>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</si>
  <si>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</si>
  <si>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</si>
  <si>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</si>
  <si>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</si>
  <si>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</si>
  <si>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</si>
  <si>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</si>
  <si>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</si>
  <si>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</si>
  <si>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</si>
  <si>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</si>
  <si>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</si>
  <si>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</si>
  <si>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</si>
  <si>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</si>
  <si>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</si>
  <si>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</si>
  <si>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</si>
  <si>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</si>
  <si>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</si>
  <si>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</si>
  <si>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</si>
  <si>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</si>
  <si>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</si>
  <si>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</si>
  <si>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</si>
  <si>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</si>
  <si>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</si>
  <si>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</si>
  <si>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</si>
  <si>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</si>
  <si>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</si>
  <si>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</si>
  <si>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</si>
  <si>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</si>
  <si>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</si>
  <si>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</si>
  <si>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</si>
  <si>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</si>
  <si>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</si>
  <si>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</si>
  <si>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</si>
  <si>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</si>
  <si>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</si>
  <si>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</si>
  <si>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</si>
  <si>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</si>
  <si>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</si>
  <si>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</si>
  <si>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</si>
  <si>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</si>
  <si>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</si>
  <si>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</si>
  <si>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</si>
  <si>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</si>
  <si>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</si>
  <si>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</si>
  <si>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</si>
  <si>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</si>
  <si>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</si>
  <si>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</si>
  <si>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</si>
  <si>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</si>
  <si>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</si>
  <si>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</si>
  <si>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</si>
  <si>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</si>
  <si>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</si>
  <si>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</si>
  <si>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</si>
  <si>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</si>
  <si>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</si>
  <si>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</si>
  <si>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</si>
  <si>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</si>
  <si>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</si>
  <si>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</si>
  <si>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</si>
  <si>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</si>
  <si>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</si>
  <si>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</si>
  <si>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</si>
  <si>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</si>
  <si>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</si>
  <si>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</si>
  <si>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</si>
  <si>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</si>
  <si>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</si>
  <si>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</si>
  <si>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</si>
  <si>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</si>
  <si>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</si>
  <si>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</si>
  <si>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</si>
  <si>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</si>
  <si>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</si>
  <si>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</si>
  <si>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</si>
  <si>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</si>
  <si>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</si>
  <si>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</si>
  <si>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</si>
  <si>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</si>
  <si>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</si>
  <si>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</si>
  <si>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</si>
  <si>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</si>
  <si>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</si>
  <si>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</si>
  <si>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</si>
  <si>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</si>
  <si>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</si>
  <si>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</si>
  <si>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</si>
  <si>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</si>
  <si>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</si>
  <si>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</si>
  <si>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</si>
  <si>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</si>
  <si>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</si>
  <si>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</si>
  <si>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</si>
  <si>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</si>
  <si>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</si>
  <si>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</si>
  <si>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</si>
  <si>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</si>
  <si>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</si>
  <si>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</si>
  <si>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</si>
  <si>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</si>
  <si>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</si>
  <si>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</si>
  <si>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</si>
  <si>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</si>
  <si>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</si>
  <si>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</si>
  <si>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</si>
  <si>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</si>
  <si>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</si>
  <si>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</si>
  <si>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</si>
  <si>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</si>
  <si>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</si>
  <si>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</si>
  <si>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</si>
  <si>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</si>
  <si>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</si>
  <si>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</si>
  <si>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</si>
  <si>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</si>
  <si>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</si>
  <si>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</si>
  <si>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</si>
  <si>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</si>
  <si>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</si>
  <si>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</si>
  <si>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</si>
  <si>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</si>
  <si>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</si>
  <si>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</si>
  <si>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</si>
  <si>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</si>
  <si>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</si>
  <si>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</si>
  <si>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</si>
  <si>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</si>
  <si>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</si>
  <si>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</si>
  <si>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</si>
  <si>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</si>
  <si>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</si>
  <si>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</si>
  <si>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</si>
  <si>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</si>
  <si>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</si>
  <si>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</si>
  <si>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</si>
  <si>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</si>
  <si>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</si>
  <si>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</si>
  <si>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</si>
  <si>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</si>
  <si>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</si>
  <si>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</si>
  <si>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</si>
  <si>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</si>
  <si>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</si>
  <si>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</si>
  <si>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</si>
  <si>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</si>
  <si>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</si>
  <si>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</si>
  <si>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</si>
  <si>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</si>
  <si>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</si>
  <si>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</si>
  <si>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</si>
  <si>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</si>
  <si>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</si>
  <si>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</si>
  <si>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</si>
  <si>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</si>
  <si>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</si>
  <si>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</si>
  <si>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</si>
  <si>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</si>
  <si>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</si>
  <si>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</si>
  <si>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</si>
  <si>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</si>
  <si>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</si>
  <si>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</si>
  <si>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</si>
  <si>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</si>
  <si>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</si>
  <si>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</si>
  <si>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</si>
  <si>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</si>
  <si>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</si>
  <si>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</si>
  <si>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</si>
  <si>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</si>
  <si>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</si>
  <si>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</si>
  <si>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</si>
  <si>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</si>
  <si>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</si>
  <si>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</si>
  <si>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</si>
  <si>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</si>
  <si>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</si>
  <si>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</si>
  <si>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</si>
  <si>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</si>
  <si>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</si>
  <si>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</si>
  <si>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</si>
  <si>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</si>
  <si>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</si>
  <si>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</si>
  <si>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</si>
  <si>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</si>
  <si>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</si>
  <si>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</si>
  <si>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</si>
  <si>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</si>
  <si>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</si>
  <si>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</si>
  <si>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</si>
  <si>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</si>
  <si>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</si>
  <si>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</si>
  <si>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</si>
  <si>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</si>
  <si>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</si>
  <si>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</si>
  <si>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</si>
  <si>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</si>
  <si>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</si>
  <si>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</si>
  <si>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</si>
  <si>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</si>
  <si>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</si>
  <si>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</si>
  <si>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</si>
  <si>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</si>
  <si>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</si>
  <si>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</si>
  <si>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</si>
  <si>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</si>
  <si>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</si>
  <si>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</si>
  <si>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</si>
  <si>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</si>
  <si>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</si>
  <si>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</si>
  <si>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</si>
  <si>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</si>
  <si>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</si>
  <si>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</si>
  <si>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</si>
  <si>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</si>
  <si>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</si>
  <si>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</si>
  <si>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</si>
  <si>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</si>
  <si>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</si>
  <si>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</si>
  <si>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</si>
  <si>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</si>
  <si>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</si>
  <si>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</si>
  <si>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</si>
  <si>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</si>
  <si>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</si>
  <si>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</si>
  <si>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</si>
  <si>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</si>
  <si>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</si>
  <si>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</si>
  <si>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</si>
  <si>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</si>
  <si>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</si>
  <si>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</si>
  <si>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</si>
  <si>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</si>
  <si>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</si>
  <si>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</si>
  <si>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</si>
  <si>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</si>
  <si>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</si>
  <si>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</si>
  <si>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</si>
  <si>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</si>
  <si>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</si>
  <si>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</si>
  <si>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</si>
  <si>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</si>
  <si>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</si>
  <si>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</si>
  <si>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</si>
  <si>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</si>
  <si>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</si>
  <si>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</si>
  <si>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</si>
  <si>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</si>
  <si>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</si>
  <si>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</si>
  <si>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</si>
  <si>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</si>
  <si>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</si>
  <si>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</si>
  <si>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</si>
  <si>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</si>
  <si>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</si>
  <si>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</si>
  <si>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</si>
  <si>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</si>
  <si>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</si>
  <si>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</si>
  <si>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</si>
  <si>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</si>
  <si>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</si>
  <si>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</si>
  <si>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</si>
  <si>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</si>
  <si>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</si>
  <si>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</si>
  <si>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</si>
  <si>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</si>
  <si>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</si>
  <si>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</si>
  <si>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</si>
  <si>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</si>
  <si>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</si>
  <si>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</si>
  <si>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</si>
  <si>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</si>
  <si>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</si>
  <si>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</si>
  <si>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</si>
  <si>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</si>
  <si>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</si>
  <si>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</si>
  <si>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</si>
  <si>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</si>
  <si>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</si>
  <si>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</si>
  <si>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</si>
  <si>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</si>
  <si>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</si>
  <si>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</si>
  <si>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</si>
  <si>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</si>
  <si>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</si>
  <si>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</si>
  <si>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</si>
  <si>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</si>
  <si>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</si>
  <si>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</si>
  <si>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</si>
  <si>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</si>
  <si>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</si>
  <si>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</si>
  <si>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</si>
  <si>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</si>
  <si>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</si>
  <si>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</si>
  <si>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</si>
  <si>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</si>
  <si>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</si>
  <si>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</si>
  <si>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</si>
  <si>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</si>
  <si>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</si>
  <si>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</si>
  <si>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</si>
  <si>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</si>
  <si>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</si>
  <si>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</si>
  <si>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</si>
  <si>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</si>
  <si>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</si>
  <si>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</si>
  <si>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</si>
  <si>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</si>
  <si>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</si>
  <si>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</si>
  <si>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</si>
  <si>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</si>
  <si>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</si>
  <si>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</si>
  <si>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</si>
  <si>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</si>
  <si>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</si>
  <si>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</si>
  <si>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</si>
  <si>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</si>
  <si>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</si>
  <si>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</si>
  <si>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</si>
  <si>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</si>
  <si>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</si>
  <si>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</si>
  <si>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</si>
  <si>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</si>
  <si>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</si>
  <si>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</si>
  <si>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</si>
  <si>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</si>
  <si>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</si>
  <si>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</si>
  <si>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</si>
  <si>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</si>
  <si>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</si>
  <si>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</si>
  <si>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</si>
  <si>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</si>
  <si>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</si>
  <si>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</si>
  <si>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</si>
  <si>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</si>
  <si>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</si>
  <si>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</si>
  <si>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</si>
  <si>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</si>
  <si>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</si>
  <si>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</si>
  <si>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</si>
  <si>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</si>
  <si>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</si>
  <si>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</si>
  <si>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</si>
  <si>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</si>
  <si>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</si>
  <si>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</si>
  <si>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</si>
  <si>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</si>
  <si>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</si>
  <si>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</si>
  <si>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</si>
  <si>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</si>
  <si>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</si>
  <si>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</si>
  <si>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</si>
  <si>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</si>
  <si>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</si>
  <si>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</si>
  <si>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</si>
  <si>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</si>
  <si>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</si>
  <si>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</si>
  <si>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</si>
  <si>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</si>
  <si>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</si>
  <si>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</si>
  <si>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</si>
  <si>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</si>
  <si>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</si>
  <si>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</si>
  <si>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</si>
  <si>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</si>
  <si>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</si>
  <si>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</si>
  <si>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</si>
  <si>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</si>
  <si>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</si>
  <si>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</si>
  <si>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</si>
  <si>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</si>
  <si>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</si>
  <si>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</si>
  <si>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</si>
  <si>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</si>
  <si>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</si>
  <si>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</si>
  <si>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</si>
  <si>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</si>
  <si>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</si>
  <si>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</si>
  <si>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</si>
  <si>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</si>
  <si>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</si>
  <si>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</si>
  <si>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</si>
  <si>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</si>
  <si>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</si>
  <si>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</si>
  <si>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</si>
  <si>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</si>
  <si>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</si>
  <si>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</si>
  <si>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</si>
  <si>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</si>
  <si>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</si>
  <si>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</si>
  <si>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</si>
  <si>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</si>
  <si>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</si>
  <si>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</si>
  <si>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</si>
  <si>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</si>
  <si>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</si>
  <si>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</si>
  <si>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</si>
  <si>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</si>
  <si>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</si>
  <si>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</si>
  <si>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</si>
  <si>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</si>
  <si>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</si>
  <si>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</si>
  <si>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</si>
  <si>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</si>
  <si>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</si>
  <si>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</si>
  <si>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</si>
  <si>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</si>
  <si>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</si>
  <si>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</si>
  <si>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</si>
  <si>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</si>
  <si>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</si>
  <si>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</si>
  <si>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</si>
  <si>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</si>
  <si>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</si>
  <si>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</si>
  <si>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</si>
  <si>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</si>
  <si>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</si>
  <si>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</si>
  <si>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</si>
  <si>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</si>
  <si>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</si>
  <si>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</si>
  <si>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</si>
  <si>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</si>
  <si>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</si>
  <si>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</si>
  <si>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</si>
  <si>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</si>
  <si>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</si>
  <si>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</si>
  <si>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</si>
  <si>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</si>
  <si>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</si>
  <si>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</si>
  <si>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</si>
  <si>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</si>
  <si>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</si>
  <si>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</si>
  <si>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</si>
  <si>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</si>
  <si>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</si>
  <si>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</si>
  <si>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</si>
  <si>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</si>
  <si>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</si>
  <si>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</si>
  <si>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</si>
  <si>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</si>
  <si>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</si>
  <si>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</si>
  <si>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</si>
  <si>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</si>
  <si>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</si>
  <si>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</si>
  <si>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</si>
  <si>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</si>
  <si>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</si>
  <si>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</si>
  <si>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</si>
  <si>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</si>
  <si>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</si>
  <si>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</si>
  <si>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</si>
  <si>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</si>
  <si>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</si>
  <si>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</si>
  <si>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</si>
  <si>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</si>
  <si>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</si>
  <si>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</si>
  <si>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</si>
  <si>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</si>
  <si>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</si>
  <si>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</si>
  <si>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</si>
  <si>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</si>
  <si>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</si>
  <si>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</si>
  <si>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</si>
  <si>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</si>
  <si>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</si>
  <si>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</si>
  <si>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</si>
  <si>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</si>
  <si>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</si>
  <si>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</si>
  <si>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</si>
  <si>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</si>
  <si>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</si>
  <si>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</si>
  <si>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</si>
  <si>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</si>
  <si>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</si>
  <si>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</si>
  <si>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</si>
  <si>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</si>
  <si>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</si>
  <si>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</si>
  <si>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</si>
  <si>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</si>
  <si>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</si>
  <si>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</si>
  <si>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</si>
  <si>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</si>
  <si>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</si>
  <si>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</si>
  <si>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</si>
  <si>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</si>
  <si>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</si>
  <si>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</si>
  <si>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</si>
  <si>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</si>
  <si>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</si>
  <si>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</si>
  <si>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</si>
  <si>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</si>
  <si>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</si>
  <si>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</si>
  <si>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</si>
  <si>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</si>
  <si>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</si>
  <si>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</si>
  <si>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</si>
  <si>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</si>
  <si>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</si>
  <si>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</si>
  <si>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</si>
  <si>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</si>
  <si>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</si>
  <si>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</si>
  <si>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</si>
  <si>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</si>
  <si>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</si>
  <si>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</si>
  <si>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</si>
  <si>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</si>
  <si>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</si>
  <si>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</si>
  <si>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</si>
  <si>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</si>
  <si>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</si>
  <si>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</si>
  <si>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</si>
  <si>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</si>
  <si>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</si>
  <si>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</si>
  <si>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</si>
  <si>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</si>
  <si>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</si>
  <si>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</si>
  <si>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</si>
  <si>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</si>
  <si>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</si>
  <si>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</si>
  <si>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</si>
  <si>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</si>
  <si>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</si>
  <si>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</si>
  <si>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</si>
  <si>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</si>
  <si>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</si>
  <si>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</si>
  <si>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</si>
  <si>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</si>
  <si>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</si>
  <si>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</si>
  <si>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</si>
  <si>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</si>
  <si>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</si>
  <si>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</si>
  <si>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</si>
  <si>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</si>
  <si>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</si>
  <si>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</si>
  <si>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</si>
  <si>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</si>
  <si>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</si>
  <si>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</si>
  <si>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</si>
  <si>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</si>
  <si>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</si>
  <si>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</si>
  <si>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</si>
  <si>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</si>
  <si>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</si>
  <si>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</si>
  <si>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</si>
  <si>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</si>
  <si>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</si>
  <si>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</si>
  <si>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</si>
  <si>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</si>
  <si>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</si>
  <si>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</si>
  <si>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</si>
  <si>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</si>
  <si>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</si>
  <si>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</si>
  <si>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</si>
  <si>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</si>
  <si>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</si>
  <si>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</si>
  <si>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</si>
  <si>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</si>
  <si>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</si>
  <si>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</si>
  <si>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</si>
  <si>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</si>
  <si>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</si>
  <si>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</si>
  <si>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</si>
  <si>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</si>
  <si>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</si>
  <si>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</si>
  <si>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</si>
  <si>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</si>
  <si>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</si>
  <si>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</si>
  <si>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</si>
  <si>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</si>
  <si>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</si>
  <si>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</si>
  <si>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</si>
  <si>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</si>
  <si>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</si>
  <si>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</si>
  <si>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</si>
  <si>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</si>
  <si>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</si>
  <si>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</si>
  <si>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</si>
  <si>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</si>
  <si>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</si>
  <si>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</si>
  <si>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</si>
  <si>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</si>
  <si>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</si>
  <si>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</si>
  <si>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</si>
  <si>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</si>
  <si>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</si>
  <si>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</si>
  <si>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</si>
  <si>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</si>
  <si>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</si>
  <si>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</si>
  <si>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</si>
  <si>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</si>
  <si>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</si>
  <si>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</si>
  <si>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</si>
  <si>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</si>
  <si>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</si>
  <si>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</si>
  <si>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</si>
  <si>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</si>
  <si>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</si>
  <si>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</si>
  <si>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</si>
  <si>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</si>
  <si>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</si>
  <si>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</si>
  <si>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</si>
  <si>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</si>
  <si>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</si>
  <si>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</si>
  <si>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</si>
  <si>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</si>
  <si>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</si>
  <si>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</si>
  <si>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</si>
  <si>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</si>
  <si>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</si>
  <si>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</si>
  <si>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</si>
  <si>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</si>
  <si>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</si>
  <si>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</si>
  <si>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</si>
  <si>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</si>
  <si>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</si>
  <si>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</si>
  <si>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</si>
  <si>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</si>
  <si>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</si>
  <si>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</si>
  <si>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</si>
  <si>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</si>
  <si>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</si>
  <si>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</si>
  <si>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</si>
  <si>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</si>
  <si>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</si>
  <si>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</si>
  <si>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</si>
  <si>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</si>
  <si>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</si>
  <si>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</si>
  <si>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</si>
  <si>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</si>
  <si>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</si>
  <si>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</si>
  <si>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</si>
  <si>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</si>
  <si>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</si>
  <si>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</si>
  <si>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</si>
  <si>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</si>
  <si>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</si>
  <si>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</si>
  <si>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</si>
  <si>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</si>
  <si>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</si>
  <si>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</si>
  <si>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</si>
  <si>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</si>
  <si>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</si>
  <si>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</si>
  <si>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</si>
  <si>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</si>
  <si>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</si>
  <si>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</si>
  <si>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</si>
  <si>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</si>
  <si>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</si>
  <si>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</si>
  <si>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</si>
  <si>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</si>
  <si>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</si>
  <si>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</si>
  <si>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</si>
  <si>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</si>
  <si>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</si>
  <si>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</si>
  <si>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</si>
  <si>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</si>
  <si>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</si>
  <si>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</si>
  <si>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</si>
  <si>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</si>
  <si>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</si>
  <si>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</si>
  <si>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</si>
  <si>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</si>
  <si>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</si>
  <si>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</si>
  <si>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</si>
  <si>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</si>
  <si>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</si>
  <si>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</si>
  <si>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</si>
  <si>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</si>
  <si>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</si>
  <si>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</si>
  <si>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</si>
  <si>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</si>
  <si>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</si>
  <si>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</si>
  <si>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</si>
  <si>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</si>
  <si>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</si>
  <si>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</si>
  <si>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</si>
  <si>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</si>
  <si>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</si>
  <si>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</si>
  <si>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</si>
  <si>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</si>
  <si>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</si>
  <si>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</si>
  <si>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</si>
  <si>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</si>
  <si>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</si>
  <si>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</si>
  <si>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</si>
  <si>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</si>
  <si>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</si>
  <si>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</si>
  <si>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</si>
  <si>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</si>
  <si>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</si>
  <si>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</si>
  <si>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</si>
  <si>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</si>
  <si>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</si>
  <si>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</si>
  <si>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</si>
  <si>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</si>
  <si>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</si>
  <si>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</si>
  <si>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</si>
  <si>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</si>
  <si>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</si>
  <si>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</si>
  <si>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</si>
  <si>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</si>
  <si>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</si>
  <si>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</si>
  <si>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</si>
  <si>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</si>
  <si>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</si>
  <si>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</si>
  <si>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</si>
  <si>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</si>
  <si>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</si>
  <si>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</si>
  <si>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</si>
  <si>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</si>
  <si>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</si>
  <si>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</si>
  <si>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</si>
  <si>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</si>
  <si>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</si>
  <si>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</si>
  <si>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</si>
  <si>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</si>
  <si>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</si>
  <si>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</si>
  <si>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</si>
  <si>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</si>
  <si>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</si>
  <si>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</si>
  <si>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</si>
  <si>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</si>
  <si>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</si>
  <si>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</si>
  <si>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</si>
  <si>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</si>
  <si>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</si>
  <si>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</si>
  <si>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</si>
  <si>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</si>
  <si>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</si>
  <si>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</si>
  <si>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</si>
  <si>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</si>
  <si>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</si>
  <si>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</si>
  <si>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</si>
  <si>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</si>
  <si>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</si>
  <si>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</si>
  <si>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</si>
  <si>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</si>
  <si>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</si>
  <si>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</si>
  <si>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</si>
  <si>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</si>
  <si>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</si>
  <si>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</si>
  <si>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</si>
  <si>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</si>
  <si>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</si>
  <si>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</si>
  <si>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</si>
  <si>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</si>
  <si>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</si>
  <si>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</si>
  <si>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</si>
  <si>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</si>
  <si>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</si>
  <si>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</si>
  <si>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</si>
  <si>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</si>
  <si>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</si>
  <si>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</si>
  <si>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</si>
  <si>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</si>
  <si>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</si>
  <si>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</si>
  <si>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</si>
  <si>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</si>
  <si>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</si>
  <si>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</si>
  <si>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</si>
  <si>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</si>
  <si>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</si>
  <si>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</si>
  <si>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</si>
  <si>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</si>
  <si>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</si>
  <si>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</si>
  <si>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</si>
  <si>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</si>
  <si>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</si>
  <si>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</si>
  <si>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</si>
  <si>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</si>
  <si>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</si>
  <si>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</si>
  <si>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</si>
  <si>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</si>
  <si>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</si>
  <si>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</si>
  <si>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</si>
  <si>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</si>
  <si>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</si>
  <si>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</si>
  <si>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</si>
  <si>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</si>
  <si>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</si>
  <si>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</si>
  <si>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</si>
  <si>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</si>
  <si>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</si>
  <si>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</si>
  <si>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</si>
  <si>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</si>
  <si>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</si>
  <si>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</si>
  <si>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</si>
  <si>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</si>
  <si>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</si>
  <si>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</si>
  <si>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</si>
  <si>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</si>
  <si>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</si>
  <si>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</si>
  <si>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</si>
  <si>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</si>
  <si>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</si>
  <si>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</si>
  <si>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</si>
  <si>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</si>
  <si>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</si>
  <si>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</si>
  <si>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</si>
  <si>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</si>
  <si>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</si>
  <si>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</si>
  <si>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</si>
  <si>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</si>
  <si>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</si>
  <si>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</si>
  <si>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</si>
  <si>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</si>
  <si>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</si>
  <si>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</si>
  <si>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</si>
  <si>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</si>
  <si>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</si>
  <si>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</si>
  <si>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</si>
  <si>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</si>
  <si>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</si>
  <si>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</si>
  <si>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</si>
  <si>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</si>
  <si>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</si>
  <si>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</si>
  <si>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</si>
  <si>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</si>
  <si>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</si>
  <si>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</si>
  <si>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</si>
  <si>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</si>
  <si>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</si>
  <si>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</si>
  <si>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</si>
  <si>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</si>
  <si>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</si>
  <si>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</si>
  <si>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</si>
  <si>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</si>
  <si>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</si>
  <si>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</si>
  <si>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</si>
  <si>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</si>
  <si>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</si>
  <si>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</si>
  <si>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</si>
  <si>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</si>
  <si>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</si>
  <si>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</si>
  <si>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</si>
  <si>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</si>
  <si>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</si>
  <si>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</si>
  <si>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</si>
  <si>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</si>
  <si>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</si>
  <si>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</si>
  <si>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</si>
  <si>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</si>
  <si>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</si>
  <si>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</si>
  <si>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</si>
  <si>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</si>
  <si>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</si>
  <si>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</si>
  <si>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</si>
  <si>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</si>
  <si>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</si>
  <si>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</si>
  <si>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</si>
  <si>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</si>
  <si>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</si>
  <si>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</si>
  <si>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</si>
  <si>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</si>
  <si>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</si>
  <si>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</si>
  <si>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</si>
  <si>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</si>
  <si>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</si>
  <si>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</si>
  <si>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</si>
  <si>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</si>
  <si>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</si>
  <si>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</si>
  <si>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</si>
  <si>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</si>
  <si>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</si>
  <si>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</si>
  <si>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</si>
  <si>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</si>
  <si>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</si>
  <si>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</si>
  <si>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</si>
  <si>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</si>
  <si>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</si>
  <si>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</si>
  <si>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</si>
  <si>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</si>
  <si>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</si>
  <si>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</si>
  <si>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</si>
  <si>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</si>
  <si>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</si>
  <si>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</si>
  <si>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</si>
  <si>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</si>
  <si>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</si>
  <si>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</si>
  <si>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</si>
  <si>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</si>
  <si>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</si>
  <si>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</si>
  <si>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</si>
  <si>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</si>
  <si>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</si>
  <si>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</si>
  <si>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</si>
  <si>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</si>
  <si>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</si>
  <si>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</si>
  <si>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</si>
  <si>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</si>
  <si>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</si>
  <si>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</si>
  <si>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</si>
  <si>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</si>
  <si>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</si>
  <si>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</si>
  <si>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</si>
  <si>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</si>
  <si>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</si>
  <si>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</si>
  <si>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</si>
  <si>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</si>
  <si>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</si>
  <si>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</si>
  <si>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</si>
  <si>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</si>
  <si>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</si>
  <si>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</si>
  <si>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</si>
  <si>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</si>
  <si>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</si>
  <si>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</si>
  <si>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</si>
  <si>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</si>
  <si>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</si>
  <si>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</si>
  <si>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</si>
  <si>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</si>
  <si>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</si>
  <si>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</si>
  <si>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</si>
  <si>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</si>
  <si>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</si>
  <si>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</si>
  <si>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</si>
  <si>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</si>
  <si>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</si>
  <si>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</si>
  <si>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</si>
  <si>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</si>
  <si>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</si>
  <si>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</si>
  <si>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</si>
  <si>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</si>
  <si>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</si>
  <si>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</si>
  <si>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</si>
  <si>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</si>
  <si>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</si>
  <si>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</si>
  <si>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</si>
  <si>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</si>
  <si>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</si>
  <si>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</si>
  <si>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</si>
  <si>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</si>
  <si>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</si>
  <si>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</si>
  <si>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</si>
  <si>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</si>
  <si>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</si>
  <si>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</si>
  <si>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</si>
  <si>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</si>
  <si>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</si>
  <si>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</si>
  <si>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</si>
  <si>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</si>
  <si>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</si>
  <si>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</si>
  <si>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</si>
  <si>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</si>
  <si>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</si>
  <si>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</si>
  <si>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</si>
  <si>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</si>
  <si>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</si>
  <si>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</si>
  <si>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</si>
  <si>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</si>
  <si>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</si>
  <si>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</si>
  <si>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</si>
  <si>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</si>
  <si>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</si>
  <si>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</si>
  <si>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</si>
  <si>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</si>
  <si>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</si>
  <si>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</si>
  <si>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</si>
  <si>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</si>
  <si>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</si>
  <si>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</si>
  <si>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</si>
  <si>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</si>
  <si>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</si>
  <si>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</si>
  <si>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</si>
  <si>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</si>
  <si>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</si>
  <si>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</si>
  <si>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</si>
  <si>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</si>
  <si>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</si>
  <si>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</si>
  <si>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</si>
  <si>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</si>
  <si>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</si>
  <si>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</si>
  <si>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</si>
  <si>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</si>
  <si>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</si>
  <si>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</si>
  <si>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</si>
  <si>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</si>
  <si>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</si>
  <si>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</si>
  <si>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</si>
  <si>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</si>
  <si>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</si>
  <si>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</si>
  <si>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</si>
  <si>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</si>
  <si>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</si>
  <si>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</si>
  <si>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</si>
  <si>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</si>
  <si>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</si>
  <si>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</si>
  <si>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</si>
  <si>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</si>
  <si>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</si>
  <si>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</si>
  <si>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</si>
  <si>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</si>
  <si>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</si>
  <si>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</si>
  <si>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</si>
  <si>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</si>
  <si>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</si>
  <si>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</si>
  <si>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</si>
  <si>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</si>
  <si>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</si>
  <si>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</si>
  <si>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</si>
  <si>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</si>
  <si>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</si>
  <si>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</si>
  <si>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</si>
  <si>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</si>
  <si>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</si>
  <si>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</si>
  <si>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</si>
  <si>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</si>
  <si>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</si>
  <si>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</si>
  <si>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</si>
  <si>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</si>
  <si>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</si>
  <si>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</si>
  <si>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</si>
  <si>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</si>
  <si>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</si>
  <si>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</si>
  <si>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</si>
  <si>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</si>
  <si>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</si>
  <si>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</si>
  <si>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</si>
  <si>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</si>
  <si>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</si>
  <si>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</si>
  <si>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</si>
  <si>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</si>
  <si>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</si>
  <si>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</si>
  <si>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</si>
  <si>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</si>
  <si>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</si>
  <si>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</si>
  <si>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</si>
  <si>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</si>
  <si>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</si>
  <si>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</si>
  <si>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</si>
  <si>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</si>
  <si>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</si>
  <si>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</si>
  <si>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</si>
  <si>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</si>
  <si>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</si>
  <si>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</si>
  <si>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</si>
  <si>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</si>
  <si>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</si>
  <si>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</si>
  <si>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</si>
  <si>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</si>
  <si>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</si>
  <si>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</si>
  <si>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</si>
  <si>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</si>
  <si>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</si>
  <si>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</si>
  <si>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</si>
  <si>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</si>
  <si>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</si>
  <si>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</si>
  <si>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</si>
  <si>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</si>
  <si>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</si>
  <si>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</si>
  <si>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</si>
  <si>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</si>
  <si>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</si>
  <si>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</si>
  <si>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</si>
  <si>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</si>
  <si>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</si>
  <si>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</si>
  <si>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</si>
  <si>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</si>
  <si>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</si>
  <si>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</si>
  <si>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</si>
  <si>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</si>
  <si>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</si>
  <si>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</si>
  <si>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</si>
  <si>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</si>
  <si>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</si>
  <si>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</si>
  <si>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</si>
  <si>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</si>
  <si>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</si>
  <si>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</si>
  <si>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</si>
  <si>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</si>
  <si>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</si>
  <si>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</si>
  <si>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</si>
  <si>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</si>
  <si>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</si>
  <si>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</si>
  <si>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</si>
  <si>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</si>
  <si>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</si>
  <si>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</si>
  <si>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</si>
  <si>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</si>
  <si>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</si>
  <si>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</si>
  <si>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</si>
  <si>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</si>
  <si>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</si>
  <si>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</si>
  <si>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</si>
  <si>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</si>
  <si>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</si>
  <si>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</si>
  <si>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</si>
  <si>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</si>
  <si>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</si>
  <si>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</si>
  <si>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</si>
  <si>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</si>
  <si>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</si>
  <si>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</si>
  <si>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</si>
  <si>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</si>
  <si>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</si>
  <si>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</si>
  <si>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</si>
  <si>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</si>
  <si>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</si>
  <si>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</si>
  <si>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</si>
  <si>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</si>
  <si>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</si>
  <si>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</si>
  <si>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</si>
  <si>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</si>
  <si>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</si>
  <si>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</si>
  <si>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</si>
  <si>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</si>
  <si>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</si>
  <si>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</si>
  <si>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</si>
  <si>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</si>
  <si>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</si>
  <si>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</si>
  <si>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</si>
  <si>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</si>
  <si>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</si>
  <si>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</si>
  <si>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</si>
  <si>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</si>
  <si>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</si>
  <si>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</si>
  <si>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</si>
  <si>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</si>
  <si>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</si>
  <si>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</si>
  <si>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</si>
  <si>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</si>
  <si>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</si>
  <si>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</si>
  <si>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</si>
  <si>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</si>
  <si>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</si>
  <si>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</si>
  <si>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</si>
  <si>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</si>
  <si>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</si>
  <si>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</si>
  <si>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</si>
  <si>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</si>
  <si>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</si>
  <si>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</si>
  <si>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</si>
  <si>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</si>
  <si>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</si>
  <si>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</si>
  <si>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</si>
  <si>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</si>
  <si>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</si>
  <si>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</si>
  <si>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</si>
  <si>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</si>
  <si>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</si>
  <si>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</si>
  <si>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</si>
  <si>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</si>
  <si>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</si>
  <si>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</si>
  <si>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</si>
  <si>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</si>
  <si>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</si>
  <si>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</si>
  <si>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</si>
  <si>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</si>
  <si>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</si>
  <si>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</si>
  <si>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</si>
  <si>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</si>
  <si>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</si>
  <si>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</si>
  <si>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</si>
  <si>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</si>
  <si>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</si>
  <si>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</si>
  <si>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</si>
  <si>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</si>
  <si>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</si>
  <si>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</si>
  <si>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</si>
  <si>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</si>
  <si>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</si>
  <si>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</si>
  <si>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</si>
  <si>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</si>
  <si>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</si>
  <si>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</si>
  <si>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</si>
  <si>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</si>
  <si>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</si>
  <si>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</si>
  <si>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</si>
  <si>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</si>
  <si>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</si>
  <si>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</si>
  <si>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</si>
  <si>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</si>
  <si>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</si>
  <si>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</si>
  <si>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</si>
  <si>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</si>
  <si>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</si>
  <si>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</si>
  <si>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</si>
  <si>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</si>
  <si>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</si>
  <si>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</si>
  <si>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</si>
  <si>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</si>
  <si>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</si>
  <si>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</si>
  <si>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</si>
  <si>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</si>
  <si>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</si>
  <si>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</si>
  <si>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</si>
  <si>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</si>
  <si>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</si>
  <si>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</si>
  <si>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</si>
  <si>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</si>
  <si>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</si>
  <si>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</si>
  <si>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</si>
  <si>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</si>
  <si>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</si>
  <si>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</si>
  <si>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</si>
  <si>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</si>
  <si>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</si>
  <si>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</si>
  <si>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</si>
  <si>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</si>
  <si>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</si>
  <si>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</si>
  <si>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</si>
  <si>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</si>
  <si>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</si>
  <si>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</si>
  <si>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</si>
  <si>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</si>
  <si>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</si>
  <si>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</si>
  <si>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</si>
  <si>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</si>
  <si>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</si>
  <si>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</si>
  <si>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</si>
  <si>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</si>
  <si>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</si>
  <si>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</si>
  <si>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</si>
  <si>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</si>
  <si>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</si>
  <si>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</si>
  <si>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</si>
  <si>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</si>
  <si>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</si>
  <si>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</si>
  <si>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</si>
  <si>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</si>
  <si>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</si>
  <si>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</si>
  <si>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</si>
  <si>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</si>
  <si>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</si>
  <si>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</si>
  <si>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</si>
  <si>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</si>
  <si>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</si>
  <si>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</si>
  <si>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</si>
  <si>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</si>
  <si>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</si>
  <si>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</si>
  <si>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</si>
  <si>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</si>
  <si>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</si>
  <si>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</si>
  <si>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</si>
  <si>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</si>
  <si>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</si>
  <si>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</si>
  <si>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</si>
  <si>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</si>
  <si>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</si>
  <si>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</si>
  <si>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</si>
  <si>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</si>
  <si>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</si>
  <si>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</si>
  <si>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</si>
  <si>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</si>
  <si>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</si>
  <si>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</si>
  <si>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</si>
  <si>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</si>
  <si>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</si>
  <si>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</si>
  <si>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</si>
  <si>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</si>
  <si>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</si>
  <si>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</si>
  <si>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</si>
  <si>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</si>
  <si>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</si>
  <si>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</si>
  <si>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</si>
  <si>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</si>
  <si>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</si>
  <si>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</si>
  <si>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</si>
  <si>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</si>
  <si>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</si>
  <si>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</si>
  <si>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</si>
  <si>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</si>
  <si>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</si>
  <si>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</si>
  <si>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</si>
  <si>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</si>
  <si>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</si>
  <si>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</si>
  <si>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</si>
  <si>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</si>
  <si>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</si>
  <si>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</si>
  <si>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</si>
  <si>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</si>
  <si>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</si>
  <si>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</si>
  <si>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</si>
  <si>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</si>
  <si>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</si>
  <si>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</si>
  <si>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</si>
  <si>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</si>
  <si>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</si>
  <si>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</si>
  <si>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</si>
  <si>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</si>
  <si>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</si>
  <si>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</si>
  <si>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</si>
  <si>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</si>
  <si>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</si>
  <si>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</si>
  <si>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</si>
  <si>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</si>
  <si>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</si>
  <si>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</si>
  <si>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</si>
  <si>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</si>
  <si>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</si>
  <si>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</si>
  <si>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</si>
  <si>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</si>
  <si>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</si>
  <si>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</si>
  <si>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</si>
  <si>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</si>
  <si>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</si>
  <si>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</si>
  <si>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</si>
  <si>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</si>
  <si>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</si>
  <si>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</si>
  <si>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</si>
  <si>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</si>
  <si>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</si>
  <si>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</si>
  <si>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</si>
  <si>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</si>
  <si>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</si>
  <si>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</si>
  <si>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</si>
  <si>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</si>
  <si>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</si>
  <si>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</si>
  <si>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</si>
  <si>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</si>
  <si>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</si>
  <si>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</si>
  <si>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</si>
  <si>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</si>
  <si>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</si>
  <si>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</si>
  <si>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</si>
  <si>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</si>
  <si>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</si>
  <si>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</si>
  <si>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</si>
  <si>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</si>
  <si>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</si>
  <si>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</si>
  <si>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</si>
  <si>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</si>
  <si>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</si>
  <si>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</si>
  <si>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</si>
  <si>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</si>
  <si>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</si>
  <si>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</si>
  <si>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</si>
  <si>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</si>
  <si>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</si>
  <si>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</si>
  <si>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</si>
  <si>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</si>
  <si>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</si>
  <si>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</si>
  <si>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</si>
  <si>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</si>
  <si>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</si>
  <si>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</si>
  <si>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</si>
  <si>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</si>
  <si>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</si>
  <si>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</si>
  <si>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</si>
  <si>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</si>
  <si>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</si>
  <si>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</si>
  <si>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</si>
  <si>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</si>
  <si>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</si>
  <si>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</si>
  <si>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</si>
  <si>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</si>
  <si>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</si>
  <si>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</si>
  <si>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</si>
  <si>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</si>
  <si>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</si>
  <si>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</si>
  <si>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</si>
  <si>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</si>
  <si>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</si>
  <si>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</si>
  <si>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</si>
  <si>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</si>
  <si>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</si>
  <si>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</si>
  <si>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</si>
  <si>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</si>
  <si>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</si>
  <si>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</si>
  <si>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</si>
  <si>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</si>
  <si>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</si>
  <si>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</si>
  <si>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</si>
  <si>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</si>
  <si>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</si>
  <si>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</si>
  <si>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</si>
  <si>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</si>
  <si>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</si>
  <si>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</si>
  <si>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</si>
  <si>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</si>
  <si>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</si>
  <si>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</si>
  <si>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</si>
  <si>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</si>
  <si>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</si>
  <si>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</si>
  <si>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</si>
  <si>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</si>
  <si>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</si>
  <si>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</si>
  <si>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</si>
  <si>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</si>
  <si>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</si>
  <si>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</si>
  <si>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</si>
  <si>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</si>
  <si>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</si>
  <si>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</si>
  <si>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</si>
  <si>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</si>
  <si>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</si>
  <si>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</si>
  <si>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</si>
  <si>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</si>
  <si>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</si>
  <si>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</si>
  <si>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</si>
  <si>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</si>
  <si>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</si>
  <si>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</si>
  <si>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</si>
  <si>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</si>
  <si>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</si>
  <si>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</si>
  <si>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</si>
  <si>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</si>
  <si>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</si>
  <si>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</si>
  <si>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</si>
  <si>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</si>
  <si>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</si>
  <si>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</si>
  <si>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</si>
  <si>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</si>
  <si>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</si>
  <si>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</si>
  <si>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</si>
  <si>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</si>
  <si>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</si>
  <si>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</si>
  <si>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</si>
  <si>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</si>
  <si>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</si>
  <si>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</si>
  <si>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</si>
  <si>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</si>
  <si>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</si>
  <si>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</si>
  <si>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</si>
  <si>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</si>
  <si>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</si>
  <si>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</si>
  <si>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</si>
  <si>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</si>
  <si>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</si>
  <si>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</si>
  <si>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</si>
  <si>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</si>
  <si>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</si>
  <si>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</si>
  <si>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</si>
  <si>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</si>
  <si>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</si>
  <si>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</si>
  <si>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</si>
  <si>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</si>
  <si>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</si>
  <si>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</si>
  <si>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</si>
  <si>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</si>
  <si>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</si>
  <si>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</si>
  <si>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</si>
  <si>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</si>
  <si>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</si>
  <si>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</si>
  <si>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</si>
  <si>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</si>
  <si>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</si>
  <si>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</si>
  <si>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</si>
  <si>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</si>
  <si>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</si>
  <si>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</si>
  <si>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</si>
  <si>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</si>
  <si>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</si>
  <si>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</si>
  <si>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</si>
  <si>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</si>
  <si>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</si>
  <si>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</si>
  <si>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</si>
  <si>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</si>
  <si>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</si>
  <si>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</si>
  <si>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</si>
  <si>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</si>
  <si>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</si>
  <si>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</si>
  <si>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</si>
  <si>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</si>
  <si>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</si>
  <si>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</si>
  <si>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</si>
  <si>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</si>
  <si>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</si>
  <si>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</si>
  <si>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</si>
  <si>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</si>
  <si>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</si>
  <si>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</si>
  <si>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</si>
  <si>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</si>
  <si>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</si>
  <si>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</si>
  <si>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</si>
  <si>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</si>
  <si>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</si>
  <si>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</si>
  <si>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</si>
  <si>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</si>
  <si>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</si>
  <si>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</si>
  <si>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</si>
  <si>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</si>
  <si>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</si>
  <si>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</si>
  <si>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</si>
  <si>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</si>
  <si>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</si>
  <si>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</si>
  <si>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</si>
  <si>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</si>
  <si>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</si>
  <si>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</si>
  <si>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</si>
  <si>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</si>
  <si>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</si>
  <si>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</si>
  <si>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</si>
  <si>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</si>
  <si>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</si>
  <si>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</si>
  <si>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</si>
  <si>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</si>
  <si>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</si>
  <si>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</si>
  <si>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</si>
  <si>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</si>
  <si>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</si>
  <si>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</si>
  <si>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</si>
  <si>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</si>
  <si>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</si>
  <si>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</si>
  <si>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</si>
  <si>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</si>
  <si>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</si>
  <si>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</si>
  <si>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</si>
  <si>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</si>
  <si>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</si>
  <si>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</si>
  <si>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</si>
  <si>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</si>
  <si>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</si>
  <si>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</si>
  <si>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</si>
  <si>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</si>
  <si>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</si>
  <si>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</si>
  <si>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</si>
  <si>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</si>
  <si>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</si>
  <si>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</si>
  <si>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</si>
  <si>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</si>
  <si>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</si>
  <si>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</si>
  <si>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</si>
  <si>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</si>
  <si>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</si>
  <si>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</si>
  <si>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</si>
  <si>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</si>
  <si>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</si>
  <si>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</si>
  <si>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</si>
  <si>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</si>
  <si>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</si>
  <si>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</si>
  <si>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</si>
  <si>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</si>
  <si>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</si>
  <si>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</si>
  <si>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</si>
  <si>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</si>
  <si>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</si>
  <si>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</si>
  <si>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</si>
  <si>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</si>
  <si>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</si>
  <si>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</si>
  <si>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</si>
  <si>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</si>
  <si>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</si>
  <si>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</si>
  <si>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</si>
  <si>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</si>
  <si>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</si>
  <si>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</si>
  <si>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</si>
  <si>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</si>
  <si>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</si>
  <si>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</si>
  <si>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</si>
  <si>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</si>
  <si>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</si>
  <si>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</si>
  <si>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</si>
  <si>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</si>
  <si>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</si>
  <si>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</si>
  <si>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</si>
  <si>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</si>
  <si>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</si>
  <si>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</si>
  <si>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</si>
  <si>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</si>
  <si>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</si>
  <si>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</si>
  <si>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</si>
  <si>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</si>
  <si>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</si>
  <si>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</si>
  <si>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</si>
  <si>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</si>
  <si>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</si>
  <si>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</si>
  <si>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</si>
  <si>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</si>
  <si>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</si>
  <si>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</si>
  <si>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</si>
  <si>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</si>
  <si>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</si>
  <si>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</si>
  <si>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</si>
  <si>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</si>
  <si>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</si>
  <si>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</si>
  <si>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</si>
  <si>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</si>
  <si>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</si>
  <si>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</si>
  <si>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</si>
  <si>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</si>
  <si>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</si>
  <si>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</si>
  <si>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</si>
  <si>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</si>
  <si>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</si>
  <si>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</si>
  <si>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</si>
  <si>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</si>
  <si>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</si>
  <si>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</si>
  <si>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</si>
  <si>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</si>
  <si>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</si>
  <si>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</si>
  <si>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</si>
  <si>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</si>
  <si>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</si>
  <si>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</si>
  <si>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</si>
  <si>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</si>
  <si>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</si>
  <si>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</si>
  <si>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</si>
  <si>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</si>
  <si>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</si>
  <si>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</si>
  <si>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</si>
  <si>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</si>
  <si>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</si>
  <si>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</si>
  <si>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</si>
  <si>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</si>
  <si>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</si>
  <si>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</si>
  <si>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</si>
  <si>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</si>
  <si>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</si>
  <si>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</si>
  <si>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</si>
  <si>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</si>
  <si>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</si>
  <si>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</si>
  <si>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</si>
  <si>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</si>
  <si>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</si>
  <si>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</si>
  <si>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</si>
  <si>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</si>
  <si>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</si>
  <si>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</si>
  <si>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</si>
  <si>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</si>
  <si>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</si>
  <si>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</si>
  <si>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</si>
  <si>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</si>
  <si>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</si>
  <si>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</si>
  <si>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</si>
  <si>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</si>
  <si>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</si>
  <si>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</si>
  <si>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</si>
  <si>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</si>
  <si>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</si>
  <si>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</si>
  <si>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</si>
  <si>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</si>
  <si>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</si>
  <si>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</si>
  <si>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</si>
  <si>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</si>
  <si>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</si>
  <si>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</si>
  <si>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</si>
  <si>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</si>
  <si>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</si>
  <si>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</si>
  <si>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</si>
  <si>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</si>
  <si>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</si>
  <si>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</si>
  <si>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</si>
  <si>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</si>
  <si>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</si>
  <si>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</si>
  <si>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</si>
  <si>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</si>
  <si>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</si>
  <si>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</si>
  <si>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</si>
  <si>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</si>
  <si>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</si>
  <si>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</si>
  <si>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</si>
  <si>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</si>
  <si>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</si>
  <si>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</si>
  <si>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</si>
  <si>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</si>
  <si>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</si>
  <si>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</si>
  <si>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</si>
  <si>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</si>
  <si>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</si>
  <si>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</si>
  <si>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</si>
  <si>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</si>
  <si>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</si>
  <si>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</si>
  <si>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</si>
  <si>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</si>
  <si>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</si>
  <si>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</si>
  <si>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</si>
  <si>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</si>
  <si>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</si>
  <si>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</si>
  <si>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</si>
  <si>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</si>
  <si>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</si>
  <si>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</si>
  <si>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</si>
  <si>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</si>
  <si>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</si>
  <si>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</si>
  <si>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</si>
  <si>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</si>
  <si>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</si>
  <si>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</si>
  <si>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</si>
  <si>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</si>
  <si>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</si>
  <si>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</si>
  <si>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</si>
  <si>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</si>
  <si>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</si>
  <si>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</si>
  <si>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</si>
  <si>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</si>
  <si>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</si>
  <si>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</si>
  <si>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</si>
  <si>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</si>
  <si>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</si>
  <si>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</si>
  <si>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</si>
  <si>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</si>
  <si>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</si>
  <si>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</si>
  <si>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</si>
  <si>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</si>
  <si>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</si>
  <si>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</si>
  <si>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</si>
  <si>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</si>
  <si>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</si>
  <si>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</si>
  <si>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</si>
  <si>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</si>
  <si>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</si>
  <si>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</si>
  <si>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</si>
  <si>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</si>
  <si>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</si>
  <si>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</si>
  <si>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</si>
  <si>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</si>
  <si>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</si>
  <si>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</si>
  <si>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</si>
  <si>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</si>
  <si>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</si>
  <si>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</si>
  <si>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</si>
  <si>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</si>
  <si>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</si>
  <si>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</si>
  <si>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</si>
  <si>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</si>
  <si>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</si>
  <si>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</si>
  <si>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</si>
  <si>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</si>
  <si>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</si>
  <si>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</si>
  <si>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</si>
  <si>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</si>
  <si>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</si>
  <si>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</si>
  <si>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</si>
  <si>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</si>
  <si>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</si>
  <si>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</si>
  <si>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</si>
  <si>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</si>
  <si>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</si>
  <si>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</si>
  <si>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</si>
  <si>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</si>
  <si>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</si>
  <si>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</si>
  <si>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</si>
  <si>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</si>
  <si>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</si>
  <si>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</si>
  <si>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</si>
  <si>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</si>
  <si>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</si>
  <si>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</si>
  <si>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</si>
  <si>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</si>
  <si>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</si>
  <si>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</si>
  <si>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</si>
  <si>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</si>
  <si>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</si>
  <si>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</si>
  <si>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</si>
  <si>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</si>
  <si>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</si>
  <si>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</si>
  <si>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</si>
  <si>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</si>
  <si>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</si>
  <si>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</si>
  <si>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</si>
  <si>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</si>
  <si>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</si>
  <si>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</si>
  <si>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</si>
  <si>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</si>
  <si>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</si>
  <si>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</si>
  <si>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</si>
  <si>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</si>
  <si>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</si>
  <si>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</si>
  <si>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</si>
  <si>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</si>
  <si>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</si>
  <si>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</si>
  <si>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</si>
  <si>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</si>
  <si>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</si>
  <si>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</si>
  <si>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</si>
  <si>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</si>
  <si>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</si>
  <si>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</si>
  <si>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</si>
  <si>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</si>
  <si>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</si>
  <si>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</si>
  <si>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</si>
  <si>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</si>
  <si>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</si>
  <si>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</si>
  <si>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</si>
  <si>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</si>
  <si>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</si>
  <si>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</si>
  <si>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</si>
  <si>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</si>
  <si>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</si>
  <si>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</si>
  <si>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</si>
  <si>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</si>
  <si>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</si>
  <si>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</si>
  <si>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</si>
  <si>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</si>
  <si>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</si>
  <si>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</si>
  <si>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</si>
  <si>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</si>
  <si>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</si>
  <si>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</si>
  <si>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</si>
  <si>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</si>
  <si>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</si>
  <si>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</si>
  <si>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</si>
  <si>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</si>
  <si>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</si>
  <si>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</si>
  <si>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</si>
  <si>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</si>
  <si>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</si>
  <si>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</si>
  <si>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</si>
  <si>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</si>
  <si>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</si>
  <si>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</si>
  <si>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</si>
  <si>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</si>
  <si>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</si>
  <si>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</si>
  <si>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</si>
  <si>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</si>
  <si>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</si>
  <si>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</si>
  <si>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</si>
  <si>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</si>
  <si>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</si>
  <si>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</si>
  <si>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</si>
  <si>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</si>
  <si>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</si>
  <si>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</si>
  <si>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</si>
  <si>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</si>
  <si>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</si>
  <si>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</si>
  <si>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</si>
  <si>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</si>
  <si>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</si>
  <si>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</si>
  <si>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</si>
  <si>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</si>
  <si>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</si>
  <si>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</si>
  <si>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</si>
  <si>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</si>
  <si>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</si>
  <si>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</si>
  <si>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</si>
  <si>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</si>
  <si>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</si>
  <si>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</si>
  <si>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</si>
  <si>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</si>
  <si>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</si>
  <si>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</si>
  <si>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</si>
  <si>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</si>
  <si>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</si>
  <si>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</si>
  <si>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</si>
  <si>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</si>
  <si>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</si>
  <si>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</si>
  <si>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</si>
  <si>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</si>
  <si>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</si>
  <si>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</si>
  <si>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</si>
  <si>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</si>
  <si>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</si>
  <si>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</si>
  <si>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</si>
  <si>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</si>
  <si>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</si>
  <si>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</si>
  <si>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</si>
  <si>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</si>
  <si>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</si>
  <si>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</si>
  <si>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</si>
  <si>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</si>
  <si>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</si>
  <si>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</si>
  <si>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</si>
  <si>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</si>
  <si>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</si>
  <si>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</si>
  <si>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</si>
  <si>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</si>
  <si>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</si>
  <si>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</si>
  <si>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</si>
  <si>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</si>
  <si>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</si>
  <si>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</si>
  <si>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</si>
  <si>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</si>
  <si>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</si>
  <si>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</si>
  <si>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</si>
  <si>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</si>
  <si>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</si>
  <si>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</si>
  <si>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</si>
  <si>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</si>
  <si>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</si>
  <si>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</si>
  <si>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</si>
  <si>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</si>
  <si>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</si>
  <si>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</si>
  <si>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</si>
  <si>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</si>
  <si>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</si>
  <si>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</si>
  <si>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</si>
  <si>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</si>
  <si>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</si>
  <si>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</si>
  <si>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</si>
  <si>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</si>
  <si>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</si>
  <si>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</si>
  <si>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</si>
  <si>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</si>
  <si>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</si>
  <si>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</si>
  <si>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</si>
  <si>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</si>
  <si>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</si>
  <si>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</si>
  <si>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</si>
  <si>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</si>
  <si>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</si>
  <si>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</si>
  <si>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</si>
  <si>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</si>
  <si>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</si>
  <si>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</si>
  <si>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</si>
  <si>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</si>
  <si>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</si>
  <si>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</si>
  <si>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</si>
  <si>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</si>
  <si>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</si>
  <si>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</si>
  <si>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</si>
  <si>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</si>
  <si>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</si>
  <si>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</si>
  <si>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</si>
  <si>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</si>
  <si>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</si>
  <si>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</si>
  <si>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</si>
  <si>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</si>
  <si>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</si>
  <si>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</si>
  <si>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</si>
  <si>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</si>
  <si>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</si>
  <si>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</si>
  <si>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</si>
  <si>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</si>
  <si>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</si>
  <si>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</si>
  <si>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</si>
  <si>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</si>
  <si>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</si>
  <si>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</si>
  <si>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</si>
  <si>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</si>
  <si>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</si>
  <si>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</si>
  <si>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</si>
  <si>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</si>
  <si>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</si>
  <si>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</si>
  <si>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</si>
  <si>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</si>
  <si>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</si>
  <si>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</si>
  <si>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</si>
  <si>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</si>
  <si>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</si>
  <si>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</si>
  <si>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</si>
  <si>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</si>
  <si>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</si>
  <si>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</si>
  <si>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</si>
  <si>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</si>
  <si>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</si>
  <si>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</si>
  <si>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</si>
  <si>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</si>
  <si>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</si>
  <si>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</si>
  <si>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</si>
  <si>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</si>
  <si>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</si>
  <si>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</si>
  <si>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</si>
  <si>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</si>
  <si>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</si>
  <si>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</si>
  <si>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</si>
  <si>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</si>
  <si>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</si>
  <si>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</si>
  <si>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</si>
  <si>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</si>
  <si>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</si>
  <si>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</si>
  <si>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</si>
  <si>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</si>
  <si>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</si>
  <si>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</si>
  <si>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</si>
  <si>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</si>
  <si>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</si>
  <si>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</si>
  <si>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</si>
  <si>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</si>
  <si>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</si>
  <si>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</si>
  <si>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</si>
  <si>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</si>
  <si>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</si>
  <si>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</si>
  <si>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</si>
  <si>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</si>
  <si>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</si>
  <si>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</si>
  <si>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</si>
  <si>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</si>
  <si>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</si>
  <si>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</si>
  <si>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</si>
  <si>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</si>
  <si>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</si>
  <si>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</si>
  <si>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</si>
  <si>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</si>
  <si>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</si>
  <si>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</si>
  <si>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</si>
  <si>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</si>
  <si>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</si>
  <si>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</si>
  <si>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</si>
  <si>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</si>
  <si>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</si>
  <si>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</si>
  <si>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</si>
  <si>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</si>
  <si>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</si>
  <si>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</si>
  <si>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</si>
  <si>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</si>
  <si>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</si>
  <si>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</si>
  <si>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</si>
  <si>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</si>
  <si>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</si>
  <si>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</si>
  <si>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</si>
  <si>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</si>
  <si>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</si>
  <si>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</si>
  <si>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</si>
  <si>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</si>
  <si>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</si>
  <si>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</si>
  <si>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</si>
  <si>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</si>
  <si>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</si>
  <si>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</si>
  <si>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</si>
  <si>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</si>
  <si>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</si>
  <si>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</si>
  <si>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</si>
  <si>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</si>
  <si>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</si>
  <si>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</si>
  <si>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</si>
  <si>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</si>
  <si>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</si>
  <si>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</si>
  <si>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</si>
  <si>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</si>
  <si>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</si>
  <si>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</si>
  <si>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</si>
  <si>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</si>
  <si>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</si>
  <si>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</si>
  <si>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</si>
  <si>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</si>
  <si>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</si>
  <si>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</si>
  <si>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</si>
  <si>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</si>
  <si>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</si>
  <si>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</si>
  <si>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</si>
  <si>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</si>
  <si>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</si>
  <si>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</si>
  <si>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</si>
  <si>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</si>
  <si>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</si>
  <si>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</si>
  <si>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</si>
  <si>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</si>
  <si>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</si>
  <si>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</si>
  <si>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</si>
  <si>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</si>
  <si>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</si>
  <si>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</si>
  <si>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</si>
  <si>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</si>
  <si>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</si>
  <si>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</si>
  <si>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</si>
  <si>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</si>
  <si>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</si>
  <si>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</si>
  <si>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</si>
  <si>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</si>
  <si>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</si>
  <si>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</si>
  <si>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</si>
  <si>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</si>
  <si>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</si>
  <si>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</si>
  <si>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</si>
  <si>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</si>
  <si>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</si>
  <si>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</si>
  <si>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</si>
  <si>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</si>
  <si>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</si>
  <si>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</si>
  <si>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</si>
  <si>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</si>
  <si>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</si>
  <si>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</si>
  <si>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</si>
  <si>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</si>
  <si>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</si>
  <si>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</si>
  <si>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</si>
  <si>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</si>
  <si>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</si>
  <si>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</si>
  <si>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</si>
  <si>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</si>
  <si>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</si>
  <si>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</si>
  <si>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</si>
  <si>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</si>
  <si>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</si>
  <si>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</si>
  <si>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</si>
  <si>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</si>
  <si>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</si>
  <si>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</si>
  <si>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</si>
  <si>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</si>
  <si>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</si>
  <si>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</si>
  <si>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</si>
  <si>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</si>
  <si>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</si>
  <si>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</si>
  <si>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</si>
  <si>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</si>
  <si>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</si>
  <si>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</si>
  <si>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</si>
  <si>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</si>
  <si>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</si>
  <si>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</si>
  <si>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</si>
  <si>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</si>
  <si>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</si>
  <si>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</si>
  <si>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</si>
  <si>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</si>
  <si>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</si>
  <si>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</si>
  <si>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</si>
  <si>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</si>
  <si>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</si>
  <si>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</si>
  <si>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</si>
  <si>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</si>
  <si>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</si>
  <si>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</si>
  <si>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</si>
  <si>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</si>
  <si>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</si>
  <si>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</si>
  <si>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</si>
  <si>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</si>
  <si>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</si>
  <si>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</si>
  <si>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</si>
  <si>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</si>
  <si>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</si>
  <si>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</si>
  <si>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</si>
  <si>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</si>
  <si>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</si>
  <si>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</si>
  <si>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</si>
  <si>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</si>
  <si>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</si>
  <si>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</si>
  <si>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</si>
  <si>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</si>
  <si>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</si>
  <si>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</si>
  <si>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</si>
  <si>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</si>
  <si>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</si>
  <si>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</si>
  <si>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</si>
  <si>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</si>
  <si>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</si>
  <si>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</si>
  <si>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</si>
  <si>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</si>
  <si>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</si>
  <si>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</si>
  <si>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</si>
  <si>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</si>
  <si>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</si>
  <si>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</si>
  <si>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</si>
  <si>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</si>
  <si>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</si>
  <si>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</si>
  <si>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</si>
  <si>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</si>
  <si>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</si>
  <si>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</si>
  <si>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</si>
  <si>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</si>
  <si>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</si>
  <si>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</si>
  <si>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</si>
  <si>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</si>
  <si>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</si>
  <si>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</si>
  <si>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</si>
  <si>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</si>
  <si>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</si>
  <si>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</si>
  <si>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</si>
  <si>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</si>
  <si>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</si>
  <si>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</si>
  <si>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</si>
  <si>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</si>
  <si>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</si>
  <si>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</si>
  <si>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</si>
  <si>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</si>
  <si>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</si>
  <si>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</si>
  <si>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</si>
  <si>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</si>
  <si>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</si>
  <si>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</si>
  <si>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</si>
  <si>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</si>
  <si>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</si>
  <si>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</si>
  <si>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</si>
  <si>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</si>
  <si>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</si>
  <si>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</si>
  <si>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</si>
  <si>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</si>
  <si>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</si>
  <si>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</si>
  <si>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</si>
  <si>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</si>
  <si>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</si>
  <si>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</si>
  <si>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</si>
  <si>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</si>
  <si>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</si>
  <si>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</si>
  <si>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</si>
  <si>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</si>
  <si>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</si>
  <si>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</si>
  <si>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</si>
  <si>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</si>
  <si>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</si>
  <si>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</si>
  <si>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</si>
  <si>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</si>
  <si>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</si>
  <si>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</si>
  <si>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</si>
  <si>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</si>
  <si>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</si>
  <si>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</si>
  <si>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</si>
  <si>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</si>
  <si>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</si>
  <si>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</si>
  <si>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</si>
  <si>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</si>
  <si>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</si>
  <si>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</si>
  <si>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</si>
  <si>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</si>
  <si>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</si>
  <si>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</si>
  <si>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</si>
  <si>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</si>
  <si>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</si>
  <si>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</si>
  <si>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</si>
  <si>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</si>
  <si>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</si>
  <si>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</si>
  <si>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</si>
  <si>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</si>
  <si>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</si>
  <si>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</si>
  <si>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</si>
  <si>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</si>
  <si>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</si>
  <si>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</si>
  <si>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</si>
  <si>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</si>
  <si>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</si>
  <si>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</si>
  <si>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</si>
  <si>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</si>
  <si>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</si>
  <si>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</si>
  <si>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</si>
  <si>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</si>
  <si>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</si>
  <si>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</si>
  <si>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</si>
  <si>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</si>
  <si>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</si>
  <si>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</si>
  <si>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</si>
  <si>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</si>
  <si>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</si>
  <si>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</si>
  <si>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</si>
  <si>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</si>
  <si>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</si>
  <si>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</si>
  <si>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</si>
  <si>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</si>
  <si>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</si>
  <si>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</si>
  <si>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</si>
  <si>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</si>
  <si>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</si>
  <si>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</si>
  <si>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</si>
  <si>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</si>
  <si>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</si>
  <si>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</si>
  <si>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</si>
  <si>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</si>
  <si>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</si>
  <si>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</si>
  <si>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</si>
  <si>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</si>
  <si>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</si>
  <si>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</si>
  <si>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</si>
  <si>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</si>
  <si>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</si>
  <si>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</si>
  <si>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</si>
  <si>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</si>
  <si>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</si>
  <si>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</si>
  <si>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</si>
  <si>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</si>
  <si>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</si>
  <si>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</si>
  <si>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</si>
  <si>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</si>
  <si>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</si>
  <si>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</si>
  <si>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</si>
  <si>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</si>
  <si>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</si>
  <si>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</si>
  <si>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</si>
  <si>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</si>
  <si>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</si>
  <si>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</si>
  <si>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</si>
  <si>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</si>
  <si>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</si>
  <si>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</si>
  <si>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</si>
  <si>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</si>
  <si>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</si>
  <si>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</si>
  <si>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</si>
  <si>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</si>
  <si>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</si>
  <si>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</si>
  <si>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</si>
  <si>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</si>
  <si>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</si>
  <si>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</si>
  <si>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</si>
  <si>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</si>
  <si>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</si>
  <si>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</si>
  <si>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</si>
  <si>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</si>
  <si>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</si>
  <si>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</si>
  <si>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</si>
  <si>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</si>
  <si>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</si>
  <si>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</si>
  <si>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</si>
  <si>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</si>
  <si>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</si>
  <si>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</si>
  <si>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</si>
  <si>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</si>
  <si>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</si>
  <si>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</si>
  <si>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</si>
  <si>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</si>
  <si>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</si>
  <si>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</si>
  <si>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</si>
  <si>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</si>
  <si>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</si>
  <si>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</si>
  <si>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</si>
  <si>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</si>
  <si>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</si>
  <si>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</si>
  <si>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</si>
  <si>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</si>
  <si>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</si>
  <si>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</si>
  <si>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</si>
  <si>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</si>
  <si>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</si>
  <si>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</si>
  <si>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</si>
  <si>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</si>
  <si>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</si>
  <si>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</si>
  <si>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</si>
  <si>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</si>
  <si>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</si>
  <si>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</si>
  <si>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</si>
  <si>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</si>
  <si>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</si>
  <si>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</si>
  <si>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</si>
  <si>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</si>
  <si>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</si>
  <si>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</si>
  <si>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</si>
  <si>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</si>
  <si>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</si>
  <si>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</si>
  <si>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</si>
  <si>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</si>
  <si>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</si>
  <si>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</si>
  <si>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</si>
  <si>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</si>
  <si>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</si>
  <si>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</si>
  <si>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</si>
  <si>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</si>
  <si>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</si>
  <si>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</si>
  <si>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</si>
  <si>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</si>
  <si>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</si>
  <si>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</si>
  <si>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</si>
  <si>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</si>
  <si>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</si>
  <si>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</si>
  <si>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</si>
  <si>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</si>
  <si>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</si>
  <si>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</si>
  <si>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</si>
  <si>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</si>
  <si>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</si>
  <si>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</si>
  <si>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</si>
  <si>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</si>
  <si>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</si>
  <si>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</si>
  <si>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</si>
  <si>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</si>
  <si>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</si>
  <si>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</si>
  <si>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</si>
  <si>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</si>
  <si>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</si>
  <si>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</si>
  <si>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</si>
  <si>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</si>
  <si>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</si>
  <si>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</si>
  <si>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</si>
  <si>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</si>
  <si>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</si>
  <si>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</si>
  <si>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</si>
  <si>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</si>
  <si>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</si>
  <si>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</si>
  <si>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</si>
  <si>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</si>
  <si>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</si>
  <si>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</si>
  <si>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</si>
  <si>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</si>
  <si>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</si>
  <si>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</si>
  <si>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</si>
  <si>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</si>
  <si>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</si>
  <si>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</si>
  <si>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</si>
  <si>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</si>
  <si>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</si>
  <si>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</si>
  <si>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</si>
  <si>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</si>
  <si>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</si>
  <si>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</si>
  <si>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</si>
  <si>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</si>
  <si>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</si>
  <si>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</si>
  <si>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</si>
  <si>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</si>
  <si>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</si>
  <si>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</si>
  <si>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</si>
  <si>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</si>
  <si>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</si>
  <si>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</si>
  <si>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</si>
  <si>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</si>
  <si>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</si>
  <si>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</si>
  <si>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</si>
  <si>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</si>
  <si>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</si>
  <si>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</si>
  <si>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</si>
  <si>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</si>
  <si>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</si>
  <si>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</si>
  <si>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</si>
  <si>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</si>
  <si>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</si>
  <si>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</si>
  <si>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</si>
  <si>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</si>
  <si>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</si>
  <si>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</si>
  <si>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</si>
  <si>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</si>
  <si>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</si>
  <si>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</si>
  <si>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</si>
  <si>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</si>
  <si>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</si>
  <si>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</si>
  <si>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</si>
  <si>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</si>
  <si>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</si>
  <si>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</si>
  <si>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</si>
  <si>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</si>
  <si>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</si>
  <si>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</si>
  <si>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</si>
  <si>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</si>
  <si>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</si>
  <si>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</si>
  <si>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</si>
  <si>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</si>
  <si>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</si>
  <si>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</si>
  <si>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</si>
  <si>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</si>
  <si>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</si>
  <si>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</si>
  <si>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</si>
  <si>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</si>
  <si>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</si>
  <si>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</si>
  <si>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</si>
  <si>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</si>
  <si>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</si>
  <si>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</si>
  <si>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</si>
  <si>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</si>
  <si>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</si>
  <si>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</si>
  <si>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</si>
  <si>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</si>
  <si>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</si>
  <si>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</si>
  <si>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</si>
  <si>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</si>
  <si>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</si>
  <si>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</si>
  <si>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</si>
  <si>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</si>
  <si>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</si>
  <si>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</si>
  <si>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</si>
  <si>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</si>
  <si>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</si>
  <si>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</si>
  <si>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</si>
  <si>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</si>
  <si>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</si>
  <si>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</si>
  <si>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</si>
  <si>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</si>
  <si>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</si>
  <si>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</si>
  <si>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</si>
  <si>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</si>
  <si>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</si>
  <si>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</si>
  <si>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</si>
  <si>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</si>
  <si>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</si>
  <si>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</si>
  <si>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</si>
  <si>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</si>
  <si>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</si>
  <si>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</si>
  <si>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</si>
  <si>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</si>
  <si>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</si>
  <si>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</si>
  <si>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</si>
  <si>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</si>
  <si>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</si>
  <si>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</si>
  <si>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</si>
  <si>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</si>
  <si>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</si>
  <si>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</si>
  <si>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</si>
  <si>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</si>
  <si>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</si>
  <si>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</si>
  <si>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</si>
  <si>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</si>
  <si>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</si>
  <si>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</si>
  <si>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</si>
  <si>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</si>
  <si>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</si>
  <si>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</si>
  <si>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</si>
  <si>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</si>
  <si>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</si>
  <si>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</si>
  <si>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</si>
  <si>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</si>
  <si>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</si>
  <si>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</si>
  <si>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</si>
  <si>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</si>
  <si>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</si>
  <si>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</si>
  <si>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</si>
  <si>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</si>
  <si>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</si>
  <si>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</si>
  <si>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</si>
  <si>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</si>
  <si>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</si>
  <si>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</si>
  <si>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</si>
  <si>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</si>
  <si>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</si>
  <si>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</si>
  <si>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</si>
  <si>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</si>
  <si>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</si>
  <si>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</si>
  <si>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</si>
  <si>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</si>
  <si>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</si>
  <si>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</si>
  <si>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</si>
  <si>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</si>
  <si>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</si>
  <si>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</si>
  <si>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</si>
  <si>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</si>
  <si>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</si>
  <si>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</si>
  <si>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</si>
  <si>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</si>
  <si>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</si>
  <si>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</si>
  <si>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</si>
  <si>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</si>
  <si>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</si>
  <si>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</si>
  <si>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</si>
  <si>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</si>
  <si>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</si>
  <si>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</si>
  <si>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</si>
  <si>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</si>
  <si>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</si>
  <si>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</si>
  <si>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</si>
  <si>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</si>
  <si>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</si>
  <si>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</si>
  <si>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</si>
  <si>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</si>
  <si>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</si>
  <si>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</si>
  <si>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</si>
  <si>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</si>
  <si>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</si>
  <si>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</si>
  <si>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</si>
  <si>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</si>
  <si>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</si>
  <si>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</si>
  <si>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</si>
  <si>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</si>
  <si>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</si>
  <si>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</si>
  <si>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</si>
  <si>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</si>
  <si>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</si>
  <si>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</si>
  <si>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</si>
  <si>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</si>
  <si>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</si>
  <si>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</si>
  <si>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</si>
  <si>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</si>
  <si>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</si>
  <si>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</si>
  <si>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</si>
  <si>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</si>
  <si>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</si>
  <si>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</si>
  <si>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</si>
  <si>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</si>
  <si>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</si>
  <si>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</si>
  <si>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</si>
  <si>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</si>
  <si>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</si>
  <si>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</si>
  <si>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</si>
  <si>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</si>
  <si>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</si>
  <si>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</si>
  <si>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</si>
  <si>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</si>
  <si>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</si>
  <si>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</si>
  <si>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</si>
  <si>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</si>
  <si>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</si>
  <si>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</si>
  <si>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</si>
  <si>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</si>
  <si>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</si>
  <si>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</si>
  <si>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</si>
  <si>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</si>
  <si>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</si>
  <si>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</si>
  <si>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</si>
  <si>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</si>
  <si>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</si>
  <si>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</si>
  <si>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</si>
  <si>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</si>
  <si>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</si>
  <si>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</si>
  <si>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</si>
  <si>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</si>
  <si>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</si>
  <si>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</si>
  <si>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</si>
  <si>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</si>
  <si>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</si>
  <si>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</si>
  <si>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</si>
  <si>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</si>
  <si>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</si>
  <si>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</si>
  <si>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</si>
  <si>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</si>
  <si>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</si>
  <si>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</si>
  <si>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</si>
  <si>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</si>
  <si>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</si>
  <si>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 xml:space="preserve">Number Failed 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</si>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</sst>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1" applyFont="1"/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6"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F00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000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101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1-684E-AAE2-65B0B49D124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1-684E-AAE2-65B0B49D124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1-684E-AAE2-65B0B49D124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1-684E-AAE2-65B0B49D1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710463"/>
        <c:axId val="1859630639"/>
      </c:lineChart>
      <c:catAx>
        <c:axId val="18597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30639"/>
        <c:crosses val="autoZero"/>
        <c:auto val="1"/>
        <c:lblAlgn val="ctr"/>
        <c:lblOffset val="100"/>
        <c:noMultiLvlLbl val="0"/>
      </c:catAx>
      <c:valAx>
        <c:axId val="18596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8-3142-8313-5B307F662EC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8-3142-8313-5B307F662EC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8-3142-8313-5B307F662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468559"/>
        <c:axId val="608559343"/>
      </c:lineChart>
      <c:catAx>
        <c:axId val="60646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59343"/>
        <c:crosses val="autoZero"/>
        <c:auto val="1"/>
        <c:lblAlgn val="ctr"/>
        <c:lblOffset val="100"/>
        <c:noMultiLvlLbl val="0"/>
      </c:catAx>
      <c:valAx>
        <c:axId val="6085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6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95250</xdr:rowOff>
    </xdr:from>
    <xdr:to>
      <xdr:col>11</xdr:col>
      <xdr:colOff>596900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B21A6-8589-A24E-8DB8-724B46517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1835150</xdr:colOff>
      <xdr:row>16</xdr:row>
      <xdr:rowOff>171450</xdr:rowOff>
    </xdr:from>
    <xdr:to>
      <xdr:col>5</xdr:col>
      <xdr:colOff>1136650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9028C-32AF-2C4D-B9D5-67C3A8FCD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2.613260648148" createdVersion="6" refreshedVersion="6" minRefreshableVersion="3" recordCount="4114" xr:uid="{6B3845E5-F540-464A-9610-4E056A1702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2.625221875001" createdVersion="6" refreshedVersion="6" minRefreshableVersion="3" recordCount="4114" xr:uid="{0F39AC27-CE70-444D-89E0-A58E3E33250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CE95F-A075-9F44-BAAF-C183E90BC73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926F8-A7B6-8B43-8E03-B99C028240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7AFAB-46F2-5A40-BC06-BE32F3868D8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55" workbookViewId="0">
      <selection activeCell="G13" sqref="G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" customWidth="1"/>
    <col min="17" max="17" width="10.83203125" customWidth="1"/>
    <col min="18" max="18" width="12" customWidth="1"/>
    <col min="19" max="19" width="23.6640625" customWidth="1"/>
    <col min="20" max="20" width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>E2/L2</f>
        <v>63.917582417582416</v>
      </c>
      <c r="Q2" t="s">
        <v>8309</v>
      </c>
      <c r="R2" t="s">
        <v>8310</v>
      </c>
      <c r="S2" s="9">
        <f>(J2/86400)+DATE(1970,1,1)</f>
        <v>42177.007071759261</v>
      </c>
      <c r="T2" s="9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42516.047071759254</v>
      </c>
      <c r="T9" s="9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41869.542314814811</v>
      </c>
      <c r="T20" s="9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42200.758240740739</v>
      </c>
      <c r="T22" s="9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41375.057222222225</v>
      </c>
      <c r="T40" s="9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41874.098807870367</v>
      </c>
      <c r="T46" s="9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</v>
      </c>
      <c r="T48" s="9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42196.928668981476</v>
      </c>
      <c r="T53" s="9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42149.548888888894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42230.235833333332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41701.901817129634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41409.814317129625</v>
      </c>
      <c r="T63" s="9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41208.010196759264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40997.144872685181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41100.158877314811</v>
      </c>
      <c r="T83" s="9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40322.539386574077</v>
      </c>
      <c r="T89" s="9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41402.752222222218</v>
      </c>
      <c r="T91" s="9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41214.794837962967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40987.776631944442</v>
      </c>
      <c r="T108" s="9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41718.043032407411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40918.738935185189</v>
      </c>
      <c r="T117" s="9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41778.91541666667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42559.064143518517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41875.077546296292</v>
      </c>
      <c r="T154" s="9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42171.913090277776</v>
      </c>
      <c r="T162" s="9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41867.083368055552</v>
      </c>
      <c r="T202" s="9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42236.159918981481</v>
      </c>
      <c r="T213" s="9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42129.77721064815</v>
      </c>
      <c r="T232" s="9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42341.958923611106</v>
      </c>
      <c r="T233" s="9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42321.084479166668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42713.962500000001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42263.952662037038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40267.245717592596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41612.100243055553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40967.081875000003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41744.590682870374</v>
      </c>
      <c r="T282" s="9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41313.816250000003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42089.728020833332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41032.071134259255</v>
      </c>
      <c r="T305" s="9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41282.944456018522</v>
      </c>
      <c r="T309" s="9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42261.500243055554</v>
      </c>
      <c r="T348" s="9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41935.070486111115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41019.793032407411</v>
      </c>
      <c r="T368" s="9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42549.076157407406</v>
      </c>
      <c r="T390" s="9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41674.063078703708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40865.042256944442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41082.564884259264</v>
      </c>
      <c r="T398" s="9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41646.628032407403</v>
      </c>
      <c r="T406" s="9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42113.981446759259</v>
      </c>
      <c r="T412" s="9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41360.970601851848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41863.260381944448</v>
      </c>
      <c r="T424" s="9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42285.90902777778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42526.871331018519</v>
      </c>
      <c r="T433" s="9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42228.629884259259</v>
      </c>
      <c r="T435" s="9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41919.761782407411</v>
      </c>
      <c r="T441" s="9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42107.703877314816</v>
      </c>
      <c r="T454" s="9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40971.002569444448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41547.694456018522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</v>
      </c>
      <c r="T464" s="9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</v>
      </c>
      <c r="T466" s="9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41041.167627314819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41465.500173611115</v>
      </c>
      <c r="T482" s="9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42447.896874999999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41381.505775462967</v>
      </c>
      <c r="T487" s="9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41113.968576388885</v>
      </c>
      <c r="T492" s="9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42366.982627314814</v>
      </c>
      <c r="T493" s="9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42114.726134259261</v>
      </c>
      <c r="T495" s="9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40247.886006944442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41218.391446759255</v>
      </c>
      <c r="T521" s="9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42711.54519675926</v>
      </c>
      <c r="T537" s="9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42179.344988425924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42692.389062499999</v>
      </c>
      <c r="T564" s="9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</v>
      </c>
      <c r="T567" s="9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42388.798252314809</v>
      </c>
      <c r="T572" s="9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42282.716296296298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42631.769513888888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42083.069884259261</v>
      </c>
      <c r="T597" s="9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42194.357731481483</v>
      </c>
      <c r="T607" s="9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42585.031782407408</v>
      </c>
      <c r="T614" s="9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42761.376238425924</v>
      </c>
      <c r="T618" s="9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42507.299328703702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42683.420312499999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41838.832152777773</v>
      </c>
      <c r="T668" s="9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</v>
      </c>
      <c r="T678" s="9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41866.931076388893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42384.680925925924</v>
      </c>
      <c r="T714" s="9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41857.854189814811</v>
      </c>
      <c r="T719" s="9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41247.020243055558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41943.604097222225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41471.446851851855</v>
      </c>
      <c r="T765" s="9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</v>
      </c>
      <c r="T772" s="9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42100.735937500001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41403.000856481478</v>
      </c>
      <c r="T783" s="9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41303.593923611115</v>
      </c>
      <c r="T787" s="9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41277.186111111107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41123.022268518514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40730.105624999997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41073.050717592589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41923.838692129633</v>
      </c>
      <c r="T843" s="9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42165.798333333332</v>
      </c>
      <c r="T849" s="9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42545.125196759254</v>
      </c>
      <c r="T857" s="9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41230.773113425923</v>
      </c>
      <c r="T867" s="9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41342.845567129625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41184.167129629626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41597.788888888885</v>
      </c>
      <c r="T879" s="9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40981.802615740744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</v>
      </c>
      <c r="T896" s="9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42218.872986111106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41116.763275462959</v>
      </c>
      <c r="T916" s="9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41562.671550925923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40847.171018518522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41288.942928240736</v>
      </c>
      <c r="T926" s="9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41711.169085648144</v>
      </c>
      <c r="T935" s="9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42382.843287037038</v>
      </c>
      <c r="T944" s="9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42732.872986111106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42480.653611111113</v>
      </c>
      <c r="T953" s="9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42506.416990740741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42574.667650462958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42276.624803240746</v>
      </c>
      <c r="T1007" s="9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42111.646724537037</v>
      </c>
      <c r="T1024" s="9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42688.732407407406</v>
      </c>
      <c r="T1035" s="9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</v>
      </c>
      <c r="T1043" s="9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41844.874421296292</v>
      </c>
      <c r="T1047" s="9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41918.818460648152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42678.871331018519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41445.962754629625</v>
      </c>
      <c r="T1068" s="9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42440.371111111112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42479.566388888888</v>
      </c>
      <c r="T1081" s="9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41101.906111111108</v>
      </c>
      <c r="T1084" s="9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41775.713969907403</v>
      </c>
      <c r="T1089" s="9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40795.71334490741</v>
      </c>
      <c r="T1096" s="9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42347.203587962962</v>
      </c>
      <c r="T1113" s="9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41009.847314814819</v>
      </c>
      <c r="T1118" s="9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42535.327476851853</v>
      </c>
      <c r="T1128" s="9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42558.98951388889</v>
      </c>
      <c r="T1137" s="9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42327.671631944446</v>
      </c>
      <c r="T1138" s="9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41975.34752314815</v>
      </c>
      <c r="T1141" s="9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42022.006099537037</v>
      </c>
      <c r="T1144" s="9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</v>
      </c>
      <c r="T1147" s="9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42224.102581018524</v>
      </c>
      <c r="T1153" s="9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41792.214467592596</v>
      </c>
      <c r="T1167" s="9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41841.682314814811</v>
      </c>
      <c r="T1174" s="9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42409.776076388887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42152.288819444446</v>
      </c>
      <c r="T1204" s="9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42772.776076388887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42633.461956018524</v>
      </c>
      <c r="T1221" s="9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41506.848032407404</v>
      </c>
      <c r="T1234" s="9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41355.825497685189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41774.59993055556</v>
      </c>
      <c r="T1247" s="9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41067.740868055553</v>
      </c>
      <c r="T1251" s="9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40921.919340277775</v>
      </c>
      <c r="T1258" s="9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42445.823055555556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41586.475173611107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42709.134780092594</v>
      </c>
      <c r="T1291" s="9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42458.680925925924</v>
      </c>
      <c r="T1300" s="9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42387.503229166672</v>
      </c>
      <c r="T1309" s="9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42393.961909722224</v>
      </c>
      <c r="T1318" s="9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41974.791990740741</v>
      </c>
      <c r="T1328" s="9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42172.816423611112</v>
      </c>
      <c r="T1344" s="9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41963.506168981483</v>
      </c>
      <c r="T1350" s="9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41430.038888888885</v>
      </c>
      <c r="T1358" s="9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42568.759375000001</v>
      </c>
      <c r="T1380" s="9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42130.491620370369</v>
      </c>
      <c r="T1381" s="9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42087.803310185191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42074.060671296298</v>
      </c>
      <c r="T1431" s="9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41961.813518518524</v>
      </c>
      <c r="T1432" s="9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42040.829872685186</v>
      </c>
      <c r="T1441" s="9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40646.014456018514</v>
      </c>
      <c r="T1470" s="9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41500.72791666667</v>
      </c>
      <c r="T1476" s="9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41136.858055555553</v>
      </c>
      <c r="T1484" s="9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41411.866608796292</v>
      </c>
      <c r="T1495" s="9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40254.450335648144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41809.385162037041</v>
      </c>
      <c r="T1512" s="9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</v>
      </c>
      <c r="T1532" s="9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42221.674328703702</v>
      </c>
      <c r="T1536" s="9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42705.91920138889</v>
      </c>
      <c r="T1541" s="9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42108.053229166668</v>
      </c>
      <c r="T1561" s="9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42144.769479166665</v>
      </c>
      <c r="T1573" s="9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41799.524259259255</v>
      </c>
      <c r="T1577" s="9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41054.847777777773</v>
      </c>
      <c r="T1579" s="9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40990.050069444442</v>
      </c>
      <c r="T1582" s="9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42069.104421296295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41791.057314814811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41794.981122685189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41876.186180555553</v>
      </c>
      <c r="T1621" s="9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41950.294837962967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41579.847997685181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40750.340902777782</v>
      </c>
      <c r="T1634" s="9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41521.617361111115</v>
      </c>
      <c r="T1647" s="9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40939.761782407411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40845.149756944447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40313.930543981478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40973.726238425923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42795.701481481483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42805.032962962963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42187.281678240739</v>
      </c>
      <c r="T1705" s="9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41841.563819444447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42341.591296296298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42460.981921296298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42044.927974537037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42272.087766203702</v>
      </c>
      <c r="T1732" s="9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</v>
      </c>
      <c r="T1737" s="9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42175.948981481481</v>
      </c>
      <c r="T1739" s="9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42171.817384259259</v>
      </c>
      <c r="T1742" s="9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42710.876967592594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42292.435532407406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41905.979629629626</v>
      </c>
      <c r="T1773" s="9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41891.976388888885</v>
      </c>
      <c r="T1777" s="9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42493.600810185184</v>
      </c>
      <c r="T1782" s="9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42010.674513888887</v>
      </c>
      <c r="T1792" s="9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42018.071550925924</v>
      </c>
      <c r="T1805" s="9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42172.906678240739</v>
      </c>
      <c r="T1817" s="9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42065.084374999999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41634.797013888892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41626.916284722218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41655.70930555556</v>
      </c>
      <c r="T1862" s="9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42755.492754629631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41776.284780092596</v>
      </c>
      <c r="T1878" s="9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</v>
      </c>
      <c r="T1896" s="9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41680.583402777775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42113.875567129631</v>
      </c>
      <c r="T1921" s="9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</v>
      </c>
      <c r="T1930" s="9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40911.809872685189</v>
      </c>
      <c r="T1934" s="9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41773.932534722218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42157.251828703702</v>
      </c>
      <c r="T1947" s="9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41689.150011574078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41800.423043981486</v>
      </c>
      <c r="T1951" s="9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41179.098530092597</v>
      </c>
      <c r="T1959" s="9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41871.845601851848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42413.433831018519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42329.588391203702</v>
      </c>
      <c r="T1995" s="9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41312.880775462967</v>
      </c>
      <c r="T2018" s="9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41737.097500000003</v>
      </c>
      <c r="T2022" s="9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42048.813877314809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41738.864803240736</v>
      </c>
      <c r="T2038" s="9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41578.927118055552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41069.088506944448</v>
      </c>
      <c r="T2047" s="9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40395.714722222227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41299.381423611107</v>
      </c>
      <c r="T2092" s="9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40555.322662037041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40758.733483796299</v>
      </c>
      <c r="T2097" s="9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40818.584895833337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40464.028182870374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42045.505358796298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41156.96334490741</v>
      </c>
      <c r="T2137" s="9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42520.847384259258</v>
      </c>
      <c r="T2153" s="9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40710.731180555558</v>
      </c>
      <c r="T2161" s="9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42240.852534722224</v>
      </c>
      <c r="T2163" s="9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42082.580092592594</v>
      </c>
      <c r="T2174" s="9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42745.365474537037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41319.349988425922</v>
      </c>
      <c r="T2187" s="9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41276.846817129626</v>
      </c>
      <c r="T2203" s="9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41031.821631944447</v>
      </c>
      <c r="T2207" s="9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</v>
      </c>
      <c r="T2218" s="9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42331.378923611112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41336.703298611115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42776.082349537042</v>
      </c>
      <c r="T2270" s="9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42315.699490740742</v>
      </c>
      <c r="T2274" s="9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41965.616655092592</v>
      </c>
      <c r="T2277" s="9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42338.709108796298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42020.806701388894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41059.185682870375</v>
      </c>
      <c r="T2287" s="9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41004.802465277782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42804.895474537036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42807.755173611113</v>
      </c>
      <c r="T2325" s="9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41842.917129629626</v>
      </c>
      <c r="T2329" s="9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42139.781678240739</v>
      </c>
      <c r="T2330" s="9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41789.89680555556</v>
      </c>
      <c r="T2340" s="9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42577.607361111106</v>
      </c>
      <c r="T2349" s="9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42096.918240740742</v>
      </c>
      <c r="T2357" s="9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42264.620115740741</v>
      </c>
      <c r="T2359" s="9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42215.662314814814</v>
      </c>
      <c r="T2375" s="9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42017.843287037038</v>
      </c>
      <c r="T2376" s="9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42399.882615740746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41993.738298611112</v>
      </c>
      <c r="T2421" s="9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42164.170046296298</v>
      </c>
      <c r="T2428" s="9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42412.318668981483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42180.186041666668</v>
      </c>
      <c r="T2436" s="9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42252.277615740742</v>
      </c>
      <c r="T2437" s="9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42383.899456018524</v>
      </c>
      <c r="T2442" s="9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42052.666990740741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42770.201481481483</v>
      </c>
      <c r="T2456" s="9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41174.154178240744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40310.287673611107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41023.227731481486</v>
      </c>
      <c r="T2492" s="9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41022.645185185189</v>
      </c>
      <c r="T2496" s="9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41327.996435185181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41226.648576388892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41053.772858796292</v>
      </c>
      <c r="T2502" s="9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42244.776666666672</v>
      </c>
      <c r="T2503" s="9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42078.997361111113</v>
      </c>
      <c r="T2512" s="9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41058.844571759255</v>
      </c>
      <c r="T2527" s="9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40127.700370370367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41483.449282407411</v>
      </c>
      <c r="T2543" s="9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42027.138171296298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41524.858553240745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42618.625428240739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41113.199155092589</v>
      </c>
      <c r="T2555" s="9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42093.860023148147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41986.108726851853</v>
      </c>
      <c r="T2577" s="9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42238.022905092592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42140.173252314809</v>
      </c>
      <c r="T2586" s="9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42089.845208333332</v>
      </c>
      <c r="T2595" s="9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41150.902187500003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41726.712754629625</v>
      </c>
      <c r="T2608" s="9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42115.747546296298</v>
      </c>
      <c r="T2623" s="9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41144.421550925923</v>
      </c>
      <c r="T2626" s="9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42612.656493055554</v>
      </c>
      <c r="T2636" s="9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42689.582349537042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42327.805659722224</v>
      </c>
      <c r="T2653" s="9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42055.600995370369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42767.688518518524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42551.884189814809</v>
      </c>
      <c r="T2660" s="9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42082.069560185184</v>
      </c>
      <c r="T2661" s="9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42275.58871527778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42319.035833333328</v>
      </c>
      <c r="T2671" s="9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41962.749027777776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41793.029432870375</v>
      </c>
      <c r="T2679" s="9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41820.914641203708</v>
      </c>
      <c r="T2686" s="9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41870.874675925923</v>
      </c>
      <c r="T2702" s="9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41780.745254629626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41934.914918981478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42655.465891203705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41044.648113425923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41078.899826388893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41747.887060185181</v>
      </c>
      <c r="T2753" s="9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41863.636006944442</v>
      </c>
      <c r="T2756" s="9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41620.900474537033</v>
      </c>
      <c r="T2758" s="9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40736.668032407411</v>
      </c>
      <c r="T2768" s="9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41745.826273148152</v>
      </c>
      <c r="T2771" s="9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42550.701886574076</v>
      </c>
      <c r="T2790" s="9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42291.739548611113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42480.80064814815</v>
      </c>
      <c r="T2862" s="9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42672.955138888894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42444.877743055556</v>
      </c>
      <c r="T2909" s="9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42499.73170138889</v>
      </c>
      <c r="T2910" s="9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41863.584120370375</v>
      </c>
      <c r="T2927" s="9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42654.973703703705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</v>
      </c>
      <c r="T2990" s="9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42090.912499999999</v>
      </c>
      <c r="T2998" s="9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41957.756840277776</v>
      </c>
      <c r="T3008" s="9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41920.123611111107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42163.298333333332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42121.675763888888</v>
      </c>
      <c r="T3025" s="9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41975.901180555556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42744.416030092594</v>
      </c>
      <c r="T3053" s="9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42630.922893518524</v>
      </c>
      <c r="T3065" s="9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42409.571284722224</v>
      </c>
      <c r="T3076" s="9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42551.102314814816</v>
      </c>
      <c r="T3077" s="9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42246.883784722224</v>
      </c>
      <c r="T3087" s="9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41760.909039351856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42241.429120370369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42128.814247685186</v>
      </c>
      <c r="T3109" s="9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41885.595138888893</v>
      </c>
      <c r="T3113" s="9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42509.374537037038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42435.942083333328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42427.018078703702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42800.720127314809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41447.839722222227</v>
      </c>
      <c r="T3160" s="9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41766.805729166663</v>
      </c>
      <c r="T3166" s="9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41878.878379629634</v>
      </c>
      <c r="T3175" s="9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41858.761782407411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41778.637245370366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42206.835370370369</v>
      </c>
      <c r="T3225" s="9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41898.168124999997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42136.536134259259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42137.395798611113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41931.682939814811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42431.102534722224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42538.735833333332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42466.303715277776</v>
      </c>
      <c r="T3317" s="9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42499.039629629631</v>
      </c>
      <c r="T3319" s="9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42437.398680555554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42062.296412037038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42321.101759259254</v>
      </c>
      <c r="T3367" s="9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42053.732627314814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41937.953449074077</v>
      </c>
      <c r="T3382" s="9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41947.762592592597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41815.774826388893</v>
      </c>
      <c r="T3392" s="9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42140.712314814809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41764.446631944447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41941.752037037033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42544.814328703702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41800.380428240736</v>
      </c>
      <c r="T3436" s="9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42100.927858796298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42124.841111111113</v>
      </c>
      <c r="T3444" s="9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41852.527222222227</v>
      </c>
      <c r="T3462" s="9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42605.765381944446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41841.820486111115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42053.916921296295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41781.855092592596</v>
      </c>
      <c r="T3481" s="9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41989.247546296298</v>
      </c>
      <c r="T3483" s="9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41915.762835648144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42511.741944444446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42419.919421296298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41794.817523148144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42248.640162037038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41923.354351851856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42115.889652777776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42236.623252314814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41976.331979166665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41926.942685185189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42506.709374999999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42429.991724537038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41789.726979166662</v>
      </c>
      <c r="T3614" s="9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42661.132245370369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42545.774189814816</v>
      </c>
      <c r="T3626" s="9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42226.694780092592</v>
      </c>
      <c r="T3638" s="9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41899.627071759256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42737.910138888888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42499.629849537036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42173.970127314809</v>
      </c>
      <c r="T3669" s="9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41802.574282407411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42627.454097222224</v>
      </c>
      <c r="T3682" s="9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41940.598182870366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41810.142199074078</v>
      </c>
      <c r="T3710" s="9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42134.172071759254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42118.556331018517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41943.753032407403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42465.491435185184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42462.140868055554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41831.697939814811</v>
      </c>
      <c r="T3747" s="9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41747.471504629633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42656.005173611113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42546.862233796295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41831.722777777773</v>
      </c>
      <c r="T3800" s="9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41963.872361111113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42155.142638888894</v>
      </c>
      <c r="T3841" s="9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42248.627013888894</v>
      </c>
      <c r="T3847" s="9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42128.431064814809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41833.660995370374</v>
      </c>
      <c r="T3862" s="9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41865.659780092596</v>
      </c>
      <c r="T3870" s="9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41793.172199074077</v>
      </c>
      <c r="T3872" s="9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41867.652280092589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41843.775011574078</v>
      </c>
      <c r="T3901" s="9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42317.826377314814</v>
      </c>
      <c r="T3903" s="9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42114.818935185191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42221.656782407408</v>
      </c>
      <c r="T3937" s="9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42151.905717592592</v>
      </c>
      <c r="T3940" s="9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41829.325497685189</v>
      </c>
      <c r="T3950" s="9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42513.976319444446</v>
      </c>
      <c r="T3959" s="9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41816.950370370367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42447.863553240742</v>
      </c>
      <c r="T3972" s="9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41920.963472222225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41950.266944444447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42174.780821759261</v>
      </c>
      <c r="T4017" s="9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41990.584108796298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42408.999571759261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</v>
      </c>
      <c r="T4031" s="9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41903.882951388892</v>
      </c>
      <c r="T4037" s="9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41804.937083333338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42497.070775462962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41869.798726851848</v>
      </c>
      <c r="T4040" s="9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41761.810150462959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42534.933321759258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42078.345208333332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41905.795706018514</v>
      </c>
      <c r="T4078" s="9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42767.031678240739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42512.626747685186</v>
      </c>
      <c r="T4112" s="9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1048576"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F1:F1048576">
    <cfRule type="containsText" dxfId="2" priority="2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101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1670-696A-0641-BB55-1E2C1EA89AE9}">
  <sheetPr codeName="Sheet2"/>
  <dimension ref="A1:I19"/>
  <sheetViews>
    <sheetView workbookViewId="0">
      <selection activeCell="I23" sqref="I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19" bestFit="1" customWidth="1"/>
    <col min="12" max="12" width="4" bestFit="1" customWidth="1"/>
    <col min="13" max="13" width="8.83203125" bestFit="1" customWidth="1"/>
    <col min="14" max="14" width="16" bestFit="1" customWidth="1"/>
    <col min="15" max="15" width="18.33203125" bestFit="1" customWidth="1"/>
    <col min="16" max="16" width="19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8309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8316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9" spans="9:9" x14ac:dyDescent="0.2">
      <c r="I19">
        <f>GETPIVOTDATA("state",$A$3,"state","successful")/GETPIVOTDATA("state",$A$3)</f>
        <v>0.53111327175498302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14C8-E7F7-3344-BDB8-BCC49BE9009C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8343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8326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8322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8345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8341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8312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8311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8350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8339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3899-2F8F-FE49-A106-906D2A52C3B0}">
  <sheetPr codeName="Sheet4"/>
  <dimension ref="A1:F18"/>
  <sheetViews>
    <sheetView workbookViewId="0">
      <selection activeCell="K29" sqref="K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64BEC-2257-924A-82AA-5EE81981C578}">
  <sheetPr codeName="Sheet5"/>
  <dimension ref="A1:H13"/>
  <sheetViews>
    <sheetView tabSelected="1" workbookViewId="0">
      <selection activeCell="H30" sqref="H30"/>
    </sheetView>
  </sheetViews>
  <sheetFormatPr baseColWidth="10" defaultRowHeight="15" x14ac:dyDescent="0.2"/>
  <cols>
    <col min="1" max="1" width="24.83203125" bestFit="1" customWidth="1"/>
    <col min="2" max="2" width="30.6640625" customWidth="1"/>
    <col min="3" max="3" width="12.5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COUNTIFS(Sheet1!F2:F4115,"successful",Sheet1!D2:D4115,"&gt;=5000",Sheet1!D2:D4115,"&lt;=9999")</f>
        <v>381</v>
      </c>
      <c r="C4" s="11">
        <f>COUNTIFS(Sheet1!F2:F4115,"failed",Sheet1!D2:D4115,"&gt;=5000",Sheet1!D2:D4115,"&lt;=9999")</f>
        <v>283</v>
      </c>
      <c r="D4" s="11">
        <f>COUNTIFS(Sheet1!F2:F4115,"canceled",Sheet1!D2:D4115,"&gt;=5000",Sheet1!D2:D4115,"&lt;=9999")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COUNTIFS(Sheet1!F2:F4115,"successful",Sheet1!D2:D4115,"&gt;=10000",Sheet1!D2:D4115,"&lt;=14999")</f>
        <v>168</v>
      </c>
      <c r="C5" s="11">
        <f>COUNTIFS(Sheet1!F2:F4115,"failed",Sheet1!D2:D4115,"&gt;=10000",Sheet1!D2:D4115,"&lt;=14999")</f>
        <v>144</v>
      </c>
      <c r="D5" s="11">
        <f>COUNTIFS(Sheet1!F2:F4115,"canceled",Sheet1!D2:D4115,"&gt;=10000",Sheet1!D2:D4115,"&lt;=14999")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 s="11">
        <f>COUNTIFS(Sheet1!F2:F4115,"canceled",Sheet1!D2:D4115,"&gt;=15000",Sheet1!D2:D4115,"&lt;=19999")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COUNTIFS(Sheet1!F2:F4115,"successful",Sheet1!D2:D4115,"&gt;=20000",Sheet1!D2:D4115,"&lt;=24999")</f>
        <v>62</v>
      </c>
      <c r="C7" s="11">
        <f>COUNTIFS(Sheet1!F2:F4115,"failed",Sheet1!D2:D4115,"&gt;=20000",Sheet1!D2:D4115,"&lt;=24999")</f>
        <v>72</v>
      </c>
      <c r="D7" s="11">
        <f>COUNTIFS(Sheet1!F2:F4115,"canceled",Sheet1!D2:D4115,"&gt;=20000",Sheet1!D2:D4115,"&lt;=24999")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COUNTIFS(Sheet1!F2:F4115,"successful",Sheet1!D2:D4115,"&gt;=25000",Sheet1!D2:D4115,"&lt;=29999")</f>
        <v>55</v>
      </c>
      <c r="C8" s="11">
        <f>COUNTIFS(Sheet1!F2:F4115,"failed",Sheet1!D2:D4115,"&gt;=25000",Sheet1!D2:D4115,"&lt;=29999")</f>
        <v>64</v>
      </c>
      <c r="D8" s="11">
        <f>COUNTIFS(Sheet1!F2:F4115,"canceled",Sheet1!D2:D4115,"&gt;=25000",Sheet1!D2:D4115,"&lt;=29999")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COUNTIFS(Sheet1!F2:F4115,"successful",Sheet1!D2:D4115,"&gt;=30000",Sheet1!D2:D4115,"&lt;=34999")</f>
        <v>32</v>
      </c>
      <c r="C9" s="11">
        <f>COUNTIFS(Sheet1!F2:F4115,"failed",Sheet1!D2:D4115,"&gt;=30000",Sheet1!D2:D4115,"&lt;=34999")</f>
        <v>37</v>
      </c>
      <c r="D9" s="11">
        <f>COUNTIFS(Sheet1!F2:F4115,"canceled",Sheet1!D2:D4115,"&gt;=30000",Sheet1!D2:D4115,"&lt;=34999")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COUNTIFS(Sheet1!F2:F4115,"successful",Sheet1!D2:D4115,"&gt;=35000",Sheet1!D2:D4115,"&lt;=39999")</f>
        <v>26</v>
      </c>
      <c r="C10" s="11">
        <f>COUNTIFS(Sheet1!F2:F4115,"failed",Sheet1!D2:D4115,"&gt;=35000",Sheet1!D2:D4115,"&lt;=39999")</f>
        <v>22</v>
      </c>
      <c r="D10" s="11">
        <f>COUNTIFS(Sheet1!F2:F4115,"canceled",Sheet1!D2:D4115,"&gt;=35000",Sheet1!D2:D4115,"&lt;=39999")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COUNTIFS(Sheet1!F2:F4115,"successful",Sheet1!D2:D4115,"&gt;=40000",Sheet1!D2:D4115,"&lt;=44999")</f>
        <v>21</v>
      </c>
      <c r="C11" s="11">
        <f>COUNTIFS(Sheet1!F2:F4115,"failed",Sheet1!D2:D4115,"&gt;=40000",Sheet1!D2:D4115,"&lt;=44999")</f>
        <v>16</v>
      </c>
      <c r="D11" s="11">
        <f>COUNTIFS(Sheet1!F2:F4115,"canceled",Sheet1!D2:D4115,"&gt;=40000",Sheet1!D2:D4115,"&lt;=44999")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COUNTIFS(Sheet1!F2:F4115,"successful",Sheet1!D2:D4115,"&gt;=45000",Sheet1!D2:D4115,"&lt;=49999")</f>
        <v>6</v>
      </c>
      <c r="C12" s="11">
        <f>COUNTIFS(Sheet1!F2:F4115,"failed",Sheet1!D2:D4115,"&gt;=45000",Sheet1!D2:D4115,"&lt;=49999")</f>
        <v>11</v>
      </c>
      <c r="D12" s="11">
        <f>COUNTIFS(Sheet1!F2:F4115,"canceled",Sheet1!D2:D4115,"&gt;=45000",Sheet1!D2:D4115,"&lt;=49999")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COUNTIFS(Sheet1!F2:F4115,"successful",Sheet1!D2:D4115,"&gt;=50000")</f>
        <v>86</v>
      </c>
      <c r="C13" s="11">
        <f>COUNTIFS(Sheet1!F2:F4115,"failed",Sheet1!D2:D4115,"&gt;=50000")</f>
        <v>258</v>
      </c>
      <c r="D13" s="11">
        <f>COUNTIFS(Sheet1!F2:F4115,"canceled",Sheet1!D2:D4115,"&gt;=50000")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2020-01-11T19:20:08Z</dcterms:modified>
</cp:coreProperties>
</file>