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440" windowHeight="10035" activeTab="5"/>
  </bookViews>
  <sheets>
    <sheet name="Count A" sheetId="1" r:id="rId1"/>
    <sheet name="Count B" sheetId="2" r:id="rId2"/>
    <sheet name="Feature A" sheetId="4" r:id="rId3"/>
    <sheet name="Feature B" sheetId="5" r:id="rId4"/>
    <sheet name="Feature A + B" sheetId="3" r:id="rId5"/>
    <sheet name="example query &amp; weight update" sheetId="6" r:id="rId6"/>
  </sheets>
  <calcPr calcId="145621"/>
</workbook>
</file>

<file path=xl/calcChain.xml><?xml version="1.0" encoding="utf-8"?>
<calcChain xmlns="http://schemas.openxmlformats.org/spreadsheetml/2006/main">
  <c r="C32" i="6" l="1"/>
  <c r="D32" i="6"/>
  <c r="E32" i="6"/>
  <c r="F32" i="6"/>
  <c r="G32" i="6"/>
  <c r="H32" i="6"/>
  <c r="B32" i="6"/>
  <c r="J31" i="6"/>
  <c r="C31" i="6"/>
  <c r="B31" i="6"/>
  <c r="E31" i="6"/>
  <c r="H31" i="6"/>
  <c r="G31" i="6"/>
  <c r="F31" i="6"/>
  <c r="B18" i="6"/>
  <c r="I2" i="3" l="1"/>
  <c r="H2" i="3"/>
  <c r="G2" i="3"/>
  <c r="F2" i="3"/>
  <c r="C2" i="5"/>
  <c r="D2" i="5"/>
  <c r="E2" i="5"/>
  <c r="B2" i="5"/>
  <c r="C29" i="6" l="1"/>
  <c r="H17" i="6" l="1"/>
  <c r="H18" i="6" s="1"/>
  <c r="C17" i="6"/>
  <c r="C18" i="6" s="1"/>
  <c r="D17" i="6"/>
  <c r="D18" i="6" s="1"/>
  <c r="E17" i="6"/>
  <c r="E18" i="6" s="1"/>
  <c r="F17" i="6"/>
  <c r="F18" i="6" s="1"/>
  <c r="G17" i="6"/>
  <c r="G18" i="6" s="1"/>
  <c r="B17" i="6"/>
  <c r="H8" i="6"/>
  <c r="I13" i="3"/>
  <c r="G13" i="3"/>
  <c r="F13" i="3"/>
  <c r="E12" i="3"/>
  <c r="E13" i="3"/>
  <c r="E14" i="3"/>
  <c r="E11" i="3"/>
  <c r="D12" i="3"/>
  <c r="D13" i="3"/>
  <c r="D14" i="3"/>
  <c r="D11" i="3"/>
  <c r="C12" i="3"/>
  <c r="C13" i="3"/>
  <c r="C14" i="3"/>
  <c r="C11" i="3"/>
  <c r="K11" i="3"/>
  <c r="D8" i="3"/>
  <c r="E8" i="3"/>
  <c r="F8" i="3"/>
  <c r="G8" i="3"/>
  <c r="H8" i="3"/>
  <c r="H13" i="3" s="1"/>
  <c r="I8" i="3"/>
  <c r="C8" i="3"/>
  <c r="D7" i="3"/>
  <c r="E7" i="3"/>
  <c r="F7" i="3"/>
  <c r="F14" i="3" s="1"/>
  <c r="G7" i="3"/>
  <c r="G14" i="3" s="1"/>
  <c r="H7" i="3"/>
  <c r="H14" i="3" s="1"/>
  <c r="I7" i="3"/>
  <c r="I14" i="3" s="1"/>
  <c r="C7" i="3"/>
  <c r="E5" i="3"/>
  <c r="D5" i="3"/>
  <c r="C5" i="3"/>
  <c r="E4" i="3"/>
  <c r="D4" i="3"/>
  <c r="C4" i="3"/>
  <c r="E3" i="3"/>
  <c r="D3" i="3"/>
  <c r="C3" i="3"/>
  <c r="E2" i="3"/>
  <c r="D2" i="3"/>
  <c r="C2" i="3"/>
  <c r="D5" i="4"/>
  <c r="C5" i="4"/>
  <c r="B5" i="4"/>
  <c r="D4" i="4"/>
  <c r="C4" i="4"/>
  <c r="B4" i="4"/>
  <c r="D3" i="4"/>
  <c r="C3" i="4"/>
  <c r="B3" i="4"/>
  <c r="D2" i="4"/>
  <c r="C2" i="4"/>
  <c r="B2" i="4"/>
  <c r="H9" i="6" l="1"/>
  <c r="G8" i="6"/>
  <c r="G9" i="6" s="1"/>
  <c r="F12" i="3"/>
  <c r="G12" i="3"/>
  <c r="H12" i="3"/>
  <c r="I12" i="3"/>
  <c r="F11" i="3"/>
  <c r="G11" i="3"/>
  <c r="H11" i="3"/>
  <c r="I11" i="3"/>
  <c r="J18" i="6"/>
  <c r="F19" i="6" s="1"/>
  <c r="F8" i="6" l="1"/>
  <c r="F9" i="6" s="1"/>
  <c r="C19" i="6"/>
  <c r="E19" i="6"/>
  <c r="G19" i="6"/>
  <c r="H19" i="6"/>
  <c r="B19" i="6"/>
  <c r="D19" i="6"/>
  <c r="E8" i="6" l="1"/>
  <c r="E9" i="6" s="1"/>
  <c r="D8" i="6" l="1"/>
  <c r="D9" i="6" s="1"/>
  <c r="C8" i="6" l="1"/>
  <c r="C9" i="6" s="1"/>
  <c r="B8" i="6" l="1"/>
  <c r="B9" i="6" s="1"/>
  <c r="J9" i="6" l="1"/>
  <c r="B10" i="6" s="1"/>
  <c r="G10" i="6" l="1"/>
  <c r="F10" i="6"/>
  <c r="H10" i="6"/>
  <c r="E10" i="6"/>
  <c r="D10" i="6"/>
  <c r="C10" i="6"/>
</calcChain>
</file>

<file path=xl/sharedStrings.xml><?xml version="1.0" encoding="utf-8"?>
<sst xmlns="http://schemas.openxmlformats.org/spreadsheetml/2006/main" count="88" uniqueCount="48">
  <si>
    <t>(i.e., image size 80)</t>
  </si>
  <si>
    <t>(i.e., image size 10)</t>
  </si>
  <si>
    <t>(i.e., image size 5)</t>
  </si>
  <si>
    <t>average:</t>
  </si>
  <si>
    <t>Original:</t>
  </si>
  <si>
    <t xml:space="preserve">Standard deviation: </t>
  </si>
  <si>
    <t>Normalized feature</t>
  </si>
  <si>
    <t>image 1</t>
  </si>
  <si>
    <t>image 2</t>
  </si>
  <si>
    <t>image 3</t>
  </si>
  <si>
    <t>image 4</t>
  </si>
  <si>
    <t>Feature 1</t>
  </si>
  <si>
    <t>Feature 2</t>
  </si>
  <si>
    <t>Feature 3</t>
  </si>
  <si>
    <t>Feature 4</t>
  </si>
  <si>
    <t>Feature 5</t>
  </si>
  <si>
    <t>Feature 6</t>
  </si>
  <si>
    <t>Feature 7</t>
  </si>
  <si>
    <t>Bin 1</t>
  </si>
  <si>
    <t>Bin 2</t>
  </si>
  <si>
    <t>Bin 3</t>
  </si>
  <si>
    <t>Bin 4</t>
  </si>
  <si>
    <t>(Feature 4 - 7 are Feature B's feature 1 - 4)</t>
  </si>
  <si>
    <t>Below contains equation of getting Feature 1's standard deviation:</t>
  </si>
  <si>
    <t>Image 1</t>
  </si>
  <si>
    <t>Image 2</t>
  </si>
  <si>
    <t>Image 3</t>
  </si>
  <si>
    <t>Image 4</t>
  </si>
  <si>
    <t>assume image 1 as query</t>
  </si>
  <si>
    <t xml:space="preserve">updated weight: </t>
  </si>
  <si>
    <t>standard deviation</t>
  </si>
  <si>
    <t>normalized weight:</t>
  </si>
  <si>
    <t xml:space="preserve">sum: </t>
  </si>
  <si>
    <t xml:space="preserve"> (these are the weights being used in distance function)</t>
  </si>
  <si>
    <t>assume in the 1st iteration: image 2 is marked as relevant to query</t>
  </si>
  <si>
    <t>assume in the 2nd iteration: image 4 is marked as relevant</t>
  </si>
  <si>
    <t xml:space="preserve">Image 4 </t>
  </si>
  <si>
    <t xml:space="preserve"> (images 1 &amp; 2 should be carried over from previous iteration)</t>
  </si>
  <si>
    <t>need to check the mean value of the relevant images, assume they are as follows:</t>
  </si>
  <si>
    <t>revise standard deviation (as the NOTE in assignment 2 print out):</t>
  </si>
  <si>
    <t xml:space="preserve">then calculate the weight using these revised standard deviation values  </t>
  </si>
  <si>
    <t>revised standard deviation</t>
  </si>
  <si>
    <t>original weight: 1/N (i.e. 1/7 in this example) for each feature</t>
  </si>
  <si>
    <t xml:space="preserve">Compute the weighted distance and retrieve (similar to assignment 1) </t>
  </si>
  <si>
    <t>Use the normalized weights to compute the weighted distance</t>
  </si>
  <si>
    <t>Continue with the iteration …</t>
  </si>
  <si>
    <t>assume in some cases, standard deviation based on relevant images are as follows: (about the NOTE in Assignment 2)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</si>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</sst>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50" zoomScaleNormal="150" workbookViewId="0">
      <selection activeCell="H11" sqref="H11"/>
    </sheetView>
  </sheetViews>
  <sheetFormatPr defaultRowHeight="15" x14ac:dyDescent="0.25"/>
  <sheetData>
    <row r="1" spans="1:6" x14ac:dyDescent="0.25">
      <c r="B1" t="s">
        <v>18</v>
      </c>
      <c r="C1" t="s">
        <v>19</v>
      </c>
      <c r="D1" t="s">
        <v>20</v>
      </c>
    </row>
    <row r="2" spans="1:6" x14ac:dyDescent="0.25">
      <c r="A2" t="s">
        <v>7</v>
      </c>
      <c r="B2" s="1">
        <v>20</v>
      </c>
      <c r="C2" s="1">
        <v>30</v>
      </c>
      <c r="D2" s="1">
        <v>30</v>
      </c>
      <c r="F2" t="s">
        <v>0</v>
      </c>
    </row>
    <row r="3" spans="1:6" x14ac:dyDescent="0.25">
      <c r="A3" t="s">
        <v>8</v>
      </c>
      <c r="B3" s="1">
        <v>1</v>
      </c>
      <c r="C3" s="1">
        <v>5</v>
      </c>
      <c r="D3" s="1">
        <v>4</v>
      </c>
      <c r="F3" t="s">
        <v>1</v>
      </c>
    </row>
    <row r="4" spans="1:6" x14ac:dyDescent="0.25">
      <c r="A4" t="s">
        <v>9</v>
      </c>
      <c r="B4" s="1">
        <v>2</v>
      </c>
      <c r="C4" s="1">
        <v>2</v>
      </c>
      <c r="D4" s="1">
        <v>1</v>
      </c>
      <c r="F4" t="s">
        <v>2</v>
      </c>
    </row>
    <row r="5" spans="1:6" x14ac:dyDescent="0.25">
      <c r="A5" t="s">
        <v>10</v>
      </c>
      <c r="B5" s="1">
        <v>4</v>
      </c>
      <c r="C5" s="1">
        <v>4</v>
      </c>
      <c r="D5" s="1">
        <v>2</v>
      </c>
      <c r="F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50" zoomScaleNormal="150" workbookViewId="0">
      <selection activeCell="C28" sqref="C28"/>
    </sheetView>
  </sheetViews>
  <sheetFormatPr defaultRowHeight="15" x14ac:dyDescent="0.25"/>
  <sheetData>
    <row r="1" spans="1:5" x14ac:dyDescent="0.25"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7</v>
      </c>
      <c r="B2" s="1">
        <v>20</v>
      </c>
      <c r="C2" s="1">
        <v>20</v>
      </c>
      <c r="D2" s="1">
        <v>20</v>
      </c>
      <c r="E2" s="1">
        <v>20</v>
      </c>
    </row>
    <row r="3" spans="1:5" x14ac:dyDescent="0.25">
      <c r="A3" t="s">
        <v>8</v>
      </c>
      <c r="B3" s="1">
        <v>0</v>
      </c>
      <c r="C3" s="1">
        <v>0</v>
      </c>
      <c r="D3" s="1">
        <v>5</v>
      </c>
      <c r="E3" s="1">
        <v>5</v>
      </c>
    </row>
    <row r="4" spans="1:5" x14ac:dyDescent="0.25">
      <c r="A4" t="s">
        <v>9</v>
      </c>
      <c r="B4" s="1">
        <v>2</v>
      </c>
      <c r="C4" s="1">
        <v>2</v>
      </c>
      <c r="D4" s="1">
        <v>1</v>
      </c>
      <c r="E4" s="1">
        <v>0</v>
      </c>
    </row>
    <row r="5" spans="1:5" x14ac:dyDescent="0.25">
      <c r="A5" t="s">
        <v>10</v>
      </c>
      <c r="B5" s="1">
        <v>2</v>
      </c>
      <c r="C5" s="1">
        <v>2</v>
      </c>
      <c r="D5" s="1">
        <v>2</v>
      </c>
      <c r="E5" s="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50" zoomScaleNormal="150" workbookViewId="0">
      <selection activeCell="E14" sqref="E14"/>
    </sheetView>
  </sheetViews>
  <sheetFormatPr defaultRowHeight="15" x14ac:dyDescent="0.25"/>
  <sheetData>
    <row r="1" spans="1:4" x14ac:dyDescent="0.25">
      <c r="B1" t="s">
        <v>11</v>
      </c>
      <c r="C1" t="s">
        <v>12</v>
      </c>
      <c r="D1" t="s">
        <v>13</v>
      </c>
    </row>
    <row r="2" spans="1:4" x14ac:dyDescent="0.25">
      <c r="A2" t="s">
        <v>7</v>
      </c>
      <c r="B2" s="1">
        <f>20/80</f>
        <v>0.25</v>
      </c>
      <c r="C2" s="1">
        <f>30/80</f>
        <v>0.375</v>
      </c>
      <c r="D2" s="1">
        <f>30/80</f>
        <v>0.375</v>
      </c>
    </row>
    <row r="3" spans="1:4" x14ac:dyDescent="0.25">
      <c r="A3" t="s">
        <v>8</v>
      </c>
      <c r="B3" s="1">
        <f>1/10</f>
        <v>0.1</v>
      </c>
      <c r="C3" s="1">
        <f>5/10</f>
        <v>0.5</v>
      </c>
      <c r="D3" s="1">
        <f>4/10</f>
        <v>0.4</v>
      </c>
    </row>
    <row r="4" spans="1:4" x14ac:dyDescent="0.25">
      <c r="A4" t="s">
        <v>9</v>
      </c>
      <c r="B4" s="1">
        <f>2/5</f>
        <v>0.4</v>
      </c>
      <c r="C4" s="1">
        <f>2/5</f>
        <v>0.4</v>
      </c>
      <c r="D4" s="1">
        <f>1/5</f>
        <v>0.2</v>
      </c>
    </row>
    <row r="5" spans="1:4" x14ac:dyDescent="0.25">
      <c r="A5" t="s">
        <v>10</v>
      </c>
      <c r="B5" s="1">
        <f>4/10</f>
        <v>0.4</v>
      </c>
      <c r="C5" s="1">
        <f>4/10</f>
        <v>0.4</v>
      </c>
      <c r="D5" s="1">
        <f>2/10</f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50" zoomScaleNormal="150" workbookViewId="0">
      <selection activeCell="B2" sqref="B2:E5"/>
    </sheetView>
  </sheetViews>
  <sheetFormatPr defaultRowHeight="15" x14ac:dyDescent="0.25"/>
  <sheetData>
    <row r="1" spans="1:5" x14ac:dyDescent="0.25"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7</v>
      </c>
      <c r="B2" s="1">
        <f>20/80</f>
        <v>0.25</v>
      </c>
      <c r="C2" s="1">
        <f t="shared" ref="C2:E2" si="0">20/80</f>
        <v>0.25</v>
      </c>
      <c r="D2" s="1">
        <f t="shared" si="0"/>
        <v>0.25</v>
      </c>
      <c r="E2" s="1">
        <f t="shared" si="0"/>
        <v>0.25</v>
      </c>
    </row>
    <row r="3" spans="1:5" x14ac:dyDescent="0.25">
      <c r="A3" t="s">
        <v>8</v>
      </c>
      <c r="B3" s="1">
        <v>0</v>
      </c>
      <c r="C3" s="1">
        <v>0</v>
      </c>
      <c r="D3" s="1">
        <v>0.5</v>
      </c>
      <c r="E3" s="1">
        <v>0.5</v>
      </c>
    </row>
    <row r="4" spans="1:5" x14ac:dyDescent="0.25">
      <c r="A4" t="s">
        <v>9</v>
      </c>
      <c r="B4" s="1">
        <v>0.4</v>
      </c>
      <c r="C4" s="1">
        <v>0.4</v>
      </c>
      <c r="D4" s="1">
        <v>0.2</v>
      </c>
      <c r="E4" s="1">
        <v>0</v>
      </c>
    </row>
    <row r="5" spans="1:5" x14ac:dyDescent="0.25">
      <c r="A5" t="s">
        <v>10</v>
      </c>
      <c r="B5" s="1">
        <v>0.2</v>
      </c>
      <c r="C5" s="1">
        <v>0.2</v>
      </c>
      <c r="D5" s="1">
        <v>0.2</v>
      </c>
      <c r="E5" s="1">
        <v>0.4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150" zoomScaleNormal="150" workbookViewId="0">
      <selection activeCell="C14" sqref="C14:I14"/>
    </sheetView>
  </sheetViews>
  <sheetFormatPr defaultRowHeight="15" x14ac:dyDescent="0.25"/>
  <cols>
    <col min="1" max="1" width="19" bestFit="1" customWidth="1"/>
    <col min="2" max="2" width="19" customWidth="1"/>
  </cols>
  <sheetData>
    <row r="1" spans="1:11" x14ac:dyDescent="0.25"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K1" t="s">
        <v>22</v>
      </c>
    </row>
    <row r="2" spans="1:11" x14ac:dyDescent="0.25">
      <c r="A2" t="s">
        <v>4</v>
      </c>
      <c r="B2" t="s">
        <v>24</v>
      </c>
      <c r="C2" s="1">
        <f>20/80</f>
        <v>0.25</v>
      </c>
      <c r="D2" s="1">
        <f>30/80</f>
        <v>0.375</v>
      </c>
      <c r="E2" s="1">
        <f>30/80</f>
        <v>0.375</v>
      </c>
      <c r="F2" s="1">
        <f>20/80</f>
        <v>0.25</v>
      </c>
      <c r="G2" s="1">
        <f t="shared" ref="G2:I2" si="0">20/80</f>
        <v>0.25</v>
      </c>
      <c r="H2" s="1">
        <f t="shared" si="0"/>
        <v>0.25</v>
      </c>
      <c r="I2" s="1">
        <f t="shared" si="0"/>
        <v>0.25</v>
      </c>
    </row>
    <row r="3" spans="1:11" x14ac:dyDescent="0.25">
      <c r="B3" t="s">
        <v>25</v>
      </c>
      <c r="C3" s="1">
        <f>1/10</f>
        <v>0.1</v>
      </c>
      <c r="D3" s="1">
        <f>5/10</f>
        <v>0.5</v>
      </c>
      <c r="E3" s="1">
        <f>4/10</f>
        <v>0.4</v>
      </c>
      <c r="F3" s="1">
        <v>0</v>
      </c>
      <c r="G3" s="1">
        <v>0</v>
      </c>
      <c r="H3" s="1">
        <v>0.5</v>
      </c>
      <c r="I3" s="1">
        <v>0.5</v>
      </c>
    </row>
    <row r="4" spans="1:11" x14ac:dyDescent="0.25">
      <c r="B4" t="s">
        <v>26</v>
      </c>
      <c r="C4" s="1">
        <f>2/5</f>
        <v>0.4</v>
      </c>
      <c r="D4" s="1">
        <f>2/5</f>
        <v>0.4</v>
      </c>
      <c r="E4" s="1">
        <f>1/5</f>
        <v>0.2</v>
      </c>
      <c r="F4" s="1">
        <v>0.4</v>
      </c>
      <c r="G4" s="1">
        <v>0.4</v>
      </c>
      <c r="H4" s="1">
        <v>0.2</v>
      </c>
      <c r="I4" s="1">
        <v>0</v>
      </c>
    </row>
    <row r="5" spans="1:11" x14ac:dyDescent="0.25">
      <c r="B5" t="s">
        <v>27</v>
      </c>
      <c r="C5" s="1">
        <f>4/10</f>
        <v>0.4</v>
      </c>
      <c r="D5" s="1">
        <f>4/10</f>
        <v>0.4</v>
      </c>
      <c r="E5" s="1">
        <f>2/10</f>
        <v>0.2</v>
      </c>
      <c r="F5" s="1">
        <v>0.2</v>
      </c>
      <c r="G5" s="1">
        <v>0.2</v>
      </c>
      <c r="H5" s="1">
        <v>0.2</v>
      </c>
      <c r="I5" s="1">
        <v>0.4</v>
      </c>
    </row>
    <row r="7" spans="1:11" x14ac:dyDescent="0.25">
      <c r="B7" t="s">
        <v>3</v>
      </c>
      <c r="C7" s="1">
        <f>AVERAGE(C2:C5)</f>
        <v>0.28749999999999998</v>
      </c>
      <c r="D7" s="1">
        <f t="shared" ref="D7:I7" si="1">AVERAGE(D2:D5)</f>
        <v>0.41874999999999996</v>
      </c>
      <c r="E7" s="1">
        <f t="shared" si="1"/>
        <v>0.29375000000000001</v>
      </c>
      <c r="F7" s="1">
        <f t="shared" si="1"/>
        <v>0.21250000000000002</v>
      </c>
      <c r="G7" s="1">
        <f t="shared" si="1"/>
        <v>0.21250000000000002</v>
      </c>
      <c r="H7" s="1">
        <f t="shared" si="1"/>
        <v>0.28749999999999998</v>
      </c>
      <c r="I7" s="1">
        <f t="shared" si="1"/>
        <v>0.28749999999999998</v>
      </c>
    </row>
    <row r="8" spans="1:11" x14ac:dyDescent="0.25">
      <c r="B8" t="s">
        <v>5</v>
      </c>
      <c r="C8" s="1">
        <f>STDEV(C2:C5)</f>
        <v>0.14361406616345088</v>
      </c>
      <c r="D8" s="1">
        <f t="shared" ref="D8:I8" si="2">STDEV(D2:D5)</f>
        <v>5.543389456520912E-2</v>
      </c>
      <c r="E8" s="1">
        <f t="shared" si="2"/>
        <v>0.10873323625583248</v>
      </c>
      <c r="F8" s="1">
        <f t="shared" si="2"/>
        <v>0.16520189667999177</v>
      </c>
      <c r="G8" s="1">
        <f t="shared" si="2"/>
        <v>0.16520189667999177</v>
      </c>
      <c r="H8" s="1">
        <f t="shared" si="2"/>
        <v>0.14361406616345088</v>
      </c>
      <c r="I8" s="1">
        <f t="shared" si="2"/>
        <v>0.21746647251166487</v>
      </c>
    </row>
    <row r="10" spans="1:11" x14ac:dyDescent="0.25">
      <c r="K10" t="s">
        <v>23</v>
      </c>
    </row>
    <row r="11" spans="1:11" x14ac:dyDescent="0.25">
      <c r="A11" t="s">
        <v>6</v>
      </c>
      <c r="B11" t="s">
        <v>24</v>
      </c>
      <c r="C11" s="1">
        <f>(C2-$C$7)/$C$8</f>
        <v>-0.26111648393354631</v>
      </c>
      <c r="D11" s="1">
        <f>(D2-$D$7)/$D$8</f>
        <v>-0.7892283294029625</v>
      </c>
      <c r="E11" s="1">
        <f>(E2-$E$7)/$E$8</f>
        <v>0.7472416236083631</v>
      </c>
      <c r="F11" s="1">
        <f>(F2-$F$7)/$F$8</f>
        <v>0.22699497253739306</v>
      </c>
      <c r="G11" s="1">
        <f>(G2-$G$7)/$G$8</f>
        <v>0.22699497253739306</v>
      </c>
      <c r="H11" s="1">
        <f>(H2-$H$7)/$H$8</f>
        <v>-0.26111648393354631</v>
      </c>
      <c r="I11" s="1">
        <f>(I2-$I$7)/$I$8</f>
        <v>-0.17244037467885301</v>
      </c>
      <c r="K11">
        <f>SQRT((POWER(C2-C7,2)+POWER(C3-C7,2)+POWER(C4-C7,2)+POWER(C5-C7,2))/(4-1))</f>
        <v>0.14361406616345071</v>
      </c>
    </row>
    <row r="12" spans="1:11" x14ac:dyDescent="0.25">
      <c r="B12" t="s">
        <v>25</v>
      </c>
      <c r="C12" s="1">
        <f t="shared" ref="C12:C14" si="3">(C3-$C$7)/$C$8</f>
        <v>-1.3055824196677321</v>
      </c>
      <c r="D12" s="1">
        <f t="shared" ref="D12:D14" si="4">(D3-$D$7)/$D$8</f>
        <v>1.465709754605504</v>
      </c>
      <c r="E12" s="1">
        <f t="shared" ref="E12:E14" si="5">(E3-$E$7)/$E$8</f>
        <v>0.97716212318016737</v>
      </c>
      <c r="F12" s="1">
        <f t="shared" ref="F12:F14" si="6">(F3-$F$7)/$F$8</f>
        <v>-1.2863048443785616</v>
      </c>
      <c r="G12" s="1">
        <f t="shared" ref="G12:G14" si="7">(G3-$G$7)/$G$8</f>
        <v>-1.2863048443785616</v>
      </c>
      <c r="H12" s="1">
        <f t="shared" ref="H12:H14" si="8">(H3-$H$7)/$H$8</f>
        <v>1.4796600756234302</v>
      </c>
      <c r="I12" s="1">
        <f t="shared" ref="I12:I14" si="9">(I3-$I$7)/$I$8</f>
        <v>0.97716212318016771</v>
      </c>
    </row>
    <row r="13" spans="1:11" x14ac:dyDescent="0.25">
      <c r="B13" t="s">
        <v>26</v>
      </c>
      <c r="C13" s="1">
        <f t="shared" si="3"/>
        <v>0.78334945180063975</v>
      </c>
      <c r="D13" s="1">
        <f t="shared" si="4"/>
        <v>-0.33824071260126876</v>
      </c>
      <c r="E13" s="1">
        <f t="shared" si="5"/>
        <v>-0.86220187339426524</v>
      </c>
      <c r="F13" s="1">
        <f t="shared" si="6"/>
        <v>1.134974862686966</v>
      </c>
      <c r="G13" s="1">
        <f t="shared" si="7"/>
        <v>1.134974862686966</v>
      </c>
      <c r="H13" s="1">
        <f t="shared" si="8"/>
        <v>-0.60927179584494151</v>
      </c>
      <c r="I13" s="1">
        <f t="shared" si="9"/>
        <v>-1.3220428725378737</v>
      </c>
    </row>
    <row r="14" spans="1:11" x14ac:dyDescent="0.25">
      <c r="B14" t="s">
        <v>27</v>
      </c>
      <c r="C14" s="1">
        <f t="shared" si="3"/>
        <v>0.78334945180063975</v>
      </c>
      <c r="D14" s="1">
        <f t="shared" si="4"/>
        <v>-0.33824071260126876</v>
      </c>
      <c r="E14" s="1">
        <f t="shared" si="5"/>
        <v>-0.86220187339426524</v>
      </c>
      <c r="F14" s="1">
        <f t="shared" si="6"/>
        <v>-7.5664990845797794E-2</v>
      </c>
      <c r="G14" s="1">
        <f t="shared" si="7"/>
        <v>-7.5664990845797794E-2</v>
      </c>
      <c r="H14" s="1">
        <f t="shared" si="8"/>
        <v>-0.60927179584494151</v>
      </c>
      <c r="I14" s="1">
        <f t="shared" si="9"/>
        <v>0.5173211240365595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5" zoomScale="150" zoomScaleNormal="150" workbookViewId="0">
      <selection activeCell="H32" sqref="H32"/>
    </sheetView>
  </sheetViews>
  <sheetFormatPr defaultRowHeight="15" x14ac:dyDescent="0.25"/>
  <cols>
    <col min="1" max="1" width="25.5703125" customWidth="1"/>
  </cols>
  <sheetData>
    <row r="1" spans="1:10" x14ac:dyDescent="0.25">
      <c r="A1" t="s">
        <v>28</v>
      </c>
    </row>
    <row r="2" spans="1:10" x14ac:dyDescent="0.25">
      <c r="A2" t="s">
        <v>42</v>
      </c>
    </row>
    <row r="3" spans="1:10" x14ac:dyDescent="0.25">
      <c r="A3" t="s">
        <v>43</v>
      </c>
    </row>
    <row r="5" spans="1:10" x14ac:dyDescent="0.25">
      <c r="A5" t="s">
        <v>34</v>
      </c>
    </row>
    <row r="6" spans="1:10" x14ac:dyDescent="0.25">
      <c r="A6" t="s">
        <v>24</v>
      </c>
      <c r="B6" s="1">
        <v>-0.26111648393354631</v>
      </c>
      <c r="C6" s="1">
        <v>-0.7892283294029625</v>
      </c>
      <c r="D6" s="1">
        <v>0.7472416236083631</v>
      </c>
      <c r="E6" s="1">
        <v>0.22699497253739306</v>
      </c>
      <c r="F6" s="1">
        <v>0.22699497253739306</v>
      </c>
      <c r="G6" s="1">
        <v>-0.26111648393354631</v>
      </c>
      <c r="H6" s="1">
        <v>-0.17244037467885301</v>
      </c>
    </row>
    <row r="7" spans="1:10" x14ac:dyDescent="0.25">
      <c r="A7" t="s">
        <v>25</v>
      </c>
      <c r="B7" s="1">
        <v>-1.3055824196677321</v>
      </c>
      <c r="C7" s="1">
        <v>1.465709754605504</v>
      </c>
      <c r="D7" s="1">
        <v>0.97716212318016737</v>
      </c>
      <c r="E7" s="1">
        <v>-1.2863048443785616</v>
      </c>
      <c r="F7" s="1">
        <v>-1.2863048443785616</v>
      </c>
      <c r="G7" s="1">
        <v>1.4796600756234302</v>
      </c>
      <c r="H7" s="1">
        <v>0.97716212318016771</v>
      </c>
    </row>
    <row r="8" spans="1:10" x14ac:dyDescent="0.25">
      <c r="A8" t="s">
        <v>30</v>
      </c>
      <c r="B8">
        <f t="shared" ref="B8:H8" si="0">STDEV(B6:B7)</f>
        <v>0.73854894587599551</v>
      </c>
      <c r="C8">
        <f t="shared" si="0"/>
        <v>1.5944820103581872</v>
      </c>
      <c r="D8">
        <f t="shared" si="0"/>
        <v>0.16257834438102139</v>
      </c>
      <c r="E8">
        <f t="shared" si="0"/>
        <v>1.0700645625096323</v>
      </c>
      <c r="F8">
        <f t="shared" si="0"/>
        <v>1.0700645625096323</v>
      </c>
      <c r="G8">
        <f t="shared" si="0"/>
        <v>1.2309149097933259</v>
      </c>
      <c r="H8">
        <f t="shared" si="0"/>
        <v>0.81289172190510695</v>
      </c>
    </row>
    <row r="9" spans="1:10" x14ac:dyDescent="0.25">
      <c r="A9" t="s">
        <v>29</v>
      </c>
      <c r="B9">
        <f>1/B8</f>
        <v>1.3540064007726618</v>
      </c>
      <c r="C9">
        <f t="shared" ref="C9:H9" si="1">1/C8</f>
        <v>0.62716292407423169</v>
      </c>
      <c r="D9">
        <f t="shared" si="1"/>
        <v>6.150880695748647</v>
      </c>
      <c r="E9">
        <f t="shared" si="1"/>
        <v>0.93452305125841262</v>
      </c>
      <c r="F9">
        <f t="shared" si="1"/>
        <v>0.93452305125841262</v>
      </c>
      <c r="G9">
        <f t="shared" si="1"/>
        <v>0.81240384046359704</v>
      </c>
      <c r="H9">
        <f t="shared" si="1"/>
        <v>1.2301761391497295</v>
      </c>
      <c r="I9" t="s">
        <v>32</v>
      </c>
      <c r="J9">
        <f>SUM(B9:H9)</f>
        <v>12.043676102725694</v>
      </c>
    </row>
    <row r="10" spans="1:10" x14ac:dyDescent="0.25">
      <c r="A10" t="s">
        <v>31</v>
      </c>
      <c r="B10" s="1">
        <f>B9/$J$9</f>
        <v>0.11242467741773847</v>
      </c>
      <c r="C10" s="1">
        <f t="shared" ref="C10:H10" si="2">C9/$J$9</f>
        <v>5.2074044396817828E-2</v>
      </c>
      <c r="D10" s="1">
        <f t="shared" si="2"/>
        <v>0.51071455619406725</v>
      </c>
      <c r="E10" s="1">
        <f t="shared" si="2"/>
        <v>7.7594502150959851E-2</v>
      </c>
      <c r="F10" s="1">
        <f t="shared" si="2"/>
        <v>7.7594502150959851E-2</v>
      </c>
      <c r="G10" s="1">
        <f t="shared" si="2"/>
        <v>6.7454806450643071E-2</v>
      </c>
      <c r="H10" s="1">
        <f t="shared" si="2"/>
        <v>0.10214291123881346</v>
      </c>
      <c r="I10" t="s">
        <v>33</v>
      </c>
    </row>
    <row r="11" spans="1:10" x14ac:dyDescent="0.25">
      <c r="A11" t="s">
        <v>44</v>
      </c>
    </row>
    <row r="13" spans="1:10" x14ac:dyDescent="0.25">
      <c r="A13" t="s">
        <v>35</v>
      </c>
    </row>
    <row r="14" spans="1:10" x14ac:dyDescent="0.25">
      <c r="A14" t="s">
        <v>24</v>
      </c>
      <c r="B14" s="1">
        <v>-0.26111648393354631</v>
      </c>
      <c r="C14" s="1">
        <v>-0.7892283294029625</v>
      </c>
      <c r="D14" s="1">
        <v>0.7472416236083631</v>
      </c>
      <c r="E14" s="1">
        <v>0.22699497253739306</v>
      </c>
      <c r="F14" s="1">
        <v>0.22699497253739306</v>
      </c>
      <c r="G14" s="1">
        <v>-0.26111648393354631</v>
      </c>
      <c r="H14" s="1">
        <v>-0.17244037467885301</v>
      </c>
      <c r="I14" t="s">
        <v>37</v>
      </c>
    </row>
    <row r="15" spans="1:10" x14ac:dyDescent="0.25">
      <c r="A15" t="s">
        <v>25</v>
      </c>
      <c r="B15" s="1">
        <v>-1.3055824196677321</v>
      </c>
      <c r="C15" s="1">
        <v>1.465709754605504</v>
      </c>
      <c r="D15" s="1">
        <v>0.97716212318016737</v>
      </c>
      <c r="E15" s="1">
        <v>-1.2863048443785616</v>
      </c>
      <c r="F15" s="1">
        <v>-1.2863048443785616</v>
      </c>
      <c r="G15" s="1">
        <v>1.4796600756234302</v>
      </c>
      <c r="H15" s="1">
        <v>0.97716212318016771</v>
      </c>
    </row>
    <row r="16" spans="1:10" x14ac:dyDescent="0.25">
      <c r="A16" t="s">
        <v>36</v>
      </c>
      <c r="B16" s="1">
        <v>0.78334945180063975</v>
      </c>
      <c r="C16" s="1">
        <v>-0.33824071260126876</v>
      </c>
      <c r="D16" s="1">
        <v>-0.86220187339426524</v>
      </c>
      <c r="E16" s="1">
        <v>-7.5664990845797794E-2</v>
      </c>
      <c r="F16" s="1">
        <v>-7.5664990845797794E-2</v>
      </c>
      <c r="G16" s="1">
        <v>-0.60927179584494151</v>
      </c>
      <c r="H16" s="1">
        <v>0.5173211240365595</v>
      </c>
    </row>
    <row r="17" spans="1:10" x14ac:dyDescent="0.25">
      <c r="A17" t="s">
        <v>30</v>
      </c>
      <c r="B17">
        <f>STDEV(B14:B16)</f>
        <v>1.0444659357341859</v>
      </c>
      <c r="C17">
        <f t="shared" ref="C17:G17" si="3">STDEV(C14:C16)</f>
        <v>1.1932010784269751</v>
      </c>
      <c r="D17">
        <f t="shared" si="3"/>
        <v>1.0022002226818807</v>
      </c>
      <c r="E17">
        <f t="shared" si="3"/>
        <v>0.80076299492783842</v>
      </c>
      <c r="F17">
        <f t="shared" si="3"/>
        <v>0.80076299492783842</v>
      </c>
      <c r="G17">
        <f t="shared" si="3"/>
        <v>1.1191627462193556</v>
      </c>
      <c r="H17">
        <f>STDEV(H14:H16)</f>
        <v>0.57862056834728692</v>
      </c>
    </row>
    <row r="18" spans="1:10" x14ac:dyDescent="0.25">
      <c r="A18" t="s">
        <v>29</v>
      </c>
      <c r="B18">
        <f>1/B17</f>
        <v>0.9574271077563391</v>
      </c>
      <c r="C18">
        <f t="shared" ref="C18:H18" si="4">1/C17</f>
        <v>0.83808170984753338</v>
      </c>
      <c r="D18">
        <f t="shared" si="4"/>
        <v>0.99780460767011914</v>
      </c>
      <c r="E18">
        <f t="shared" si="4"/>
        <v>1.2488089563755578</v>
      </c>
      <c r="F18">
        <f t="shared" si="4"/>
        <v>1.2488089563755578</v>
      </c>
      <c r="G18">
        <f t="shared" si="4"/>
        <v>0.89352509577190686</v>
      </c>
      <c r="H18">
        <f t="shared" si="4"/>
        <v>1.7282482765109759</v>
      </c>
      <c r="I18" t="s">
        <v>32</v>
      </c>
      <c r="J18">
        <f>SUM(B18:H18)</f>
        <v>7.9127047103079899</v>
      </c>
    </row>
    <row r="19" spans="1:10" x14ac:dyDescent="0.25">
      <c r="A19" t="s">
        <v>31</v>
      </c>
      <c r="B19" s="1">
        <f>B18/$J$18</f>
        <v>0.12099871571209848</v>
      </c>
      <c r="C19" s="1">
        <f t="shared" ref="C19:H19" si="5">C18/$J$18</f>
        <v>0.10591595927442518</v>
      </c>
      <c r="D19" s="1">
        <f t="shared" si="5"/>
        <v>0.12610158526075985</v>
      </c>
      <c r="E19" s="1">
        <f t="shared" si="5"/>
        <v>0.15782327309001143</v>
      </c>
      <c r="F19" s="1">
        <f t="shared" si="5"/>
        <v>0.15782327309001143</v>
      </c>
      <c r="G19" s="1">
        <f t="shared" si="5"/>
        <v>0.11292284098607892</v>
      </c>
      <c r="H19" s="1">
        <f t="shared" si="5"/>
        <v>0.21841435258661465</v>
      </c>
      <c r="I19" t="s">
        <v>33</v>
      </c>
    </row>
    <row r="20" spans="1:10" x14ac:dyDescent="0.25">
      <c r="A20" t="s">
        <v>44</v>
      </c>
    </row>
    <row r="22" spans="1:10" x14ac:dyDescent="0.25">
      <c r="A22" t="s">
        <v>45</v>
      </c>
    </row>
    <row r="24" spans="1:10" x14ac:dyDescent="0.25">
      <c r="A24" t="s">
        <v>46</v>
      </c>
    </row>
    <row r="25" spans="1:10" x14ac:dyDescent="0.25">
      <c r="A25" t="s">
        <v>30</v>
      </c>
      <c r="B25">
        <v>1</v>
      </c>
      <c r="C25" s="2">
        <v>0</v>
      </c>
      <c r="D25" s="2">
        <v>0</v>
      </c>
      <c r="E25">
        <v>2</v>
      </c>
      <c r="F25">
        <v>3</v>
      </c>
      <c r="G25">
        <v>4</v>
      </c>
      <c r="H25">
        <v>5</v>
      </c>
    </row>
    <row r="26" spans="1:10" x14ac:dyDescent="0.25">
      <c r="A26" t="s">
        <v>38</v>
      </c>
    </row>
    <row r="27" spans="1:10" x14ac:dyDescent="0.25">
      <c r="B27">
        <v>-1.1000000000000001</v>
      </c>
      <c r="C27">
        <v>0.9</v>
      </c>
      <c r="D27">
        <v>0</v>
      </c>
      <c r="E27">
        <v>1.4</v>
      </c>
      <c r="F27">
        <v>0.7</v>
      </c>
      <c r="G27">
        <v>0.3</v>
      </c>
    </row>
    <row r="28" spans="1:10" x14ac:dyDescent="0.25">
      <c r="A28" t="s">
        <v>39</v>
      </c>
    </row>
    <row r="29" spans="1:10" x14ac:dyDescent="0.25">
      <c r="A29" t="s">
        <v>41</v>
      </c>
      <c r="B29">
        <v>1</v>
      </c>
      <c r="C29" s="2">
        <f>0.5*MIN(B25,E25,F25,G25,H25)</f>
        <v>0.5</v>
      </c>
      <c r="D29" s="2"/>
      <c r="E29">
        <v>2</v>
      </c>
      <c r="F29">
        <v>3</v>
      </c>
      <c r="G29">
        <v>4</v>
      </c>
      <c r="H29">
        <v>5</v>
      </c>
    </row>
    <row r="30" spans="1:10" x14ac:dyDescent="0.25">
      <c r="A30" t="s">
        <v>40</v>
      </c>
    </row>
    <row r="31" spans="1:10" x14ac:dyDescent="0.25">
      <c r="A31" t="s">
        <v>29</v>
      </c>
      <c r="B31">
        <f>1/B29</f>
        <v>1</v>
      </c>
      <c r="C31" s="3">
        <f>1/C29</f>
        <v>2</v>
      </c>
      <c r="D31" s="3">
        <v>0</v>
      </c>
      <c r="E31">
        <f>1/E29</f>
        <v>0.5</v>
      </c>
      <c r="F31">
        <f>1/F29</f>
        <v>0.33333333333333331</v>
      </c>
      <c r="G31">
        <f>1/G29</f>
        <v>0.25</v>
      </c>
      <c r="H31">
        <f>1/H29</f>
        <v>0.2</v>
      </c>
      <c r="I31" t="s">
        <v>47</v>
      </c>
      <c r="J31">
        <f>SUM(B31:H31)</f>
        <v>4.2833333333333341</v>
      </c>
    </row>
    <row r="32" spans="1:10" x14ac:dyDescent="0.25">
      <c r="A32" t="s">
        <v>31</v>
      </c>
      <c r="B32" s="1">
        <f>B31/$J$31</f>
        <v>0.2334630350194552</v>
      </c>
      <c r="C32" s="1">
        <f>C31/$J$31</f>
        <v>0.4669260700389104</v>
      </c>
      <c r="D32" s="1">
        <f t="shared" ref="C32:H32" si="6">D31/$J$31</f>
        <v>0</v>
      </c>
      <c r="E32" s="1">
        <f t="shared" si="6"/>
        <v>0.1167315175097276</v>
      </c>
      <c r="F32" s="1">
        <f t="shared" si="6"/>
        <v>7.7821011673151738E-2</v>
      </c>
      <c r="G32" s="1">
        <f t="shared" si="6"/>
        <v>5.83657587548638E-2</v>
      </c>
      <c r="H32" s="1">
        <f t="shared" si="6"/>
        <v>4.6692607003891044E-2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 A</vt:lpstr>
      <vt:lpstr>Count B</vt:lpstr>
      <vt:lpstr>Feature A</vt:lpstr>
      <vt:lpstr>Feature B</vt:lpstr>
      <vt:lpstr>Feature A + B</vt:lpstr>
      <vt:lpstr>example query &amp; weight update</vt:lpstr>
    </vt:vector>
  </TitlesOfParts>
  <Company>University of Washington Bothell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Chen</dc:creator>
  <cp:lastModifiedBy>Min Chen</cp:lastModifiedBy>
  <dcterms:created xsi:type="dcterms:W3CDTF">2014-07-07T19:10:15Z</dcterms:created>
  <dcterms:modified xsi:type="dcterms:W3CDTF">2015-04-15T20:40:44Z</dcterms:modified>
</cp:coreProperties>
</file>