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casti15/Documents/covidIncentives/Other/"/>
    </mc:Choice>
  </mc:AlternateContent>
  <xr:revisionPtr revIDLastSave="0" documentId="13_ncr:1_{4382F004-EFCC-6A44-8B05-863235656AE7}" xr6:coauthVersionLast="45" xr6:coauthVersionMax="45" xr10:uidLastSave="{00000000-0000-0000-0000-000000000000}"/>
  <bookViews>
    <workbookView xWindow="440" yWindow="1060" windowWidth="20840" windowHeight="16540" xr2:uid="{284000C8-2F06-0C45-B62B-8E75DB524BC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3" i="1" l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" i="1"/>
  <c r="U24" i="1" l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3" i="1"/>
  <c r="U2" i="1"/>
  <c r="R186" i="1" l="1"/>
  <c r="R37" i="1" l="1"/>
  <c r="R136" i="1"/>
  <c r="R219" i="1"/>
  <c r="R218" i="1"/>
  <c r="R160" i="1"/>
  <c r="R159" i="1"/>
  <c r="R139" i="1"/>
  <c r="R39" i="1"/>
  <c r="R138" i="1"/>
  <c r="R38" i="1"/>
  <c r="R97" i="1"/>
  <c r="R137" i="1"/>
  <c r="R163" i="1"/>
  <c r="R96" i="1"/>
  <c r="R158" i="1"/>
  <c r="R95" i="1"/>
  <c r="R217" i="1"/>
  <c r="R94" i="1"/>
  <c r="R93" i="1"/>
  <c r="R157" i="1"/>
  <c r="R135" i="1"/>
  <c r="R36" i="1"/>
  <c r="R216" i="1"/>
  <c r="R35" i="1"/>
  <c r="R34" i="1"/>
  <c r="R215" i="1"/>
  <c r="R92" i="1"/>
  <c r="R33" i="1"/>
  <c r="R214" i="1"/>
  <c r="R156" i="1"/>
  <c r="R91" i="1"/>
  <c r="R90" i="1"/>
  <c r="R134" i="1"/>
  <c r="R213" i="1"/>
  <c r="R133" i="1"/>
  <c r="R132" i="1"/>
  <c r="R131" i="1"/>
  <c r="R130" i="1"/>
  <c r="R171" i="1"/>
  <c r="R89" i="1"/>
  <c r="R212" i="1"/>
  <c r="R211" i="1"/>
  <c r="R210" i="1"/>
  <c r="R32" i="1"/>
  <c r="R88" i="1"/>
  <c r="R87" i="1"/>
  <c r="R129" i="1"/>
  <c r="R31" i="1"/>
  <c r="R209" i="1"/>
  <c r="R208" i="1"/>
  <c r="R86" i="1"/>
  <c r="R207" i="1"/>
  <c r="R155" i="1"/>
  <c r="R85" i="1"/>
  <c r="R30" i="1"/>
  <c r="R206" i="1"/>
  <c r="R84" i="1"/>
  <c r="R83" i="1"/>
  <c r="R154" i="1"/>
  <c r="R128" i="1"/>
  <c r="R82" i="1"/>
  <c r="R81" i="1"/>
  <c r="R29" i="1"/>
  <c r="R127" i="1"/>
  <c r="R126" i="1"/>
  <c r="R28" i="1"/>
  <c r="R125" i="1"/>
  <c r="R27" i="1"/>
  <c r="R170" i="1"/>
  <c r="R153" i="1"/>
  <c r="R80" i="1"/>
  <c r="R26" i="1"/>
  <c r="R79" i="1"/>
  <c r="R205" i="1"/>
  <c r="R204" i="1"/>
  <c r="R124" i="1"/>
  <c r="R25" i="1"/>
  <c r="R24" i="1"/>
  <c r="R78" i="1"/>
  <c r="R169" i="1"/>
  <c r="R23" i="1"/>
  <c r="R203" i="1"/>
  <c r="R22" i="1"/>
  <c r="R202" i="1"/>
  <c r="R152" i="1"/>
  <c r="R77" i="1"/>
  <c r="R21" i="1"/>
  <c r="R76" i="1"/>
  <c r="R75" i="1"/>
  <c r="R20" i="1"/>
  <c r="R123" i="1"/>
  <c r="R201" i="1"/>
  <c r="R200" i="1"/>
  <c r="R19" i="1"/>
  <c r="R151" i="1"/>
  <c r="R199" i="1"/>
  <c r="R168" i="1"/>
  <c r="R18" i="1"/>
  <c r="R198" i="1"/>
  <c r="R197" i="1"/>
  <c r="R17" i="1"/>
  <c r="R74" i="1"/>
  <c r="R73" i="1"/>
  <c r="R72" i="1"/>
  <c r="R150" i="1"/>
  <c r="R196" i="1"/>
  <c r="R195" i="1"/>
  <c r="R149" i="1"/>
  <c r="R71" i="1"/>
  <c r="R16" i="1"/>
  <c r="R70" i="1"/>
  <c r="R148" i="1"/>
  <c r="R69" i="1"/>
  <c r="R15" i="1"/>
  <c r="R14" i="1"/>
  <c r="R13" i="1"/>
  <c r="R194" i="1"/>
  <c r="R68" i="1"/>
  <c r="R147" i="1"/>
  <c r="R12" i="1"/>
  <c r="R122" i="1"/>
  <c r="R67" i="1"/>
  <c r="R146" i="1"/>
  <c r="R66" i="1"/>
  <c r="R65" i="1"/>
  <c r="R145" i="1"/>
  <c r="R144" i="1"/>
  <c r="R11" i="1"/>
  <c r="R167" i="1"/>
  <c r="R64" i="1"/>
  <c r="R63" i="1"/>
  <c r="R10" i="1"/>
  <c r="R121" i="1"/>
  <c r="R120" i="1"/>
  <c r="R119" i="1"/>
  <c r="R193" i="1"/>
  <c r="R192" i="1"/>
  <c r="R118" i="1"/>
  <c r="R9" i="1"/>
  <c r="R117" i="1"/>
  <c r="R62" i="1"/>
  <c r="R61" i="1"/>
  <c r="R60" i="1"/>
  <c r="R191" i="1"/>
  <c r="R59" i="1"/>
  <c r="R58" i="1"/>
  <c r="R190" i="1"/>
  <c r="R189" i="1"/>
  <c r="R8" i="1"/>
  <c r="R57" i="1"/>
  <c r="R56" i="1"/>
  <c r="R7" i="1"/>
  <c r="R55" i="1"/>
  <c r="R188" i="1"/>
  <c r="R187" i="1"/>
  <c r="R54" i="1"/>
  <c r="R185" i="1"/>
  <c r="R116" i="1"/>
  <c r="R143" i="1"/>
  <c r="R115" i="1"/>
  <c r="R114" i="1"/>
  <c r="R113" i="1"/>
  <c r="R142" i="1"/>
  <c r="R53" i="1"/>
  <c r="R184" i="1"/>
  <c r="R52" i="1"/>
  <c r="R51" i="1"/>
  <c r="R112" i="1"/>
  <c r="R111" i="1"/>
  <c r="R50" i="1"/>
  <c r="R110" i="1"/>
  <c r="R183" i="1"/>
  <c r="R182" i="1"/>
  <c r="R181" i="1"/>
  <c r="R109" i="1"/>
  <c r="R6" i="1"/>
  <c r="R108" i="1"/>
  <c r="R49" i="1"/>
  <c r="R180" i="1"/>
  <c r="R179" i="1"/>
  <c r="R107" i="1"/>
  <c r="R162" i="1"/>
  <c r="R178" i="1"/>
  <c r="R5" i="1"/>
  <c r="R177" i="1"/>
  <c r="R176" i="1"/>
  <c r="R175" i="1"/>
  <c r="R48" i="1"/>
  <c r="R4" i="1"/>
  <c r="R106" i="1"/>
  <c r="R105" i="1"/>
  <c r="R174" i="1"/>
  <c r="R47" i="1"/>
  <c r="R104" i="1"/>
  <c r="R166" i="1"/>
  <c r="R161" i="1"/>
  <c r="R173" i="1"/>
  <c r="R103" i="1"/>
  <c r="R46" i="1"/>
  <c r="R45" i="1"/>
  <c r="R102" i="1"/>
  <c r="R165" i="1"/>
  <c r="R141" i="1"/>
  <c r="R101" i="1"/>
  <c r="R44" i="1"/>
  <c r="R43" i="1"/>
  <c r="R3" i="1"/>
  <c r="R100" i="1"/>
  <c r="R42" i="1"/>
  <c r="R99" i="1"/>
  <c r="R98" i="1"/>
  <c r="R172" i="1"/>
  <c r="R41" i="1"/>
  <c r="R2" i="1"/>
  <c r="R140" i="1"/>
  <c r="R40" i="1"/>
  <c r="R164" i="1"/>
</calcChain>
</file>

<file path=xl/sharedStrings.xml><?xml version="1.0" encoding="utf-8"?>
<sst xmlns="http://schemas.openxmlformats.org/spreadsheetml/2006/main" count="894" uniqueCount="469">
  <si>
    <t>region</t>
  </si>
  <si>
    <t>country</t>
  </si>
  <si>
    <t>countrycode</t>
  </si>
  <si>
    <t>incomegroup</t>
  </si>
  <si>
    <t>gdp</t>
  </si>
  <si>
    <t>populationtotal</t>
  </si>
  <si>
    <t>elderly</t>
  </si>
  <si>
    <t>medicalpractioners</t>
  </si>
  <si>
    <t>nurses</t>
  </si>
  <si>
    <t>chw</t>
  </si>
  <si>
    <t>healthworkers</t>
  </si>
  <si>
    <t>transportworkers (thousands)</t>
  </si>
  <si>
    <t>daly</t>
  </si>
  <si>
    <t>cases0419</t>
  </si>
  <si>
    <t>transportworkers_ones</t>
  </si>
  <si>
    <t>daly_cases</t>
  </si>
  <si>
    <t>total_highrisk</t>
  </si>
  <si>
    <t>frac_highrisk</t>
  </si>
  <si>
    <t>South Asia</t>
  </si>
  <si>
    <t>afghanistan</t>
  </si>
  <si>
    <t>AFG</t>
  </si>
  <si>
    <t>Low income</t>
  </si>
  <si>
    <t>Europe &amp; Central Asia</t>
  </si>
  <si>
    <t>albania</t>
  </si>
  <si>
    <t>ALB</t>
  </si>
  <si>
    <t>Upper middle income</t>
  </si>
  <si>
    <t>Middle East &amp; North Africa</t>
  </si>
  <si>
    <t>algeria</t>
  </si>
  <si>
    <t>DZA</t>
  </si>
  <si>
    <t>East Asia &amp; Pacific</t>
  </si>
  <si>
    <t>american samoa</t>
  </si>
  <si>
    <t>ASM</t>
  </si>
  <si>
    <t>andorra</t>
  </si>
  <si>
    <t>AND</t>
  </si>
  <si>
    <t>High income</t>
  </si>
  <si>
    <t>Sub-Saharan Africa</t>
  </si>
  <si>
    <t>angola</t>
  </si>
  <si>
    <t>AGO</t>
  </si>
  <si>
    <t>Lower middle income</t>
  </si>
  <si>
    <t>Latin America &amp; Caribbean</t>
  </si>
  <si>
    <t>antigua and barbuda</t>
  </si>
  <si>
    <t>ATG</t>
  </si>
  <si>
    <t>argentina</t>
  </si>
  <si>
    <t>ARG</t>
  </si>
  <si>
    <t>armenia</t>
  </si>
  <si>
    <t>ARM</t>
  </si>
  <si>
    <t>aruba</t>
  </si>
  <si>
    <t>ABW</t>
  </si>
  <si>
    <t>australia</t>
  </si>
  <si>
    <t>AUS</t>
  </si>
  <si>
    <t>austria</t>
  </si>
  <si>
    <t>AUT</t>
  </si>
  <si>
    <t>azerbaijan</t>
  </si>
  <si>
    <t>AZE</t>
  </si>
  <si>
    <t>bahamas, the</t>
  </si>
  <si>
    <t>BHS</t>
  </si>
  <si>
    <t>bahrain</t>
  </si>
  <si>
    <t>BHR</t>
  </si>
  <si>
    <t>bangladesh</t>
  </si>
  <si>
    <t>BGD</t>
  </si>
  <si>
    <t>barbados</t>
  </si>
  <si>
    <t>BRB</t>
  </si>
  <si>
    <t>belarus</t>
  </si>
  <si>
    <t>BLR</t>
  </si>
  <si>
    <t>belgium</t>
  </si>
  <si>
    <t>BEL</t>
  </si>
  <si>
    <t>belize</t>
  </si>
  <si>
    <t>BLZ</t>
  </si>
  <si>
    <t>benin</t>
  </si>
  <si>
    <t>BEN</t>
  </si>
  <si>
    <t>North America</t>
  </si>
  <si>
    <t>bermuda</t>
  </si>
  <si>
    <t>BMU</t>
  </si>
  <si>
    <t>bhutan</t>
  </si>
  <si>
    <t>BTN</t>
  </si>
  <si>
    <t>bolivia</t>
  </si>
  <si>
    <t>BOL</t>
  </si>
  <si>
    <t>bosnia and herzegovina</t>
  </si>
  <si>
    <t>BIH</t>
  </si>
  <si>
    <t>botswana</t>
  </si>
  <si>
    <t>BWA</t>
  </si>
  <si>
    <t>brazil</t>
  </si>
  <si>
    <t>BRA</t>
  </si>
  <si>
    <t>british virgin islands</t>
  </si>
  <si>
    <t>VGB</t>
  </si>
  <si>
    <t>brunei darussalam</t>
  </si>
  <si>
    <t>BRN</t>
  </si>
  <si>
    <t>bulgaria</t>
  </si>
  <si>
    <t>BGR</t>
  </si>
  <si>
    <t>burkina faso</t>
  </si>
  <si>
    <t>BFA</t>
  </si>
  <si>
    <t>burundi</t>
  </si>
  <si>
    <t>BDI</t>
  </si>
  <si>
    <t>cabo verde</t>
  </si>
  <si>
    <t>CPV</t>
  </si>
  <si>
    <t>cambodia</t>
  </si>
  <si>
    <t>KHM</t>
  </si>
  <si>
    <t>cameroon</t>
  </si>
  <si>
    <t>CMR</t>
  </si>
  <si>
    <t>canada</t>
  </si>
  <si>
    <t>CAN</t>
  </si>
  <si>
    <t>cayman islands</t>
  </si>
  <si>
    <t>CYM</t>
  </si>
  <si>
    <t>central african republic</t>
  </si>
  <si>
    <t>CAF</t>
  </si>
  <si>
    <t>chad</t>
  </si>
  <si>
    <t>TCD</t>
  </si>
  <si>
    <t>channel islands</t>
  </si>
  <si>
    <t>CHI</t>
  </si>
  <si>
    <t>chile</t>
  </si>
  <si>
    <t>CHL</t>
  </si>
  <si>
    <t>china</t>
  </si>
  <si>
    <t>CHN</t>
  </si>
  <si>
    <t>colombia</t>
  </si>
  <si>
    <t>COL</t>
  </si>
  <si>
    <t>comoros</t>
  </si>
  <si>
    <t>COM</t>
  </si>
  <si>
    <t>congo, dem. rep.</t>
  </si>
  <si>
    <t>COD</t>
  </si>
  <si>
    <t>congo, rep.</t>
  </si>
  <si>
    <t>COG</t>
  </si>
  <si>
    <t>costa rica</t>
  </si>
  <si>
    <t>CRI</t>
  </si>
  <si>
    <t>croatia</t>
  </si>
  <si>
    <t>HRV</t>
  </si>
  <si>
    <t>cuba</t>
  </si>
  <si>
    <t>CUB</t>
  </si>
  <si>
    <t>curaÃ§ao</t>
  </si>
  <si>
    <t>CUW</t>
  </si>
  <si>
    <t>cyprus</t>
  </si>
  <si>
    <t>CYP</t>
  </si>
  <si>
    <t>czech republic</t>
  </si>
  <si>
    <t>CZE</t>
  </si>
  <si>
    <t>cÃ´te d'ivoire</t>
  </si>
  <si>
    <t>CIV</t>
  </si>
  <si>
    <t>denmark</t>
  </si>
  <si>
    <t>DNK</t>
  </si>
  <si>
    <t>djibouti</t>
  </si>
  <si>
    <t>DJI</t>
  </si>
  <si>
    <t>dominica</t>
  </si>
  <si>
    <t>DMA</t>
  </si>
  <si>
    <t>dominican republic</t>
  </si>
  <si>
    <t>DOM</t>
  </si>
  <si>
    <t>ecuador</t>
  </si>
  <si>
    <t>ECU</t>
  </si>
  <si>
    <t>egypt, arab rep.</t>
  </si>
  <si>
    <t>EGY</t>
  </si>
  <si>
    <t>el salvador</t>
  </si>
  <si>
    <t>SLV</t>
  </si>
  <si>
    <t>equatorial guinea</t>
  </si>
  <si>
    <t>GNQ</t>
  </si>
  <si>
    <t>eritrea</t>
  </si>
  <si>
    <t>ERI</t>
  </si>
  <si>
    <t>estonia</t>
  </si>
  <si>
    <t>EST</t>
  </si>
  <si>
    <t>eswatini</t>
  </si>
  <si>
    <t>SWZ</t>
  </si>
  <si>
    <t>ethiopia</t>
  </si>
  <si>
    <t>ETH</t>
  </si>
  <si>
    <t>faroe islands</t>
  </si>
  <si>
    <t>FRO</t>
  </si>
  <si>
    <t>fiji</t>
  </si>
  <si>
    <t>FJI</t>
  </si>
  <si>
    <t>finland</t>
  </si>
  <si>
    <t>FIN</t>
  </si>
  <si>
    <t>france</t>
  </si>
  <si>
    <t>FRA</t>
  </si>
  <si>
    <t>french polynesia</t>
  </si>
  <si>
    <t>PYF</t>
  </si>
  <si>
    <t>gabon</t>
  </si>
  <si>
    <t>GAB</t>
  </si>
  <si>
    <t>gambia, the</t>
  </si>
  <si>
    <t>GMB</t>
  </si>
  <si>
    <t>georgia</t>
  </si>
  <si>
    <t>GEO</t>
  </si>
  <si>
    <t>germany</t>
  </si>
  <si>
    <t>DEU</t>
  </si>
  <si>
    <t>ghana</t>
  </si>
  <si>
    <t>GHA</t>
  </si>
  <si>
    <t>gibraltar</t>
  </si>
  <si>
    <t>GIB</t>
  </si>
  <si>
    <t>greece</t>
  </si>
  <si>
    <t>GRC</t>
  </si>
  <si>
    <t>greenland</t>
  </si>
  <si>
    <t>GRL</t>
  </si>
  <si>
    <t>grenada</t>
  </si>
  <si>
    <t>GRD</t>
  </si>
  <si>
    <t>guam</t>
  </si>
  <si>
    <t>GUM</t>
  </si>
  <si>
    <t>guatemala</t>
  </si>
  <si>
    <t>GTM</t>
  </si>
  <si>
    <t>guinea</t>
  </si>
  <si>
    <t>GIN</t>
  </si>
  <si>
    <t>guinea-bissau</t>
  </si>
  <si>
    <t>GNB</t>
  </si>
  <si>
    <t>guyana</t>
  </si>
  <si>
    <t>GUY</t>
  </si>
  <si>
    <t>haiti</t>
  </si>
  <si>
    <t>HTI</t>
  </si>
  <si>
    <t>honduras</t>
  </si>
  <si>
    <t>HND</t>
  </si>
  <si>
    <t>hong kong sar, china</t>
  </si>
  <si>
    <t>HKG</t>
  </si>
  <si>
    <t>hungary</t>
  </si>
  <si>
    <t>HUN</t>
  </si>
  <si>
    <t>iceland</t>
  </si>
  <si>
    <t>ISL</t>
  </si>
  <si>
    <t>india</t>
  </si>
  <si>
    <t>IND</t>
  </si>
  <si>
    <t>indonesia</t>
  </si>
  <si>
    <t>IDN</t>
  </si>
  <si>
    <t>iran, islamic rep.</t>
  </si>
  <si>
    <t>IRN</t>
  </si>
  <si>
    <t>iraq</t>
  </si>
  <si>
    <t>IRQ</t>
  </si>
  <si>
    <t>ireland</t>
  </si>
  <si>
    <t>IRL</t>
  </si>
  <si>
    <t>isle of man</t>
  </si>
  <si>
    <t>IMN</t>
  </si>
  <si>
    <t>israel</t>
  </si>
  <si>
    <t>ISR</t>
  </si>
  <si>
    <t>italy</t>
  </si>
  <si>
    <t>ITA</t>
  </si>
  <si>
    <t>jamaica</t>
  </si>
  <si>
    <t>JAM</t>
  </si>
  <si>
    <t>japan</t>
  </si>
  <si>
    <t>JPN</t>
  </si>
  <si>
    <t>jordan</t>
  </si>
  <si>
    <t>JOR</t>
  </si>
  <si>
    <t>kazakhstan</t>
  </si>
  <si>
    <t>KAZ</t>
  </si>
  <si>
    <t>kenya</t>
  </si>
  <si>
    <t>KEN</t>
  </si>
  <si>
    <t>kiribati</t>
  </si>
  <si>
    <t>KIR</t>
  </si>
  <si>
    <t>korea, dem. people's rep.</t>
  </si>
  <si>
    <t>PRK</t>
  </si>
  <si>
    <t>korea, rep.</t>
  </si>
  <si>
    <t>KOR</t>
  </si>
  <si>
    <t>kosovo</t>
  </si>
  <si>
    <t>XKX</t>
  </si>
  <si>
    <t>kuwait</t>
  </si>
  <si>
    <t>KWT</t>
  </si>
  <si>
    <t>kyrgyz republic</t>
  </si>
  <si>
    <t>KGZ</t>
  </si>
  <si>
    <t>lao pdr</t>
  </si>
  <si>
    <t>LAO</t>
  </si>
  <si>
    <t>latvia</t>
  </si>
  <si>
    <t>LVA</t>
  </si>
  <si>
    <t>lebanon</t>
  </si>
  <si>
    <t>LBN</t>
  </si>
  <si>
    <t>lesotho</t>
  </si>
  <si>
    <t>LSO</t>
  </si>
  <si>
    <t>liberia</t>
  </si>
  <si>
    <t>LBR</t>
  </si>
  <si>
    <t>libya</t>
  </si>
  <si>
    <t>LBY</t>
  </si>
  <si>
    <t>liechtenstein</t>
  </si>
  <si>
    <t>LIE</t>
  </si>
  <si>
    <t>lithuania</t>
  </si>
  <si>
    <t>LTU</t>
  </si>
  <si>
    <t>luxembourg</t>
  </si>
  <si>
    <t>LUX</t>
  </si>
  <si>
    <t>macao sar, china</t>
  </si>
  <si>
    <t>MAC</t>
  </si>
  <si>
    <t>madagascar</t>
  </si>
  <si>
    <t>MDG</t>
  </si>
  <si>
    <t>malawi</t>
  </si>
  <si>
    <t>MWI</t>
  </si>
  <si>
    <t>malaysia</t>
  </si>
  <si>
    <t>MYS</t>
  </si>
  <si>
    <t>maldives</t>
  </si>
  <si>
    <t>MDV</t>
  </si>
  <si>
    <t>mali</t>
  </si>
  <si>
    <t>MLI</t>
  </si>
  <si>
    <t>malta</t>
  </si>
  <si>
    <t>MLT</t>
  </si>
  <si>
    <t>marshall islands</t>
  </si>
  <si>
    <t>MHL</t>
  </si>
  <si>
    <t>mauritania</t>
  </si>
  <si>
    <t>MRT</t>
  </si>
  <si>
    <t>mauritius</t>
  </si>
  <si>
    <t>MUS</t>
  </si>
  <si>
    <t>mexico</t>
  </si>
  <si>
    <t>MEX</t>
  </si>
  <si>
    <t>micronesia, fed. sts.</t>
  </si>
  <si>
    <t>FSM</t>
  </si>
  <si>
    <t>moldova</t>
  </si>
  <si>
    <t>MDA</t>
  </si>
  <si>
    <t>monaco</t>
  </si>
  <si>
    <t>MCO</t>
  </si>
  <si>
    <t>mongolia</t>
  </si>
  <si>
    <t>MNG</t>
  </si>
  <si>
    <t>montenegro</t>
  </si>
  <si>
    <t>MNE</t>
  </si>
  <si>
    <t>morocco</t>
  </si>
  <si>
    <t>MAR</t>
  </si>
  <si>
    <t>mozambique</t>
  </si>
  <si>
    <t>MOZ</t>
  </si>
  <si>
    <t>myanmar</t>
  </si>
  <si>
    <t>MMR</t>
  </si>
  <si>
    <t>namibia</t>
  </si>
  <si>
    <t>NAM</t>
  </si>
  <si>
    <t>nauru</t>
  </si>
  <si>
    <t>NRU</t>
  </si>
  <si>
    <t>nepal</t>
  </si>
  <si>
    <t>NPL</t>
  </si>
  <si>
    <t>netherlands</t>
  </si>
  <si>
    <t>NLD</t>
  </si>
  <si>
    <t>new caledonia</t>
  </si>
  <si>
    <t>NCL</t>
  </si>
  <si>
    <t>new zealand</t>
  </si>
  <si>
    <t>NZL</t>
  </si>
  <si>
    <t>nicaragua</t>
  </si>
  <si>
    <t>NIC</t>
  </si>
  <si>
    <t>niger</t>
  </si>
  <si>
    <t>NER</t>
  </si>
  <si>
    <t>nigeria</t>
  </si>
  <si>
    <t>NGA</t>
  </si>
  <si>
    <t>north macedonia</t>
  </si>
  <si>
    <t>MKD</t>
  </si>
  <si>
    <t>northern mariana islands</t>
  </si>
  <si>
    <t>MNP</t>
  </si>
  <si>
    <t>norway</t>
  </si>
  <si>
    <t>NOR</t>
  </si>
  <si>
    <t>oman</t>
  </si>
  <si>
    <t>OMN</t>
  </si>
  <si>
    <t>pakistan</t>
  </si>
  <si>
    <t>PAK</t>
  </si>
  <si>
    <t>palau</t>
  </si>
  <si>
    <t>PLW</t>
  </si>
  <si>
    <t>panama</t>
  </si>
  <si>
    <t>PAN</t>
  </si>
  <si>
    <t>papua new guinea</t>
  </si>
  <si>
    <t>PNG</t>
  </si>
  <si>
    <t>paraguay</t>
  </si>
  <si>
    <t>PRY</t>
  </si>
  <si>
    <t>peru</t>
  </si>
  <si>
    <t>PER</t>
  </si>
  <si>
    <t>philippines</t>
  </si>
  <si>
    <t>PHL</t>
  </si>
  <si>
    <t>poland</t>
  </si>
  <si>
    <t>POL</t>
  </si>
  <si>
    <t>portugal</t>
  </si>
  <si>
    <t>PRT</t>
  </si>
  <si>
    <t>puerto rico</t>
  </si>
  <si>
    <t>PRI</t>
  </si>
  <si>
    <t>qatar</t>
  </si>
  <si>
    <t>QAT</t>
  </si>
  <si>
    <t>romania</t>
  </si>
  <si>
    <t>ROU</t>
  </si>
  <si>
    <t>russian federation</t>
  </si>
  <si>
    <t>RUS</t>
  </si>
  <si>
    <t>rwanda</t>
  </si>
  <si>
    <t>RWA</t>
  </si>
  <si>
    <t>samoa</t>
  </si>
  <si>
    <t>WSM</t>
  </si>
  <si>
    <t>san marino</t>
  </si>
  <si>
    <t>SMR</t>
  </si>
  <si>
    <t>saudi arabia</t>
  </si>
  <si>
    <t>SAU</t>
  </si>
  <si>
    <t>senegal</t>
  </si>
  <si>
    <t>SEN</t>
  </si>
  <si>
    <t>serbia</t>
  </si>
  <si>
    <t>SRB</t>
  </si>
  <si>
    <t>seychelles</t>
  </si>
  <si>
    <t>SYC</t>
  </si>
  <si>
    <t>sierra leone</t>
  </si>
  <si>
    <t>SLE</t>
  </si>
  <si>
    <t>singapore</t>
  </si>
  <si>
    <t>SGP</t>
  </si>
  <si>
    <t>sint maarten (dutch part)</t>
  </si>
  <si>
    <t>SXM</t>
  </si>
  <si>
    <t>slovak republic</t>
  </si>
  <si>
    <t>SVK</t>
  </si>
  <si>
    <t>slovenia</t>
  </si>
  <si>
    <t>SVN</t>
  </si>
  <si>
    <t>solomon islands</t>
  </si>
  <si>
    <t>SLB</t>
  </si>
  <si>
    <t>somalia</t>
  </si>
  <si>
    <t>SOM</t>
  </si>
  <si>
    <t>south africa</t>
  </si>
  <si>
    <t>ZAF</t>
  </si>
  <si>
    <t>south sudan</t>
  </si>
  <si>
    <t>SSD</t>
  </si>
  <si>
    <t>spain</t>
  </si>
  <si>
    <t>ESP</t>
  </si>
  <si>
    <t>sri lanka</t>
  </si>
  <si>
    <t>LKA</t>
  </si>
  <si>
    <t>st. kitts and nevis</t>
  </si>
  <si>
    <t>KNA</t>
  </si>
  <si>
    <t>st. lucia</t>
  </si>
  <si>
    <t>LCA</t>
  </si>
  <si>
    <t>st. martin (french part)</t>
  </si>
  <si>
    <t>MAF</t>
  </si>
  <si>
    <t>st. vincent and the grenadines</t>
  </si>
  <si>
    <t>VCT</t>
  </si>
  <si>
    <t>sudan</t>
  </si>
  <si>
    <t>SDN</t>
  </si>
  <si>
    <t>suriname</t>
  </si>
  <si>
    <t>SUR</t>
  </si>
  <si>
    <t>sweden</t>
  </si>
  <si>
    <t>SWE</t>
  </si>
  <si>
    <t>switzerland</t>
  </si>
  <si>
    <t>CHE</t>
  </si>
  <si>
    <t>syrian arab republic</t>
  </si>
  <si>
    <t>SYR</t>
  </si>
  <si>
    <t>sÃ£o tomÃ© and principe</t>
  </si>
  <si>
    <t>STP</t>
  </si>
  <si>
    <t>taiwan, china</t>
  </si>
  <si>
    <t>TWN</t>
  </si>
  <si>
    <t>tajikistan</t>
  </si>
  <si>
    <t>TJK</t>
  </si>
  <si>
    <t>tanzania</t>
  </si>
  <si>
    <t>TZA</t>
  </si>
  <si>
    <t>thailand</t>
  </si>
  <si>
    <t>THA</t>
  </si>
  <si>
    <t>timor-leste</t>
  </si>
  <si>
    <t>TLS</t>
  </si>
  <si>
    <t>togo</t>
  </si>
  <si>
    <t>TGO</t>
  </si>
  <si>
    <t>tonga</t>
  </si>
  <si>
    <t>TON</t>
  </si>
  <si>
    <t>trinidad and tobago</t>
  </si>
  <si>
    <t>TTO</t>
  </si>
  <si>
    <t>tunisia</t>
  </si>
  <si>
    <t>TUN</t>
  </si>
  <si>
    <t>turkey</t>
  </si>
  <si>
    <t>TUR</t>
  </si>
  <si>
    <t>turkmenistan</t>
  </si>
  <si>
    <t>TKM</t>
  </si>
  <si>
    <t>turks and caicos islands</t>
  </si>
  <si>
    <t>TCA</t>
  </si>
  <si>
    <t>tuvalu</t>
  </si>
  <si>
    <t>TUV</t>
  </si>
  <si>
    <t>uganda</t>
  </si>
  <si>
    <t>UGA</t>
  </si>
  <si>
    <t>ukraine</t>
  </si>
  <si>
    <t>UKR</t>
  </si>
  <si>
    <t>united arab emirates</t>
  </si>
  <si>
    <t>ARE</t>
  </si>
  <si>
    <t>united kingdom</t>
  </si>
  <si>
    <t>GBR</t>
  </si>
  <si>
    <t>united states</t>
  </si>
  <si>
    <t>USA</t>
  </si>
  <si>
    <t>uruguay</t>
  </si>
  <si>
    <t>URY</t>
  </si>
  <si>
    <t>uzbekistan</t>
  </si>
  <si>
    <t>UZB</t>
  </si>
  <si>
    <t>vanuatu</t>
  </si>
  <si>
    <t>VUT</t>
  </si>
  <si>
    <t>venezuela, rb</t>
  </si>
  <si>
    <t>VEN</t>
  </si>
  <si>
    <t>vietnam</t>
  </si>
  <si>
    <t>VNM</t>
  </si>
  <si>
    <t>virgin islands (u.s.)</t>
  </si>
  <si>
    <t>VIR</t>
  </si>
  <si>
    <t>west bank and gaza</t>
  </si>
  <si>
    <t>PSE</t>
  </si>
  <si>
    <t>yemen, rep.</t>
  </si>
  <si>
    <t>YEM</t>
  </si>
  <si>
    <t>zambia</t>
  </si>
  <si>
    <t>ZMB</t>
  </si>
  <si>
    <t>zimbabwe</t>
  </si>
  <si>
    <t>ZWE</t>
  </si>
  <si>
    <t>proj_loss_y1</t>
  </si>
  <si>
    <t>proj_loss_y2</t>
  </si>
  <si>
    <t>monthly_loss</t>
  </si>
  <si>
    <t>cumulative_loss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</si>
</sst>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5" formatCode="0.0"/>
    <numFmt numFmtId="166" formatCode="0.00000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Times New Roman"/>
      <family val="1"/>
    </font>
    <font>
      <sz val="10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2" fillId="0" borderId="0"/>
  </cellStyleXfs>
  <cellXfs count="15">
    <xf numFmtId="0" fontId="0" fillId="0" borderId="0" xfId="0"/>
    <xf numFmtId="10" fontId="0" fillId="0" borderId="0" xfId="1" applyNumberFormat="1" applyFont="1"/>
    <xf numFmtId="11" fontId="0" fillId="0" borderId="0" xfId="0" applyNumberFormat="1"/>
    <xf numFmtId="4" fontId="0" fillId="0" borderId="0" xfId="0" applyNumberFormat="1"/>
    <xf numFmtId="164" fontId="3" fillId="2" borderId="0" xfId="2" applyNumberFormat="1" applyFont="1" applyFill="1" applyAlignment="1">
      <alignment horizontal="center" vertical="center"/>
    </xf>
    <xf numFmtId="164" fontId="3" fillId="2" borderId="1" xfId="2" applyNumberFormat="1" applyFont="1" applyFill="1" applyBorder="1" applyAlignment="1">
      <alignment horizontal="center" vertical="center"/>
    </xf>
    <xf numFmtId="165" fontId="3" fillId="2" borderId="0" xfId="3" applyNumberFormat="1" applyFont="1" applyFill="1" applyAlignment="1">
      <alignment horizontal="center" vertical="center"/>
    </xf>
    <xf numFmtId="165" fontId="3" fillId="2" borderId="1" xfId="3" applyNumberFormat="1" applyFont="1" applyFill="1" applyBorder="1" applyAlignment="1">
      <alignment horizontal="center" vertical="center"/>
    </xf>
    <xf numFmtId="165" fontId="3" fillId="2" borderId="0" xfId="2" applyNumberFormat="1" applyFont="1" applyFill="1" applyAlignment="1">
      <alignment horizontal="center" vertical="center"/>
    </xf>
    <xf numFmtId="165" fontId="3" fillId="2" borderId="1" xfId="2" applyNumberFormat="1" applyFont="1" applyFill="1" applyBorder="1" applyAlignment="1">
      <alignment horizontal="center" vertical="center"/>
    </xf>
    <xf numFmtId="165" fontId="3" fillId="2" borderId="0" xfId="2" applyNumberFormat="1" applyFont="1" applyFill="1" applyBorder="1" applyAlignment="1">
      <alignment horizontal="center" vertical="center"/>
    </xf>
    <xf numFmtId="165" fontId="4" fillId="2" borderId="0" xfId="2" applyNumberFormat="1" applyFont="1" applyFill="1" applyAlignment="1">
      <alignment horizontal="center" vertical="center"/>
    </xf>
    <xf numFmtId="165" fontId="3" fillId="2" borderId="0" xfId="0" applyNumberFormat="1" applyFont="1" applyFill="1" applyAlignment="1">
      <alignment horizontal="center" vertical="center"/>
    </xf>
    <xf numFmtId="165" fontId="4" fillId="2" borderId="0" xfId="0" applyNumberFormat="1" applyFont="1" applyFill="1" applyAlignment="1">
      <alignment horizontal="center" vertical="center"/>
    </xf>
    <xf numFmtId="166" fontId="0" fillId="0" borderId="0" xfId="0" applyNumberFormat="1"/>
  </cellXfs>
  <cellStyles count="4">
    <cellStyle name="Normal" xfId="0" builtinId="0"/>
    <cellStyle name="Normal 2 2 10 10" xfId="2" xr:uid="{E4F2DDB3-F2B3-0241-BFAA-0375D561279F}"/>
    <cellStyle name="Normal 6" xfId="3" xr:uid="{03171786-E1C2-B34F-B71C-304709385021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AA1DB9-1821-DA40-A89C-E4FC30224378}">
  <dimension ref="A1:V221"/>
  <sheetViews>
    <sheetView tabSelected="1" topLeftCell="G205" zoomScale="85" workbookViewId="0">
      <selection activeCell="V2" sqref="V2:V219"/>
    </sheetView>
  </sheetViews>
  <sheetFormatPr baseColWidth="10" defaultRowHeight="16" x14ac:dyDescent="0.2"/>
  <cols>
    <col min="21" max="21" width="14.33203125" bestFit="1" customWidth="1"/>
  </cols>
  <sheetData>
    <row r="1" spans="1:2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465</v>
      </c>
      <c r="T1" t="s">
        <v>466</v>
      </c>
      <c r="U1" t="s">
        <v>467</v>
      </c>
      <c r="V1" t="s">
        <v>468</v>
      </c>
    </row>
    <row r="2" spans="1:22" x14ac:dyDescent="0.2">
      <c r="A2" t="s">
        <v>29</v>
      </c>
      <c r="B2" t="s">
        <v>30</v>
      </c>
      <c r="C2" t="s">
        <v>31</v>
      </c>
      <c r="D2" t="s">
        <v>25</v>
      </c>
      <c r="E2">
        <v>10823.445</v>
      </c>
      <c r="F2">
        <v>55465</v>
      </c>
      <c r="M2">
        <v>6765.4560000000001</v>
      </c>
      <c r="P2">
        <v>338.27280000000002</v>
      </c>
      <c r="Q2">
        <v>338.27280000000002</v>
      </c>
      <c r="R2" s="1">
        <f t="shared" ref="R2:R65" si="0">Q2/F2</f>
        <v>6.0988515279906249E-3</v>
      </c>
      <c r="S2" s="12">
        <v>-5.2</v>
      </c>
      <c r="T2" s="12">
        <v>1</v>
      </c>
      <c r="U2" s="14">
        <f>E2*F2*(S2+S2+T2)/100/24/1000000000</f>
        <v>-2.3512626429562497E-3</v>
      </c>
      <c r="V2">
        <f>-(2*S2+T2)/100</f>
        <v>9.4E-2</v>
      </c>
    </row>
    <row r="3" spans="1:22" x14ac:dyDescent="0.2">
      <c r="A3" t="s">
        <v>29</v>
      </c>
      <c r="B3" t="s">
        <v>48</v>
      </c>
      <c r="C3" t="s">
        <v>49</v>
      </c>
      <c r="D3" t="s">
        <v>34</v>
      </c>
      <c r="E3">
        <v>54066.470999999998</v>
      </c>
      <c r="F3">
        <v>24982688</v>
      </c>
      <c r="G3">
        <v>3911408</v>
      </c>
      <c r="H3">
        <v>180834</v>
      </c>
      <c r="I3">
        <v>595961</v>
      </c>
      <c r="J3">
        <v>1012</v>
      </c>
      <c r="K3">
        <v>777807</v>
      </c>
      <c r="L3">
        <v>1086.7550000000001</v>
      </c>
      <c r="M3">
        <v>1291359</v>
      </c>
      <c r="N3">
        <v>6547</v>
      </c>
      <c r="O3">
        <v>1086755</v>
      </c>
      <c r="P3">
        <v>64567.93</v>
      </c>
      <c r="Q3">
        <v>5840538</v>
      </c>
      <c r="R3" s="1">
        <f t="shared" si="0"/>
        <v>0.23378341033598946</v>
      </c>
      <c r="S3" s="13">
        <v>-8.4</v>
      </c>
      <c r="T3" s="13">
        <v>2.4</v>
      </c>
      <c r="U3" s="14">
        <f>E3*F3*(S3+S3+T3)/100/24/1000000000</f>
        <v>-8.1043546575242864</v>
      </c>
      <c r="V3">
        <f t="shared" ref="V3:V66" si="1">-(2*S3+T3)/100</f>
        <v>0.14400000000000002</v>
      </c>
    </row>
    <row r="4" spans="1:22" x14ac:dyDescent="0.2">
      <c r="A4" t="s">
        <v>29</v>
      </c>
      <c r="B4" t="s">
        <v>85</v>
      </c>
      <c r="C4" t="s">
        <v>86</v>
      </c>
      <c r="D4" t="s">
        <v>34</v>
      </c>
      <c r="E4">
        <v>28572.147000000001</v>
      </c>
      <c r="F4">
        <v>428962</v>
      </c>
      <c r="G4">
        <v>20904</v>
      </c>
      <c r="H4">
        <v>1366</v>
      </c>
      <c r="I4">
        <v>5178</v>
      </c>
      <c r="K4">
        <v>6544</v>
      </c>
      <c r="L4">
        <v>10.773</v>
      </c>
      <c r="M4">
        <v>26085.23</v>
      </c>
      <c r="N4">
        <v>138</v>
      </c>
      <c r="O4">
        <v>10773</v>
      </c>
      <c r="P4">
        <v>1304.2619999999999</v>
      </c>
      <c r="Q4">
        <v>39525.26</v>
      </c>
      <c r="R4" s="1">
        <f t="shared" si="0"/>
        <v>9.214163492337317E-2</v>
      </c>
      <c r="S4" s="13">
        <v>-8.4</v>
      </c>
      <c r="T4" s="13">
        <v>2.4</v>
      </c>
      <c r="U4" s="14">
        <f t="shared" ref="U4:U67" si="2">E4*F4*(S4+S4+T4)/100/24/1000000000</f>
        <v>-7.3538191928484015E-2</v>
      </c>
      <c r="V4">
        <f t="shared" si="1"/>
        <v>0.14400000000000002</v>
      </c>
    </row>
    <row r="5" spans="1:22" x14ac:dyDescent="0.2">
      <c r="A5" t="s">
        <v>29</v>
      </c>
      <c r="B5" t="s">
        <v>95</v>
      </c>
      <c r="C5" t="s">
        <v>96</v>
      </c>
      <c r="D5" t="s">
        <v>38</v>
      </c>
      <c r="E5">
        <v>1385.4584</v>
      </c>
      <c r="F5">
        <v>16249798</v>
      </c>
      <c r="G5">
        <v>742401</v>
      </c>
      <c r="I5">
        <v>22434</v>
      </c>
      <c r="J5">
        <v>1638</v>
      </c>
      <c r="K5">
        <v>24072</v>
      </c>
      <c r="L5">
        <v>511.11599999999999</v>
      </c>
      <c r="M5">
        <v>1004072</v>
      </c>
      <c r="N5">
        <v>122</v>
      </c>
      <c r="O5">
        <v>511116</v>
      </c>
      <c r="P5">
        <v>50203.59</v>
      </c>
      <c r="Q5">
        <v>1327793</v>
      </c>
      <c r="R5" s="1">
        <f t="shared" si="0"/>
        <v>8.1711354196526018E-2</v>
      </c>
      <c r="S5" s="4">
        <v>-7.8</v>
      </c>
      <c r="T5" s="4">
        <v>-0.8</v>
      </c>
      <c r="U5" s="14">
        <f t="shared" si="2"/>
        <v>-0.15384169743892184</v>
      </c>
      <c r="V5">
        <f t="shared" si="1"/>
        <v>0.16399999999999998</v>
      </c>
    </row>
    <row r="6" spans="1:22" x14ac:dyDescent="0.2">
      <c r="A6" t="s">
        <v>29</v>
      </c>
      <c r="B6" t="s">
        <v>111</v>
      </c>
      <c r="C6" t="s">
        <v>112</v>
      </c>
      <c r="D6" t="s">
        <v>25</v>
      </c>
      <c r="E6">
        <v>8759.0416000000005</v>
      </c>
      <c r="F6" s="2">
        <v>1393000000</v>
      </c>
      <c r="G6" s="2">
        <v>152100000</v>
      </c>
      <c r="H6">
        <v>5657998</v>
      </c>
      <c r="I6">
        <v>7608042</v>
      </c>
      <c r="J6">
        <v>1126443</v>
      </c>
      <c r="K6" s="2">
        <v>14400000</v>
      </c>
      <c r="L6">
        <v>36122.815000000002</v>
      </c>
      <c r="M6" s="2">
        <v>129000000</v>
      </c>
      <c r="N6">
        <v>83805</v>
      </c>
      <c r="O6" s="2">
        <v>36100000</v>
      </c>
      <c r="P6">
        <v>6442275</v>
      </c>
      <c r="Q6" s="2">
        <v>209000000</v>
      </c>
      <c r="R6" s="1">
        <f t="shared" si="0"/>
        <v>0.15003589375448673</v>
      </c>
      <c r="S6" s="4">
        <v>-4.9000000000000004</v>
      </c>
      <c r="T6" s="4">
        <v>1.1000000000000001</v>
      </c>
      <c r="U6" s="14">
        <f t="shared" si="2"/>
        <v>-44.229875439400004</v>
      </c>
      <c r="V6">
        <f t="shared" si="1"/>
        <v>8.7000000000000008E-2</v>
      </c>
    </row>
    <row r="7" spans="1:22" x14ac:dyDescent="0.2">
      <c r="A7" t="s">
        <v>29</v>
      </c>
      <c r="B7" t="s">
        <v>161</v>
      </c>
      <c r="C7" t="s">
        <v>162</v>
      </c>
      <c r="D7" t="s">
        <v>25</v>
      </c>
      <c r="E7">
        <v>6101.0308000000005</v>
      </c>
      <c r="F7">
        <v>883483</v>
      </c>
      <c r="G7">
        <v>48147</v>
      </c>
      <c r="L7">
        <v>24.957999999999998</v>
      </c>
      <c r="M7">
        <v>167962.2</v>
      </c>
      <c r="N7">
        <v>17</v>
      </c>
      <c r="O7">
        <v>24958</v>
      </c>
      <c r="P7">
        <v>8398.1110000000008</v>
      </c>
      <c r="Q7">
        <v>81503.11</v>
      </c>
      <c r="R7" s="1">
        <f t="shared" si="0"/>
        <v>9.225204106926789E-2</v>
      </c>
      <c r="S7" s="4">
        <v>-6</v>
      </c>
      <c r="T7" s="4">
        <v>-1</v>
      </c>
      <c r="U7" s="14">
        <f t="shared" si="2"/>
        <v>-2.9196683718997165E-2</v>
      </c>
      <c r="V7">
        <f t="shared" si="1"/>
        <v>0.13</v>
      </c>
    </row>
    <row r="8" spans="1:22" x14ac:dyDescent="0.2">
      <c r="A8" t="s">
        <v>29</v>
      </c>
      <c r="B8" t="s">
        <v>167</v>
      </c>
      <c r="C8" t="s">
        <v>168</v>
      </c>
      <c r="D8" t="s">
        <v>34</v>
      </c>
      <c r="F8">
        <v>277679</v>
      </c>
      <c r="G8">
        <v>23021</v>
      </c>
      <c r="L8">
        <v>8.5660000000000007</v>
      </c>
      <c r="O8">
        <v>8566</v>
      </c>
      <c r="Q8">
        <v>31587</v>
      </c>
      <c r="R8" s="1">
        <f t="shared" si="0"/>
        <v>0.11375365079822385</v>
      </c>
      <c r="S8" s="13">
        <v>-8.4</v>
      </c>
      <c r="T8" s="13">
        <v>2.4</v>
      </c>
      <c r="U8" s="14">
        <f t="shared" si="2"/>
        <v>0</v>
      </c>
      <c r="V8">
        <f t="shared" si="1"/>
        <v>0.14400000000000002</v>
      </c>
    </row>
    <row r="9" spans="1:22" x14ac:dyDescent="0.2">
      <c r="A9" t="s">
        <v>29</v>
      </c>
      <c r="B9" t="s">
        <v>187</v>
      </c>
      <c r="C9" t="s">
        <v>188</v>
      </c>
      <c r="D9" t="s">
        <v>34</v>
      </c>
      <c r="E9">
        <v>35615.805</v>
      </c>
      <c r="F9">
        <v>165768</v>
      </c>
      <c r="G9">
        <v>16328</v>
      </c>
      <c r="L9">
        <v>8.4060000000000006</v>
      </c>
      <c r="M9">
        <v>20861.560000000001</v>
      </c>
      <c r="O9">
        <v>8406</v>
      </c>
      <c r="P9">
        <v>1043.078</v>
      </c>
      <c r="Q9">
        <v>25777.08</v>
      </c>
      <c r="R9" s="1">
        <f t="shared" si="0"/>
        <v>0.15550094107427248</v>
      </c>
      <c r="S9" s="13">
        <v>-8.4</v>
      </c>
      <c r="T9" s="13">
        <v>2.4</v>
      </c>
      <c r="U9" s="14">
        <f t="shared" si="2"/>
        <v>-3.5423764579440006E-2</v>
      </c>
      <c r="V9">
        <f t="shared" si="1"/>
        <v>0.14400000000000002</v>
      </c>
    </row>
    <row r="10" spans="1:22" x14ac:dyDescent="0.2">
      <c r="A10" t="s">
        <v>29</v>
      </c>
      <c r="B10" t="s">
        <v>201</v>
      </c>
      <c r="C10" t="s">
        <v>202</v>
      </c>
      <c r="D10" t="s">
        <v>34</v>
      </c>
      <c r="E10">
        <v>46225.781999999999</v>
      </c>
      <c r="F10">
        <v>7451000</v>
      </c>
      <c r="G10">
        <v>1257360</v>
      </c>
      <c r="L10">
        <v>464.541</v>
      </c>
      <c r="O10">
        <v>464541</v>
      </c>
      <c r="Q10">
        <v>1721901</v>
      </c>
      <c r="R10" s="1">
        <f t="shared" si="0"/>
        <v>0.23109663132465441</v>
      </c>
      <c r="S10" s="13">
        <v>-8.4</v>
      </c>
      <c r="T10" s="13">
        <v>2.4</v>
      </c>
      <c r="U10" s="14">
        <f t="shared" si="2"/>
        <v>-2.066569810092</v>
      </c>
      <c r="V10">
        <f t="shared" si="1"/>
        <v>0.14400000000000002</v>
      </c>
    </row>
    <row r="11" spans="1:22" x14ac:dyDescent="0.2">
      <c r="A11" t="s">
        <v>29</v>
      </c>
      <c r="B11" t="s">
        <v>209</v>
      </c>
      <c r="C11" t="s">
        <v>210</v>
      </c>
      <c r="D11" t="s">
        <v>38</v>
      </c>
      <c r="E11">
        <v>3836.9137999999998</v>
      </c>
      <c r="F11" s="2">
        <v>267700000</v>
      </c>
      <c r="G11">
        <v>15677491</v>
      </c>
      <c r="H11">
        <v>199406</v>
      </c>
      <c r="I11">
        <v>888662</v>
      </c>
      <c r="K11">
        <v>1088068</v>
      </c>
      <c r="L11">
        <v>6288.1589999999997</v>
      </c>
      <c r="M11" s="2">
        <v>23700000</v>
      </c>
      <c r="N11">
        <v>6575</v>
      </c>
      <c r="O11">
        <v>6288159</v>
      </c>
      <c r="P11">
        <v>1185162</v>
      </c>
      <c r="Q11" s="2">
        <v>24200000</v>
      </c>
      <c r="R11" s="1">
        <f t="shared" si="0"/>
        <v>9.0399701158012699E-2</v>
      </c>
      <c r="S11" s="4">
        <v>-5.0999999999999996</v>
      </c>
      <c r="T11" s="4">
        <v>-0.4</v>
      </c>
      <c r="U11" s="14">
        <f t="shared" si="2"/>
        <v>-4.5365430571483332</v>
      </c>
      <c r="V11">
        <f t="shared" si="1"/>
        <v>0.106</v>
      </c>
    </row>
    <row r="12" spans="1:22" x14ac:dyDescent="0.2">
      <c r="A12" t="s">
        <v>29</v>
      </c>
      <c r="B12" t="s">
        <v>225</v>
      </c>
      <c r="C12" t="s">
        <v>226</v>
      </c>
      <c r="D12" t="s">
        <v>34</v>
      </c>
      <c r="E12">
        <v>38331.978999999999</v>
      </c>
      <c r="F12" s="2">
        <v>126500000</v>
      </c>
      <c r="G12">
        <v>34892133</v>
      </c>
      <c r="L12">
        <v>5374.433</v>
      </c>
      <c r="M12">
        <v>8647131</v>
      </c>
      <c r="N12">
        <v>10296</v>
      </c>
      <c r="O12">
        <v>5374433</v>
      </c>
      <c r="P12">
        <v>432356.6</v>
      </c>
      <c r="Q12" s="2">
        <v>40700000</v>
      </c>
      <c r="R12" s="1">
        <f t="shared" si="0"/>
        <v>0.32173913043478258</v>
      </c>
      <c r="S12" s="12">
        <v>-6.8</v>
      </c>
      <c r="T12" s="12">
        <v>1.9</v>
      </c>
      <c r="U12" s="14">
        <f t="shared" si="2"/>
        <v>-23.638852299562501</v>
      </c>
      <c r="V12">
        <f t="shared" si="1"/>
        <v>0.11699999999999999</v>
      </c>
    </row>
    <row r="13" spans="1:22" x14ac:dyDescent="0.2">
      <c r="A13" t="s">
        <v>29</v>
      </c>
      <c r="B13" t="s">
        <v>233</v>
      </c>
      <c r="C13" t="s">
        <v>234</v>
      </c>
      <c r="D13" t="s">
        <v>38</v>
      </c>
      <c r="E13">
        <v>1625.576</v>
      </c>
      <c r="F13">
        <v>115847</v>
      </c>
      <c r="G13">
        <v>4579</v>
      </c>
      <c r="M13">
        <v>17929.88</v>
      </c>
      <c r="P13">
        <v>896.49400000000003</v>
      </c>
      <c r="Q13">
        <v>5475.4939999999997</v>
      </c>
      <c r="R13" s="1">
        <f t="shared" si="0"/>
        <v>4.7264875223354937E-2</v>
      </c>
      <c r="S13" s="12">
        <v>-5.2</v>
      </c>
      <c r="T13" s="12">
        <v>1</v>
      </c>
      <c r="U13" s="14">
        <f t="shared" si="2"/>
        <v>-7.3757923624866682E-4</v>
      </c>
      <c r="V13">
        <f t="shared" si="1"/>
        <v>9.4E-2</v>
      </c>
    </row>
    <row r="14" spans="1:22" x14ac:dyDescent="0.2">
      <c r="A14" t="s">
        <v>29</v>
      </c>
      <c r="B14" t="s">
        <v>235</v>
      </c>
      <c r="C14" t="s">
        <v>236</v>
      </c>
      <c r="D14" t="s">
        <v>21</v>
      </c>
      <c r="F14">
        <v>25549819</v>
      </c>
      <c r="G14">
        <v>2384953</v>
      </c>
      <c r="H14">
        <v>187334</v>
      </c>
      <c r="I14">
        <v>218260</v>
      </c>
      <c r="K14">
        <v>405594</v>
      </c>
      <c r="L14">
        <v>975.84400000000005</v>
      </c>
      <c r="M14">
        <v>3447094</v>
      </c>
      <c r="O14">
        <v>975844</v>
      </c>
      <c r="P14">
        <v>172354.7</v>
      </c>
      <c r="Q14">
        <v>3938746</v>
      </c>
      <c r="R14" s="1">
        <f t="shared" si="0"/>
        <v>0.15415944825284281</v>
      </c>
      <c r="S14" s="12">
        <v>-5.2</v>
      </c>
      <c r="T14" s="12">
        <v>1</v>
      </c>
      <c r="U14" s="14">
        <f t="shared" si="2"/>
        <v>0</v>
      </c>
      <c r="V14">
        <f t="shared" si="1"/>
        <v>9.4E-2</v>
      </c>
    </row>
    <row r="15" spans="1:22" x14ac:dyDescent="0.2">
      <c r="A15" t="s">
        <v>29</v>
      </c>
      <c r="B15" t="s">
        <v>237</v>
      </c>
      <c r="C15" t="s">
        <v>238</v>
      </c>
      <c r="D15" t="s">
        <v>34</v>
      </c>
      <c r="E15">
        <v>29742.839</v>
      </c>
      <c r="F15">
        <v>51606633</v>
      </c>
      <c r="G15">
        <v>7440931</v>
      </c>
      <c r="H15">
        <v>241260</v>
      </c>
      <c r="I15">
        <v>719345</v>
      </c>
      <c r="K15">
        <v>960605</v>
      </c>
      <c r="L15">
        <v>2274.0990000000002</v>
      </c>
      <c r="M15">
        <v>2583850</v>
      </c>
      <c r="N15">
        <v>10661</v>
      </c>
      <c r="O15">
        <v>2274099</v>
      </c>
      <c r="P15">
        <v>129192.5</v>
      </c>
      <c r="Q15" s="2">
        <v>10800000</v>
      </c>
      <c r="R15" s="1">
        <f t="shared" si="0"/>
        <v>0.20927542395567639</v>
      </c>
      <c r="S15" s="13">
        <v>-8.4</v>
      </c>
      <c r="T15" s="13">
        <v>2.4</v>
      </c>
      <c r="U15" s="14">
        <f t="shared" si="2"/>
        <v>-9.2095666599065229</v>
      </c>
      <c r="V15">
        <f t="shared" si="1"/>
        <v>0.14400000000000002</v>
      </c>
    </row>
    <row r="16" spans="1:22" x14ac:dyDescent="0.2">
      <c r="A16" t="s">
        <v>29</v>
      </c>
      <c r="B16" t="s">
        <v>245</v>
      </c>
      <c r="C16" t="s">
        <v>246</v>
      </c>
      <c r="D16" t="s">
        <v>38</v>
      </c>
      <c r="E16">
        <v>2423.8462</v>
      </c>
      <c r="F16">
        <v>7061507</v>
      </c>
      <c r="G16">
        <v>287767</v>
      </c>
      <c r="H16">
        <v>5182</v>
      </c>
      <c r="I16">
        <v>15815</v>
      </c>
      <c r="K16">
        <v>20997</v>
      </c>
      <c r="L16">
        <v>75.781000000000006</v>
      </c>
      <c r="M16">
        <v>584149.19999999995</v>
      </c>
      <c r="N16">
        <v>19</v>
      </c>
      <c r="O16">
        <v>75781</v>
      </c>
      <c r="P16">
        <v>29207.46</v>
      </c>
      <c r="Q16">
        <v>413752.5</v>
      </c>
      <c r="R16" s="1">
        <f t="shared" si="0"/>
        <v>5.859266301088422E-2</v>
      </c>
      <c r="S16" s="4">
        <v>-4.8</v>
      </c>
      <c r="T16" s="4">
        <v>-1.1000000000000001</v>
      </c>
      <c r="U16" s="14">
        <f t="shared" si="2"/>
        <v>-7.630886413249599E-2</v>
      </c>
      <c r="V16">
        <f t="shared" si="1"/>
        <v>0.107</v>
      </c>
    </row>
    <row r="17" spans="1:22" x14ac:dyDescent="0.2">
      <c r="A17" t="s">
        <v>29</v>
      </c>
      <c r="B17" t="s">
        <v>263</v>
      </c>
      <c r="C17" t="s">
        <v>264</v>
      </c>
      <c r="D17" t="s">
        <v>34</v>
      </c>
      <c r="E17">
        <v>81516.675000000003</v>
      </c>
      <c r="F17">
        <v>631636</v>
      </c>
      <c r="G17">
        <v>66222</v>
      </c>
      <c r="L17">
        <v>20.064</v>
      </c>
      <c r="O17">
        <v>20064</v>
      </c>
      <c r="Q17">
        <v>86286</v>
      </c>
      <c r="R17" s="1">
        <f t="shared" si="0"/>
        <v>0.13660715981989627</v>
      </c>
      <c r="S17" s="13">
        <v>-8.4</v>
      </c>
      <c r="T17" s="13">
        <v>2.4</v>
      </c>
      <c r="U17" s="14">
        <f t="shared" si="2"/>
        <v>-0.30893319918180007</v>
      </c>
      <c r="V17">
        <f t="shared" si="1"/>
        <v>0.14400000000000002</v>
      </c>
    </row>
    <row r="18" spans="1:22" x14ac:dyDescent="0.2">
      <c r="A18" t="s">
        <v>29</v>
      </c>
      <c r="B18" t="s">
        <v>269</v>
      </c>
      <c r="C18" t="s">
        <v>270</v>
      </c>
      <c r="D18" t="s">
        <v>25</v>
      </c>
      <c r="E18">
        <v>10254.234</v>
      </c>
      <c r="F18">
        <v>31528585</v>
      </c>
      <c r="G18">
        <v>2103510</v>
      </c>
      <c r="I18">
        <v>215716</v>
      </c>
      <c r="K18">
        <v>215716</v>
      </c>
      <c r="L18">
        <v>936.84799999999996</v>
      </c>
      <c r="M18">
        <v>2084318</v>
      </c>
      <c r="N18">
        <v>5389</v>
      </c>
      <c r="O18">
        <v>936848</v>
      </c>
      <c r="P18">
        <v>104215.9</v>
      </c>
      <c r="Q18">
        <v>3360290</v>
      </c>
      <c r="R18" s="1">
        <f t="shared" si="0"/>
        <v>0.10657915666053519</v>
      </c>
      <c r="S18" s="4">
        <v>-7.6</v>
      </c>
      <c r="T18" s="4">
        <v>2.4</v>
      </c>
      <c r="U18" s="14">
        <f t="shared" si="2"/>
        <v>-1.7242746041540802</v>
      </c>
      <c r="V18">
        <f t="shared" si="1"/>
        <v>0.128</v>
      </c>
    </row>
    <row r="19" spans="1:22" x14ac:dyDescent="0.2">
      <c r="A19" t="s">
        <v>29</v>
      </c>
      <c r="B19" t="s">
        <v>277</v>
      </c>
      <c r="C19" t="s">
        <v>278</v>
      </c>
      <c r="D19" t="s">
        <v>25</v>
      </c>
      <c r="E19">
        <v>3666.6954000000001</v>
      </c>
      <c r="F19">
        <v>58413</v>
      </c>
      <c r="J19">
        <v>53</v>
      </c>
      <c r="K19">
        <v>53</v>
      </c>
      <c r="M19">
        <v>12614.14</v>
      </c>
      <c r="P19">
        <v>630.70690000000002</v>
      </c>
      <c r="Q19">
        <v>683.70690000000002</v>
      </c>
      <c r="R19" s="1">
        <f t="shared" si="0"/>
        <v>1.1704704432232552E-2</v>
      </c>
      <c r="S19" s="12">
        <v>-5.2</v>
      </c>
      <c r="T19" s="12">
        <v>1</v>
      </c>
      <c r="U19" s="14">
        <f t="shared" si="2"/>
        <v>-8.3888215706745008E-4</v>
      </c>
      <c r="V19">
        <f t="shared" si="1"/>
        <v>9.4E-2</v>
      </c>
    </row>
    <row r="20" spans="1:22" x14ac:dyDescent="0.2">
      <c r="A20" t="s">
        <v>29</v>
      </c>
      <c r="B20" t="s">
        <v>285</v>
      </c>
      <c r="C20" t="s">
        <v>286</v>
      </c>
      <c r="D20" t="s">
        <v>38</v>
      </c>
      <c r="E20">
        <v>3289.7012</v>
      </c>
      <c r="F20">
        <v>112640</v>
      </c>
      <c r="G20">
        <v>4502</v>
      </c>
      <c r="J20">
        <v>31</v>
      </c>
      <c r="K20">
        <v>31</v>
      </c>
      <c r="M20">
        <v>14368.48</v>
      </c>
      <c r="P20">
        <v>718.42399999999998</v>
      </c>
      <c r="Q20">
        <v>5251.424</v>
      </c>
      <c r="R20" s="1">
        <f t="shared" si="0"/>
        <v>4.6621306818181815E-2</v>
      </c>
      <c r="S20" s="12">
        <v>-5.2</v>
      </c>
      <c r="T20" s="12">
        <v>1</v>
      </c>
      <c r="U20" s="14">
        <f t="shared" si="2"/>
        <v>-1.4513284440746668E-3</v>
      </c>
      <c r="V20">
        <f t="shared" si="1"/>
        <v>9.4E-2</v>
      </c>
    </row>
    <row r="21" spans="1:22" x14ac:dyDescent="0.2">
      <c r="A21" t="s">
        <v>29</v>
      </c>
      <c r="B21" t="s">
        <v>291</v>
      </c>
      <c r="C21" t="s">
        <v>292</v>
      </c>
      <c r="D21" t="s">
        <v>38</v>
      </c>
      <c r="E21">
        <v>3669.4175</v>
      </c>
      <c r="F21">
        <v>3170208</v>
      </c>
      <c r="G21">
        <v>129457</v>
      </c>
      <c r="I21">
        <v>23860</v>
      </c>
      <c r="J21">
        <v>302</v>
      </c>
      <c r="K21">
        <v>24162</v>
      </c>
      <c r="L21">
        <v>91.552000000000007</v>
      </c>
      <c r="M21">
        <v>258863.8</v>
      </c>
      <c r="N21">
        <v>32</v>
      </c>
      <c r="O21">
        <v>91552</v>
      </c>
      <c r="P21">
        <v>12943.19</v>
      </c>
      <c r="Q21">
        <v>258114.2</v>
      </c>
      <c r="R21" s="1">
        <f t="shared" si="0"/>
        <v>8.1418695555622853E-2</v>
      </c>
      <c r="S21" s="4">
        <v>-6</v>
      </c>
      <c r="T21" s="4">
        <v>-0.3</v>
      </c>
      <c r="U21" s="14">
        <f t="shared" si="2"/>
        <v>-5.9618185658430009E-2</v>
      </c>
      <c r="V21">
        <f t="shared" si="1"/>
        <v>0.12300000000000001</v>
      </c>
    </row>
    <row r="22" spans="1:22" x14ac:dyDescent="0.2">
      <c r="A22" t="s">
        <v>29</v>
      </c>
      <c r="B22" t="s">
        <v>299</v>
      </c>
      <c r="C22" t="s">
        <v>300</v>
      </c>
      <c r="D22" t="s">
        <v>38</v>
      </c>
      <c r="E22">
        <v>1249.8287</v>
      </c>
      <c r="F22">
        <v>53708395</v>
      </c>
      <c r="G22">
        <v>3106838</v>
      </c>
      <c r="H22">
        <v>92220</v>
      </c>
      <c r="I22">
        <v>89618</v>
      </c>
      <c r="J22">
        <v>2326</v>
      </c>
      <c r="K22">
        <v>184164</v>
      </c>
      <c r="L22">
        <v>1225.7550000000001</v>
      </c>
      <c r="M22">
        <v>4351833</v>
      </c>
      <c r="N22">
        <v>107</v>
      </c>
      <c r="O22">
        <v>1225755</v>
      </c>
      <c r="P22">
        <v>217591.7</v>
      </c>
      <c r="Q22">
        <v>4734349</v>
      </c>
      <c r="R22" s="1">
        <f t="shared" si="0"/>
        <v>8.8149143164676577E-2</v>
      </c>
      <c r="S22" s="4">
        <v>-5.2</v>
      </c>
      <c r="T22" s="4">
        <v>-0.8</v>
      </c>
      <c r="U22" s="14">
        <f t="shared" si="2"/>
        <v>-0.31325603634237031</v>
      </c>
      <c r="V22">
        <f t="shared" si="1"/>
        <v>0.11200000000000002</v>
      </c>
    </row>
    <row r="23" spans="1:22" x14ac:dyDescent="0.2">
      <c r="A23" t="s">
        <v>29</v>
      </c>
      <c r="B23" t="s">
        <v>303</v>
      </c>
      <c r="C23" t="s">
        <v>304</v>
      </c>
      <c r="D23" t="s">
        <v>25</v>
      </c>
      <c r="E23">
        <v>8844.7428</v>
      </c>
      <c r="F23">
        <v>12704</v>
      </c>
      <c r="J23">
        <v>17</v>
      </c>
      <c r="K23">
        <v>17</v>
      </c>
      <c r="Q23">
        <v>17</v>
      </c>
      <c r="R23" s="1">
        <f t="shared" si="0"/>
        <v>1.3381612090680101E-3</v>
      </c>
      <c r="S23" s="12">
        <v>-5.2</v>
      </c>
      <c r="T23" s="12">
        <v>1</v>
      </c>
      <c r="U23" s="14">
        <f t="shared" si="2"/>
        <v>-4.4009081574720006E-4</v>
      </c>
      <c r="V23">
        <f t="shared" si="1"/>
        <v>9.4E-2</v>
      </c>
    </row>
    <row r="24" spans="1:22" x14ac:dyDescent="0.2">
      <c r="A24" t="s">
        <v>29</v>
      </c>
      <c r="B24" t="s">
        <v>309</v>
      </c>
      <c r="C24" t="s">
        <v>310</v>
      </c>
      <c r="D24" t="s">
        <v>34</v>
      </c>
      <c r="F24">
        <v>284060</v>
      </c>
      <c r="G24">
        <v>26060</v>
      </c>
      <c r="L24">
        <v>8.7629999999999999</v>
      </c>
      <c r="O24">
        <v>8763</v>
      </c>
      <c r="Q24">
        <v>34823</v>
      </c>
      <c r="R24" s="1">
        <f t="shared" si="0"/>
        <v>0.1225902978244033</v>
      </c>
      <c r="S24" s="13">
        <v>-8.4</v>
      </c>
      <c r="T24" s="13">
        <v>2.4</v>
      </c>
      <c r="U24" s="14">
        <f>E24*F24*(S24+S24+T24)/100/24/1000000000</f>
        <v>0</v>
      </c>
      <c r="V24">
        <f t="shared" si="1"/>
        <v>0.14400000000000002</v>
      </c>
    </row>
    <row r="25" spans="1:22" x14ac:dyDescent="0.2">
      <c r="A25" t="s">
        <v>29</v>
      </c>
      <c r="B25" t="s">
        <v>311</v>
      </c>
      <c r="C25" t="s">
        <v>312</v>
      </c>
      <c r="D25" t="s">
        <v>34</v>
      </c>
      <c r="E25">
        <v>42260.125</v>
      </c>
      <c r="F25">
        <v>4841000</v>
      </c>
      <c r="G25">
        <v>757734</v>
      </c>
      <c r="H25">
        <v>32658</v>
      </c>
      <c r="I25">
        <v>113222</v>
      </c>
      <c r="K25">
        <v>145880</v>
      </c>
      <c r="L25">
        <v>221.44300000000001</v>
      </c>
      <c r="M25">
        <v>267336.59999999998</v>
      </c>
      <c r="N25">
        <v>1431</v>
      </c>
      <c r="O25">
        <v>221443</v>
      </c>
      <c r="P25">
        <v>13366.83</v>
      </c>
      <c r="Q25">
        <v>1138424</v>
      </c>
      <c r="R25" s="1">
        <f t="shared" si="0"/>
        <v>0.23516298285478207</v>
      </c>
      <c r="S25" s="13">
        <v>-8.4</v>
      </c>
      <c r="T25" s="13">
        <v>2.4</v>
      </c>
      <c r="U25" s="14">
        <f t="shared" si="2"/>
        <v>-1.22748759075</v>
      </c>
      <c r="V25">
        <f t="shared" si="1"/>
        <v>0.14400000000000002</v>
      </c>
    </row>
    <row r="26" spans="1:22" x14ac:dyDescent="0.2">
      <c r="A26" t="s">
        <v>29</v>
      </c>
      <c r="B26" t="s">
        <v>321</v>
      </c>
      <c r="C26" t="s">
        <v>322</v>
      </c>
      <c r="D26" t="s">
        <v>34</v>
      </c>
      <c r="E26">
        <v>28305.223000000002</v>
      </c>
      <c r="F26">
        <v>56882</v>
      </c>
      <c r="M26">
        <v>5435.35</v>
      </c>
      <c r="P26">
        <v>271.76749999999998</v>
      </c>
      <c r="Q26">
        <v>271.76749999999998</v>
      </c>
      <c r="R26" s="1">
        <f t="shared" si="0"/>
        <v>4.7777416405892902E-3</v>
      </c>
      <c r="S26" s="13">
        <v>-8.4</v>
      </c>
      <c r="T26" s="13">
        <v>2.4</v>
      </c>
      <c r="U26" s="14">
        <f t="shared" si="2"/>
        <v>-9.6603461681160022E-3</v>
      </c>
      <c r="V26">
        <f t="shared" si="1"/>
        <v>0.14400000000000002</v>
      </c>
    </row>
    <row r="27" spans="1:22" x14ac:dyDescent="0.2">
      <c r="A27" t="s">
        <v>29</v>
      </c>
      <c r="B27" t="s">
        <v>329</v>
      </c>
      <c r="C27" t="s">
        <v>330</v>
      </c>
      <c r="D27" t="s">
        <v>34</v>
      </c>
      <c r="E27">
        <v>16078.268</v>
      </c>
      <c r="F27">
        <v>17907</v>
      </c>
      <c r="Q27">
        <v>0</v>
      </c>
      <c r="R27" s="1">
        <f t="shared" si="0"/>
        <v>0</v>
      </c>
      <c r="S27" s="13">
        <v>-8.4</v>
      </c>
      <c r="T27" s="13">
        <v>2.4</v>
      </c>
      <c r="U27" s="14">
        <f t="shared" si="2"/>
        <v>-1.7274812704559999E-3</v>
      </c>
      <c r="V27">
        <f t="shared" si="1"/>
        <v>0.14400000000000002</v>
      </c>
    </row>
    <row r="28" spans="1:22" x14ac:dyDescent="0.2">
      <c r="A28" t="s">
        <v>29</v>
      </c>
      <c r="B28" t="s">
        <v>333</v>
      </c>
      <c r="C28" t="s">
        <v>334</v>
      </c>
      <c r="D28" t="s">
        <v>38</v>
      </c>
      <c r="E28">
        <v>2695.2519000000002</v>
      </c>
      <c r="F28">
        <v>8606316</v>
      </c>
      <c r="G28">
        <v>296511</v>
      </c>
      <c r="I28">
        <v>3174</v>
      </c>
      <c r="J28">
        <v>4469</v>
      </c>
      <c r="K28">
        <v>7643</v>
      </c>
      <c r="L28">
        <v>44.527999999999999</v>
      </c>
      <c r="M28">
        <v>1549078</v>
      </c>
      <c r="N28">
        <v>7</v>
      </c>
      <c r="O28">
        <v>44528</v>
      </c>
      <c r="P28">
        <v>77453.91</v>
      </c>
      <c r="Q28">
        <v>426135.9</v>
      </c>
      <c r="R28" s="1">
        <f t="shared" si="0"/>
        <v>4.9514321807379608E-2</v>
      </c>
      <c r="S28" s="4">
        <v>-4.2</v>
      </c>
      <c r="T28" s="4">
        <v>0.5</v>
      </c>
      <c r="U28" s="14">
        <f t="shared" si="2"/>
        <v>-7.6354123938709662E-2</v>
      </c>
      <c r="V28">
        <f t="shared" si="1"/>
        <v>7.9000000000000001E-2</v>
      </c>
    </row>
    <row r="29" spans="1:22" x14ac:dyDescent="0.2">
      <c r="A29" t="s">
        <v>29</v>
      </c>
      <c r="B29" t="s">
        <v>339</v>
      </c>
      <c r="C29" t="s">
        <v>340</v>
      </c>
      <c r="D29" t="s">
        <v>38</v>
      </c>
      <c r="E29">
        <v>2981.9342000000001</v>
      </c>
      <c r="F29" s="2">
        <v>106700000</v>
      </c>
      <c r="G29">
        <v>5463318</v>
      </c>
      <c r="H29">
        <v>126282</v>
      </c>
      <c r="I29">
        <v>1037439</v>
      </c>
      <c r="K29">
        <v>1163721</v>
      </c>
      <c r="L29">
        <v>3897.5990000000002</v>
      </c>
      <c r="M29">
        <v>9643872</v>
      </c>
      <c r="N29">
        <v>6259</v>
      </c>
      <c r="O29">
        <v>3897599</v>
      </c>
      <c r="P29">
        <v>482193.6</v>
      </c>
      <c r="Q29" s="2">
        <v>11000000</v>
      </c>
      <c r="R29" s="1">
        <f t="shared" si="0"/>
        <v>0.10309278350515463</v>
      </c>
      <c r="S29" s="4">
        <v>-8</v>
      </c>
      <c r="T29" s="4">
        <v>0</v>
      </c>
      <c r="U29" s="14">
        <f t="shared" si="2"/>
        <v>-2.1211491942666667</v>
      </c>
      <c r="V29">
        <f t="shared" si="1"/>
        <v>0.16</v>
      </c>
    </row>
    <row r="30" spans="1:22" x14ac:dyDescent="0.2">
      <c r="A30" t="s">
        <v>29</v>
      </c>
      <c r="B30" t="s">
        <v>355</v>
      </c>
      <c r="C30" t="s">
        <v>356</v>
      </c>
      <c r="D30" t="s">
        <v>25</v>
      </c>
      <c r="E30">
        <v>4258.4862999999996</v>
      </c>
      <c r="F30">
        <v>196130</v>
      </c>
      <c r="G30">
        <v>9415</v>
      </c>
      <c r="L30">
        <v>3.7719999999999998</v>
      </c>
      <c r="M30">
        <v>19052.900000000001</v>
      </c>
      <c r="O30">
        <v>3772</v>
      </c>
      <c r="P30">
        <v>952.64509999999996</v>
      </c>
      <c r="Q30">
        <v>14139.65</v>
      </c>
      <c r="R30" s="1">
        <f t="shared" si="0"/>
        <v>7.2093254474073318E-2</v>
      </c>
      <c r="S30" s="12">
        <v>-5.2</v>
      </c>
      <c r="T30" s="12">
        <v>1</v>
      </c>
      <c r="U30" s="14">
        <f t="shared" si="2"/>
        <v>-3.2712662622410836E-3</v>
      </c>
      <c r="V30">
        <f t="shared" si="1"/>
        <v>9.4E-2</v>
      </c>
    </row>
    <row r="31" spans="1:22" x14ac:dyDescent="0.2">
      <c r="A31" t="s">
        <v>29</v>
      </c>
      <c r="B31" t="s">
        <v>369</v>
      </c>
      <c r="C31" t="s">
        <v>370</v>
      </c>
      <c r="D31" t="s">
        <v>34</v>
      </c>
      <c r="E31">
        <v>60297.794000000002</v>
      </c>
      <c r="F31">
        <v>5638676</v>
      </c>
      <c r="G31">
        <v>646383</v>
      </c>
      <c r="I31">
        <v>71272</v>
      </c>
      <c r="K31">
        <v>71272</v>
      </c>
      <c r="L31">
        <v>438.03300000000002</v>
      </c>
      <c r="M31">
        <v>208561.5</v>
      </c>
      <c r="N31">
        <v>6588</v>
      </c>
      <c r="O31">
        <v>438033</v>
      </c>
      <c r="P31">
        <v>10428.08</v>
      </c>
      <c r="Q31">
        <v>1166116</v>
      </c>
      <c r="R31" s="1">
        <f t="shared" si="0"/>
        <v>0.20680670426887446</v>
      </c>
      <c r="S31" s="13">
        <v>-8.4</v>
      </c>
      <c r="T31" s="13">
        <v>2.4</v>
      </c>
      <c r="U31" s="14">
        <f t="shared" si="2"/>
        <v>-2.0399983432844642</v>
      </c>
      <c r="V31">
        <f t="shared" si="1"/>
        <v>0.14400000000000002</v>
      </c>
    </row>
    <row r="32" spans="1:22" x14ac:dyDescent="0.2">
      <c r="A32" t="s">
        <v>29</v>
      </c>
      <c r="B32" t="s">
        <v>377</v>
      </c>
      <c r="C32" t="s">
        <v>378</v>
      </c>
      <c r="D32" t="s">
        <v>38</v>
      </c>
      <c r="E32">
        <v>2059.0454</v>
      </c>
      <c r="F32">
        <v>652858</v>
      </c>
      <c r="G32">
        <v>23496</v>
      </c>
      <c r="L32">
        <v>12.044</v>
      </c>
      <c r="M32">
        <v>70836.479999999996</v>
      </c>
      <c r="O32">
        <v>12044</v>
      </c>
      <c r="P32">
        <v>3541.8240000000001</v>
      </c>
      <c r="Q32">
        <v>39081.82</v>
      </c>
      <c r="R32" s="1">
        <f t="shared" si="0"/>
        <v>5.9862665388185486E-2</v>
      </c>
      <c r="S32" s="4">
        <v>-9.5</v>
      </c>
      <c r="T32" s="4">
        <v>-3.1</v>
      </c>
      <c r="U32" s="14">
        <f t="shared" si="2"/>
        <v>-1.2378433410310717E-2</v>
      </c>
      <c r="V32">
        <f t="shared" si="1"/>
        <v>0.221</v>
      </c>
    </row>
    <row r="33" spans="1:22" x14ac:dyDescent="0.2">
      <c r="A33" t="s">
        <v>29</v>
      </c>
      <c r="B33" t="s">
        <v>409</v>
      </c>
      <c r="C33" t="s">
        <v>410</v>
      </c>
      <c r="D33" t="s">
        <v>34</v>
      </c>
      <c r="E33">
        <v>24390</v>
      </c>
      <c r="L33">
        <v>759.22900000000004</v>
      </c>
      <c r="M33">
        <v>1866323</v>
      </c>
      <c r="N33">
        <v>420</v>
      </c>
      <c r="O33">
        <v>759229</v>
      </c>
      <c r="P33">
        <v>93316.14</v>
      </c>
      <c r="Q33">
        <v>852545.1</v>
      </c>
      <c r="R33" s="1" t="e">
        <f t="shared" si="0"/>
        <v>#DIV/0!</v>
      </c>
      <c r="S33" s="13">
        <v>-8.4</v>
      </c>
      <c r="T33" s="13">
        <v>2.4</v>
      </c>
      <c r="U33" s="14">
        <f t="shared" si="2"/>
        <v>0</v>
      </c>
      <c r="V33">
        <f t="shared" si="1"/>
        <v>0.14400000000000002</v>
      </c>
    </row>
    <row r="34" spans="1:22" x14ac:dyDescent="0.2">
      <c r="A34" t="s">
        <v>29</v>
      </c>
      <c r="B34" t="s">
        <v>415</v>
      </c>
      <c r="C34" t="s">
        <v>416</v>
      </c>
      <c r="D34" t="s">
        <v>25</v>
      </c>
      <c r="E34">
        <v>6578.1889000000001</v>
      </c>
      <c r="F34">
        <v>69428524</v>
      </c>
      <c r="G34">
        <v>8262614</v>
      </c>
      <c r="H34">
        <v>111780</v>
      </c>
      <c r="I34">
        <v>409350</v>
      </c>
      <c r="J34">
        <v>1064434</v>
      </c>
      <c r="K34">
        <v>1585564</v>
      </c>
      <c r="L34">
        <v>1527.922</v>
      </c>
      <c r="M34">
        <v>4507084</v>
      </c>
      <c r="N34">
        <v>2765</v>
      </c>
      <c r="O34">
        <v>1527922</v>
      </c>
      <c r="P34">
        <v>225354.2</v>
      </c>
      <c r="Q34" s="2">
        <v>11600000</v>
      </c>
      <c r="R34" s="1">
        <f t="shared" si="0"/>
        <v>0.16707830343620728</v>
      </c>
      <c r="S34" s="4">
        <v>-7.7</v>
      </c>
      <c r="T34" s="4">
        <v>1.3</v>
      </c>
      <c r="U34" s="14">
        <f t="shared" si="2"/>
        <v>-2.6831944322810788</v>
      </c>
      <c r="V34">
        <f t="shared" si="1"/>
        <v>0.14099999999999999</v>
      </c>
    </row>
    <row r="35" spans="1:22" x14ac:dyDescent="0.2">
      <c r="A35" t="s">
        <v>29</v>
      </c>
      <c r="B35" t="s">
        <v>417</v>
      </c>
      <c r="C35" t="s">
        <v>418</v>
      </c>
      <c r="D35" t="s">
        <v>38</v>
      </c>
      <c r="E35">
        <v>2000.6012000000001</v>
      </c>
      <c r="F35">
        <v>1267972</v>
      </c>
      <c r="G35">
        <v>54732</v>
      </c>
      <c r="H35">
        <v>1866</v>
      </c>
      <c r="I35">
        <v>3682</v>
      </c>
      <c r="J35">
        <v>241</v>
      </c>
      <c r="K35">
        <v>5789</v>
      </c>
      <c r="L35">
        <v>27.991</v>
      </c>
      <c r="M35">
        <v>80439.13</v>
      </c>
      <c r="N35">
        <v>19</v>
      </c>
      <c r="O35">
        <v>27991</v>
      </c>
      <c r="P35">
        <v>4021.9569999999999</v>
      </c>
      <c r="Q35">
        <v>92533.95</v>
      </c>
      <c r="R35" s="1">
        <f t="shared" si="0"/>
        <v>7.2977912761480537E-2</v>
      </c>
      <c r="S35" s="4">
        <v>-9.4</v>
      </c>
      <c r="T35" s="4">
        <v>-1.1000000000000001</v>
      </c>
      <c r="U35" s="14">
        <f t="shared" si="2"/>
        <v>-2.1033523110354734E-2</v>
      </c>
      <c r="V35">
        <f t="shared" si="1"/>
        <v>0.19900000000000001</v>
      </c>
    </row>
    <row r="36" spans="1:22" x14ac:dyDescent="0.2">
      <c r="A36" t="s">
        <v>29</v>
      </c>
      <c r="B36" t="s">
        <v>421</v>
      </c>
      <c r="C36" t="s">
        <v>422</v>
      </c>
      <c r="D36" t="s">
        <v>25</v>
      </c>
      <c r="E36">
        <v>4217.4764999999998</v>
      </c>
      <c r="F36">
        <v>103197</v>
      </c>
      <c r="G36">
        <v>6144</v>
      </c>
      <c r="L36">
        <v>2.149</v>
      </c>
      <c r="M36">
        <v>10188.84</v>
      </c>
      <c r="O36">
        <v>2149</v>
      </c>
      <c r="P36">
        <v>509.44200000000001</v>
      </c>
      <c r="Q36">
        <v>8802.4419999999991</v>
      </c>
      <c r="R36" s="1">
        <f t="shared" si="0"/>
        <v>8.5297460197486352E-2</v>
      </c>
      <c r="S36" s="11">
        <v>-5.2</v>
      </c>
      <c r="T36" s="11">
        <v>1</v>
      </c>
      <c r="U36" s="14">
        <f t="shared" si="2"/>
        <v>-1.7046544459511249E-3</v>
      </c>
      <c r="V36">
        <f t="shared" si="1"/>
        <v>9.4E-2</v>
      </c>
    </row>
    <row r="37" spans="1:22" x14ac:dyDescent="0.2">
      <c r="A37" t="s">
        <v>29</v>
      </c>
      <c r="B37" t="s">
        <v>433</v>
      </c>
      <c r="C37" t="s">
        <v>434</v>
      </c>
      <c r="D37" t="s">
        <v>25</v>
      </c>
      <c r="E37">
        <v>3572.6084000000001</v>
      </c>
      <c r="F37">
        <v>11508</v>
      </c>
      <c r="Q37">
        <v>0</v>
      </c>
      <c r="R37" s="1">
        <f t="shared" si="0"/>
        <v>0</v>
      </c>
      <c r="S37" s="11">
        <v>-5.2</v>
      </c>
      <c r="T37" s="11">
        <v>1</v>
      </c>
      <c r="U37" s="14">
        <f t="shared" si="2"/>
        <v>-1.6102817841320006E-4</v>
      </c>
      <c r="V37">
        <f t="shared" si="1"/>
        <v>9.4E-2</v>
      </c>
    </row>
    <row r="38" spans="1:22" x14ac:dyDescent="0.2">
      <c r="A38" t="s">
        <v>29</v>
      </c>
      <c r="B38" t="s">
        <v>449</v>
      </c>
      <c r="C38" t="s">
        <v>450</v>
      </c>
      <c r="D38" t="s">
        <v>38</v>
      </c>
      <c r="E38">
        <v>3082.3562999999999</v>
      </c>
      <c r="F38">
        <v>292680</v>
      </c>
      <c r="G38">
        <v>10654</v>
      </c>
      <c r="J38">
        <v>212</v>
      </c>
      <c r="K38">
        <v>212</v>
      </c>
      <c r="L38">
        <v>6.0250000000000004</v>
      </c>
      <c r="M38">
        <v>38636.57</v>
      </c>
      <c r="O38">
        <v>6025</v>
      </c>
      <c r="P38">
        <v>1931.829</v>
      </c>
      <c r="Q38">
        <v>18822.830000000002</v>
      </c>
      <c r="R38" s="1">
        <f t="shared" si="0"/>
        <v>6.4311978953122864E-2</v>
      </c>
      <c r="S38" s="11">
        <v>-5.2</v>
      </c>
      <c r="T38" s="11">
        <v>1</v>
      </c>
      <c r="U38" s="14">
        <f t="shared" si="2"/>
        <v>-3.5333974973789997E-3</v>
      </c>
      <c r="V38">
        <f t="shared" si="1"/>
        <v>9.4E-2</v>
      </c>
    </row>
    <row r="39" spans="1:22" x14ac:dyDescent="0.2">
      <c r="A39" t="s">
        <v>29</v>
      </c>
      <c r="B39" t="s">
        <v>453</v>
      </c>
      <c r="C39" t="s">
        <v>454</v>
      </c>
      <c r="D39" t="s">
        <v>38</v>
      </c>
      <c r="E39">
        <v>2365.6217000000001</v>
      </c>
      <c r="F39">
        <v>95540395</v>
      </c>
      <c r="G39">
        <v>6950543</v>
      </c>
      <c r="L39">
        <v>2241.66</v>
      </c>
      <c r="M39">
        <v>6742656</v>
      </c>
      <c r="N39">
        <v>268</v>
      </c>
      <c r="O39">
        <v>2241660</v>
      </c>
      <c r="P39">
        <v>337132.79999999999</v>
      </c>
      <c r="Q39">
        <v>9529336</v>
      </c>
      <c r="R39" s="1">
        <f t="shared" si="0"/>
        <v>9.974143397669645E-2</v>
      </c>
      <c r="S39" s="5">
        <v>-3.7</v>
      </c>
      <c r="T39" s="5">
        <v>0.3</v>
      </c>
      <c r="U39" s="14">
        <f t="shared" si="2"/>
        <v>-0.6686201102641075</v>
      </c>
      <c r="V39">
        <f t="shared" si="1"/>
        <v>7.1000000000000008E-2</v>
      </c>
    </row>
    <row r="40" spans="1:22" x14ac:dyDescent="0.2">
      <c r="A40" t="s">
        <v>22</v>
      </c>
      <c r="B40" t="s">
        <v>23</v>
      </c>
      <c r="C40" t="s">
        <v>24</v>
      </c>
      <c r="D40" t="s">
        <v>25</v>
      </c>
      <c r="E40">
        <v>4532.8901999999998</v>
      </c>
      <c r="F40">
        <v>2866376</v>
      </c>
      <c r="G40">
        <v>393976</v>
      </c>
      <c r="L40">
        <v>42.478000000000002</v>
      </c>
      <c r="M40">
        <v>266356</v>
      </c>
      <c r="N40">
        <v>562</v>
      </c>
      <c r="O40">
        <v>42478</v>
      </c>
      <c r="P40">
        <v>13317.8</v>
      </c>
      <c r="Q40">
        <v>449771.8</v>
      </c>
      <c r="R40" s="1">
        <f t="shared" si="0"/>
        <v>0.15691304978830412</v>
      </c>
      <c r="S40" s="6">
        <v>-8.4</v>
      </c>
      <c r="T40" s="6">
        <v>5.2</v>
      </c>
      <c r="U40" s="14">
        <f t="shared" si="2"/>
        <v>-6.2799343786256803E-2</v>
      </c>
      <c r="V40">
        <f t="shared" si="1"/>
        <v>0.11600000000000002</v>
      </c>
    </row>
    <row r="41" spans="1:22" x14ac:dyDescent="0.2">
      <c r="A41" t="s">
        <v>22</v>
      </c>
      <c r="B41" t="s">
        <v>32</v>
      </c>
      <c r="C41" t="s">
        <v>33</v>
      </c>
      <c r="D41" t="s">
        <v>34</v>
      </c>
      <c r="E41">
        <v>39134.392999999996</v>
      </c>
      <c r="F41">
        <v>77006</v>
      </c>
      <c r="M41">
        <v>4374.741</v>
      </c>
      <c r="N41">
        <v>704</v>
      </c>
      <c r="P41">
        <v>218.73699999999999</v>
      </c>
      <c r="Q41">
        <v>218.73699999999999</v>
      </c>
      <c r="R41" s="1">
        <f t="shared" si="0"/>
        <v>2.8405189206035892E-3</v>
      </c>
      <c r="S41" s="12">
        <v>-10.1</v>
      </c>
      <c r="T41" s="12">
        <v>3.2</v>
      </c>
      <c r="U41" s="14">
        <f t="shared" si="2"/>
        <v>-2.134621339378583E-2</v>
      </c>
      <c r="V41">
        <f t="shared" si="1"/>
        <v>0.17</v>
      </c>
    </row>
    <row r="42" spans="1:22" x14ac:dyDescent="0.2">
      <c r="A42" t="s">
        <v>22</v>
      </c>
      <c r="B42" t="s">
        <v>44</v>
      </c>
      <c r="C42" t="s">
        <v>45</v>
      </c>
      <c r="D42" t="s">
        <v>25</v>
      </c>
      <c r="E42">
        <v>3914.5012999999999</v>
      </c>
      <c r="F42">
        <v>2951776</v>
      </c>
      <c r="G42">
        <v>332187</v>
      </c>
      <c r="H42">
        <v>25928</v>
      </c>
      <c r="I42">
        <v>34780</v>
      </c>
      <c r="K42">
        <v>60708</v>
      </c>
      <c r="L42">
        <v>63.433</v>
      </c>
      <c r="M42">
        <v>337000</v>
      </c>
      <c r="N42">
        <v>1291</v>
      </c>
      <c r="O42">
        <v>63433</v>
      </c>
      <c r="P42">
        <v>16850</v>
      </c>
      <c r="Q42">
        <v>473178</v>
      </c>
      <c r="R42" s="1">
        <f t="shared" si="0"/>
        <v>0.16030281430569257</v>
      </c>
      <c r="S42" s="6">
        <v>-7.9</v>
      </c>
      <c r="T42" s="6">
        <v>-0.3</v>
      </c>
      <c r="U42" s="14">
        <f t="shared" si="2"/>
        <v>-7.7512987053279872E-2</v>
      </c>
      <c r="V42">
        <f t="shared" si="1"/>
        <v>0.161</v>
      </c>
    </row>
    <row r="43" spans="1:22" x14ac:dyDescent="0.2">
      <c r="A43" t="s">
        <v>22</v>
      </c>
      <c r="B43" t="s">
        <v>50</v>
      </c>
      <c r="C43" t="s">
        <v>51</v>
      </c>
      <c r="D43" t="s">
        <v>34</v>
      </c>
      <c r="E43">
        <v>47431.631000000001</v>
      </c>
      <c r="F43">
        <v>8840521</v>
      </c>
      <c r="G43">
        <v>1679837</v>
      </c>
      <c r="H43">
        <v>91192</v>
      </c>
      <c r="I43">
        <v>122795</v>
      </c>
      <c r="K43">
        <v>213987</v>
      </c>
      <c r="L43">
        <v>364.99400000000003</v>
      </c>
      <c r="M43">
        <v>662364.30000000005</v>
      </c>
      <c r="N43">
        <v>14681</v>
      </c>
      <c r="O43">
        <v>364994</v>
      </c>
      <c r="P43">
        <v>33118.21</v>
      </c>
      <c r="Q43">
        <v>2291936</v>
      </c>
      <c r="R43" s="1">
        <f t="shared" si="0"/>
        <v>0.25925349874741543</v>
      </c>
      <c r="S43" s="12">
        <v>-10.1</v>
      </c>
      <c r="T43" s="12">
        <v>3.2</v>
      </c>
      <c r="U43" s="14">
        <f t="shared" si="2"/>
        <v>-2.9701856702649034</v>
      </c>
      <c r="V43">
        <f t="shared" si="1"/>
        <v>0.17</v>
      </c>
    </row>
    <row r="44" spans="1:22" x14ac:dyDescent="0.2">
      <c r="A44" t="s">
        <v>22</v>
      </c>
      <c r="B44" t="s">
        <v>52</v>
      </c>
      <c r="C44" t="s">
        <v>53</v>
      </c>
      <c r="D44" t="s">
        <v>25</v>
      </c>
      <c r="E44">
        <v>4147.0897000000004</v>
      </c>
      <c r="F44">
        <v>9939800</v>
      </c>
      <c r="G44">
        <v>615789</v>
      </c>
      <c r="L44">
        <v>267.34399999999999</v>
      </c>
      <c r="M44">
        <v>1093215</v>
      </c>
      <c r="N44">
        <v>1373</v>
      </c>
      <c r="O44">
        <v>267344</v>
      </c>
      <c r="P44">
        <v>54660.73</v>
      </c>
      <c r="Q44">
        <v>937793.8</v>
      </c>
      <c r="R44" s="1">
        <f t="shared" si="0"/>
        <v>9.4347351053341119E-2</v>
      </c>
      <c r="S44" s="6">
        <v>-4.9000000000000004</v>
      </c>
      <c r="T44" s="6">
        <v>0.1</v>
      </c>
      <c r="U44" s="14">
        <f t="shared" si="2"/>
        <v>-0.16660252055857586</v>
      </c>
      <c r="V44">
        <f t="shared" si="1"/>
        <v>9.7000000000000017E-2</v>
      </c>
    </row>
    <row r="45" spans="1:22" x14ac:dyDescent="0.2">
      <c r="A45" t="s">
        <v>22</v>
      </c>
      <c r="B45" t="s">
        <v>62</v>
      </c>
      <c r="C45" t="s">
        <v>63</v>
      </c>
      <c r="D45" t="s">
        <v>25</v>
      </c>
      <c r="E45">
        <v>5761.7470999999996</v>
      </c>
      <c r="F45">
        <v>9483499</v>
      </c>
      <c r="G45">
        <v>1407839</v>
      </c>
      <c r="L45">
        <v>443.69299999999998</v>
      </c>
      <c r="M45">
        <v>1439709</v>
      </c>
      <c r="N45">
        <v>4779</v>
      </c>
      <c r="O45">
        <v>443693</v>
      </c>
      <c r="P45">
        <v>71985.429999999993</v>
      </c>
      <c r="Q45">
        <v>1923517</v>
      </c>
      <c r="R45" s="1">
        <f t="shared" si="0"/>
        <v>0.20282777485398584</v>
      </c>
      <c r="S45" s="6">
        <v>-4.9000000000000004</v>
      </c>
      <c r="T45" s="6">
        <v>0.5</v>
      </c>
      <c r="U45" s="14">
        <f t="shared" si="2"/>
        <v>-0.21173590108677373</v>
      </c>
      <c r="V45">
        <f t="shared" si="1"/>
        <v>9.3000000000000013E-2</v>
      </c>
    </row>
    <row r="46" spans="1:22" x14ac:dyDescent="0.2">
      <c r="A46" t="s">
        <v>22</v>
      </c>
      <c r="B46" t="s">
        <v>64</v>
      </c>
      <c r="C46" t="s">
        <v>65</v>
      </c>
      <c r="D46" t="s">
        <v>34</v>
      </c>
      <c r="E46">
        <v>44219.561999999998</v>
      </c>
      <c r="F46">
        <v>11433256</v>
      </c>
      <c r="G46">
        <v>2148165</v>
      </c>
      <c r="H46">
        <v>70138</v>
      </c>
      <c r="I46">
        <v>420929</v>
      </c>
      <c r="K46">
        <v>491067</v>
      </c>
      <c r="L46">
        <v>429.685</v>
      </c>
      <c r="M46">
        <v>777669.3</v>
      </c>
      <c r="N46">
        <v>38496</v>
      </c>
      <c r="O46">
        <v>429685</v>
      </c>
      <c r="P46">
        <v>38883.46</v>
      </c>
      <c r="Q46">
        <v>3107801</v>
      </c>
      <c r="R46" s="1">
        <f t="shared" si="0"/>
        <v>0.27182116800323547</v>
      </c>
      <c r="S46" s="12">
        <v>-10.1</v>
      </c>
      <c r="T46" s="12">
        <v>3.2</v>
      </c>
      <c r="U46" s="14">
        <f t="shared" si="2"/>
        <v>-3.5811461389232599</v>
      </c>
      <c r="V46">
        <f t="shared" si="1"/>
        <v>0.17</v>
      </c>
    </row>
    <row r="47" spans="1:22" x14ac:dyDescent="0.2">
      <c r="A47" t="s">
        <v>22</v>
      </c>
      <c r="B47" t="s">
        <v>77</v>
      </c>
      <c r="C47" t="s">
        <v>78</v>
      </c>
      <c r="D47" t="s">
        <v>25</v>
      </c>
      <c r="E47">
        <v>5394.5911999999998</v>
      </c>
      <c r="F47">
        <v>3323929</v>
      </c>
      <c r="G47">
        <v>547462</v>
      </c>
      <c r="I47">
        <v>37300</v>
      </c>
      <c r="K47">
        <v>37300</v>
      </c>
      <c r="L47">
        <v>72.527000000000001</v>
      </c>
      <c r="M47">
        <v>455892.5</v>
      </c>
      <c r="N47">
        <v>1285</v>
      </c>
      <c r="O47">
        <v>72527</v>
      </c>
      <c r="P47">
        <v>22794.63</v>
      </c>
      <c r="Q47">
        <v>680083.6</v>
      </c>
      <c r="R47" s="1">
        <f t="shared" si="0"/>
        <v>0.20460232453821967</v>
      </c>
      <c r="S47" s="6">
        <v>-6.6</v>
      </c>
      <c r="T47" s="6">
        <v>-0.5</v>
      </c>
      <c r="U47" s="14">
        <f t="shared" si="2"/>
        <v>-0.10235748434154154</v>
      </c>
      <c r="V47">
        <f t="shared" si="1"/>
        <v>0.13699999999999998</v>
      </c>
    </row>
    <row r="48" spans="1:22" x14ac:dyDescent="0.2">
      <c r="A48" t="s">
        <v>22</v>
      </c>
      <c r="B48" t="s">
        <v>87</v>
      </c>
      <c r="C48" t="s">
        <v>88</v>
      </c>
      <c r="D48" t="s">
        <v>25</v>
      </c>
      <c r="E48">
        <v>8228.0115999999998</v>
      </c>
      <c r="F48">
        <v>7025037</v>
      </c>
      <c r="G48">
        <v>1476797</v>
      </c>
      <c r="L48">
        <v>307.947</v>
      </c>
      <c r="M48">
        <v>1352186</v>
      </c>
      <c r="N48">
        <v>884</v>
      </c>
      <c r="O48">
        <v>307947</v>
      </c>
      <c r="P48">
        <v>67609.320000000007</v>
      </c>
      <c r="Q48">
        <v>1852353</v>
      </c>
      <c r="R48" s="1">
        <f t="shared" si="0"/>
        <v>0.26367875357809506</v>
      </c>
      <c r="S48" s="6">
        <v>-9.1999999999999993</v>
      </c>
      <c r="T48" s="6">
        <v>1.2</v>
      </c>
      <c r="U48" s="14">
        <f t="shared" si="2"/>
        <v>-0.41424828247274254</v>
      </c>
      <c r="V48">
        <f t="shared" si="1"/>
        <v>0.17199999999999999</v>
      </c>
    </row>
    <row r="49" spans="1:22" x14ac:dyDescent="0.2">
      <c r="A49" t="s">
        <v>22</v>
      </c>
      <c r="B49" t="s">
        <v>107</v>
      </c>
      <c r="C49" t="s">
        <v>108</v>
      </c>
      <c r="D49" t="s">
        <v>34</v>
      </c>
      <c r="F49">
        <v>170499</v>
      </c>
      <c r="G49">
        <v>29492</v>
      </c>
      <c r="L49">
        <v>6.0350000000000001</v>
      </c>
      <c r="O49">
        <v>6035</v>
      </c>
      <c r="Q49">
        <v>35527</v>
      </c>
      <c r="R49" s="1">
        <f t="shared" si="0"/>
        <v>0.20837072358195649</v>
      </c>
      <c r="S49" s="12">
        <v>-10.1</v>
      </c>
      <c r="T49" s="12">
        <v>3.2</v>
      </c>
      <c r="U49" s="14">
        <f t="shared" si="2"/>
        <v>0</v>
      </c>
      <c r="V49">
        <f t="shared" si="1"/>
        <v>0.17</v>
      </c>
    </row>
    <row r="50" spans="1:22" x14ac:dyDescent="0.2">
      <c r="A50" t="s">
        <v>22</v>
      </c>
      <c r="B50" t="s">
        <v>123</v>
      </c>
      <c r="C50" t="s">
        <v>124</v>
      </c>
      <c r="D50" t="s">
        <v>34</v>
      </c>
      <c r="E50">
        <v>13412.342000000001</v>
      </c>
      <c r="F50">
        <v>4087843</v>
      </c>
      <c r="G50">
        <v>835777</v>
      </c>
      <c r="L50">
        <v>168.06200000000001</v>
      </c>
      <c r="M50">
        <v>479495</v>
      </c>
      <c r="N50">
        <v>1832</v>
      </c>
      <c r="O50">
        <v>168062</v>
      </c>
      <c r="P50">
        <v>23974.75</v>
      </c>
      <c r="Q50">
        <v>1027814</v>
      </c>
      <c r="R50" s="1">
        <f t="shared" si="0"/>
        <v>0.25143186761331099</v>
      </c>
      <c r="S50" s="6">
        <v>-11.9</v>
      </c>
      <c r="T50" s="6">
        <v>3</v>
      </c>
      <c r="U50" s="14">
        <f t="shared" si="2"/>
        <v>-0.47517208577198533</v>
      </c>
      <c r="V50">
        <f t="shared" si="1"/>
        <v>0.20800000000000002</v>
      </c>
    </row>
    <row r="51" spans="1:22" x14ac:dyDescent="0.2">
      <c r="A51" t="s">
        <v>22</v>
      </c>
      <c r="B51" t="s">
        <v>129</v>
      </c>
      <c r="C51" t="s">
        <v>130</v>
      </c>
      <c r="D51" t="s">
        <v>34</v>
      </c>
      <c r="E51">
        <v>26338.694</v>
      </c>
      <c r="F51">
        <v>1189265</v>
      </c>
      <c r="G51">
        <v>163156</v>
      </c>
      <c r="L51">
        <v>45.371000000000002</v>
      </c>
      <c r="M51">
        <v>76141.64</v>
      </c>
      <c r="N51">
        <v>761</v>
      </c>
      <c r="O51">
        <v>45371</v>
      </c>
      <c r="P51">
        <v>3807.0819999999999</v>
      </c>
      <c r="Q51">
        <v>212334.1</v>
      </c>
      <c r="R51" s="1">
        <f t="shared" si="0"/>
        <v>0.17854229292882579</v>
      </c>
      <c r="S51" s="12">
        <v>-10.1</v>
      </c>
      <c r="T51" s="12">
        <v>3.2</v>
      </c>
      <c r="U51" s="14">
        <f t="shared" si="2"/>
        <v>-0.22187611568269583</v>
      </c>
      <c r="V51">
        <f t="shared" si="1"/>
        <v>0.17</v>
      </c>
    </row>
    <row r="52" spans="1:22" x14ac:dyDescent="0.2">
      <c r="A52" t="s">
        <v>22</v>
      </c>
      <c r="B52" t="s">
        <v>131</v>
      </c>
      <c r="C52" t="s">
        <v>132</v>
      </c>
      <c r="D52" t="s">
        <v>34</v>
      </c>
      <c r="E52">
        <v>20379.896000000001</v>
      </c>
      <c r="F52">
        <v>10629928</v>
      </c>
      <c r="G52">
        <v>2064425</v>
      </c>
      <c r="H52">
        <v>86566</v>
      </c>
      <c r="I52">
        <v>174709</v>
      </c>
      <c r="K52">
        <v>261275</v>
      </c>
      <c r="L52">
        <v>508.08100000000002</v>
      </c>
      <c r="M52">
        <v>1097526</v>
      </c>
      <c r="N52">
        <v>6657</v>
      </c>
      <c r="O52">
        <v>508081</v>
      </c>
      <c r="P52">
        <v>54876.3</v>
      </c>
      <c r="Q52">
        <v>2888657</v>
      </c>
      <c r="R52" s="1">
        <f t="shared" si="0"/>
        <v>0.27174756028450991</v>
      </c>
      <c r="S52" s="12">
        <v>-10.1</v>
      </c>
      <c r="T52" s="12">
        <v>3.2</v>
      </c>
      <c r="U52" s="14">
        <f t="shared" si="2"/>
        <v>-1.5345108588197067</v>
      </c>
      <c r="V52">
        <f t="shared" si="1"/>
        <v>0.17</v>
      </c>
    </row>
    <row r="53" spans="1:22" x14ac:dyDescent="0.2">
      <c r="A53" t="s">
        <v>22</v>
      </c>
      <c r="B53" t="s">
        <v>135</v>
      </c>
      <c r="C53" t="s">
        <v>136</v>
      </c>
      <c r="D53" t="s">
        <v>34</v>
      </c>
      <c r="E53">
        <v>57141.06</v>
      </c>
      <c r="F53">
        <v>5793636</v>
      </c>
      <c r="G53">
        <v>1147890</v>
      </c>
      <c r="L53">
        <v>237.708</v>
      </c>
      <c r="M53">
        <v>384373.2</v>
      </c>
      <c r="N53">
        <v>7438</v>
      </c>
      <c r="O53">
        <v>237708</v>
      </c>
      <c r="P53">
        <v>19218.66</v>
      </c>
      <c r="Q53">
        <v>1404817</v>
      </c>
      <c r="R53" s="1">
        <f t="shared" si="0"/>
        <v>0.242475882157595</v>
      </c>
      <c r="S53" s="12">
        <v>-10.1</v>
      </c>
      <c r="T53" s="12">
        <v>3.2</v>
      </c>
      <c r="U53" s="14">
        <f t="shared" si="2"/>
        <v>-2.3449693912503</v>
      </c>
      <c r="V53">
        <f t="shared" si="1"/>
        <v>0.17</v>
      </c>
    </row>
    <row r="54" spans="1:22" x14ac:dyDescent="0.2">
      <c r="A54" t="s">
        <v>22</v>
      </c>
      <c r="B54" t="s">
        <v>153</v>
      </c>
      <c r="C54" t="s">
        <v>154</v>
      </c>
      <c r="D54" t="s">
        <v>34</v>
      </c>
      <c r="E54">
        <v>20337.849999999999</v>
      </c>
      <c r="F54">
        <v>1321977</v>
      </c>
      <c r="G54">
        <v>259456</v>
      </c>
      <c r="H54">
        <v>9138</v>
      </c>
      <c r="I54">
        <v>16769</v>
      </c>
      <c r="K54">
        <v>25907</v>
      </c>
      <c r="L54">
        <v>80.980999999999995</v>
      </c>
      <c r="M54">
        <v>147120.29999999999</v>
      </c>
      <c r="N54">
        <v>1528</v>
      </c>
      <c r="O54">
        <v>80981</v>
      </c>
      <c r="P54">
        <v>7356.0140000000001</v>
      </c>
      <c r="Q54">
        <v>373700</v>
      </c>
      <c r="R54" s="1">
        <f t="shared" si="0"/>
        <v>0.28268267904812261</v>
      </c>
      <c r="S54" s="12">
        <v>-10.1</v>
      </c>
      <c r="T54" s="12">
        <v>3.2</v>
      </c>
      <c r="U54" s="14">
        <f t="shared" si="2"/>
        <v>-0.19044370366693747</v>
      </c>
      <c r="V54">
        <f t="shared" si="1"/>
        <v>0.17</v>
      </c>
    </row>
    <row r="55" spans="1:22" x14ac:dyDescent="0.2">
      <c r="A55" t="s">
        <v>22</v>
      </c>
      <c r="B55" t="s">
        <v>159</v>
      </c>
      <c r="C55" t="s">
        <v>160</v>
      </c>
      <c r="D55" t="s">
        <v>34</v>
      </c>
      <c r="F55">
        <v>48497</v>
      </c>
      <c r="Q55">
        <v>0</v>
      </c>
      <c r="R55" s="1">
        <f t="shared" si="0"/>
        <v>0</v>
      </c>
      <c r="S55" s="12">
        <v>-10.1</v>
      </c>
      <c r="T55" s="12">
        <v>3.2</v>
      </c>
      <c r="U55" s="14">
        <f t="shared" si="2"/>
        <v>0</v>
      </c>
      <c r="V55">
        <f t="shared" si="1"/>
        <v>0.17</v>
      </c>
    </row>
    <row r="56" spans="1:22" x14ac:dyDescent="0.2">
      <c r="A56" t="s">
        <v>22</v>
      </c>
      <c r="B56" t="s">
        <v>163</v>
      </c>
      <c r="C56" t="s">
        <v>164</v>
      </c>
      <c r="D56" t="s">
        <v>34</v>
      </c>
      <c r="E56">
        <v>46191.930999999997</v>
      </c>
      <c r="F56">
        <v>5515525</v>
      </c>
      <c r="G56">
        <v>1198015</v>
      </c>
      <c r="L56">
        <v>262.15699999999998</v>
      </c>
      <c r="M56">
        <v>422687</v>
      </c>
      <c r="N56">
        <v>3783</v>
      </c>
      <c r="O56">
        <v>262157</v>
      </c>
      <c r="P56">
        <v>21134.35</v>
      </c>
      <c r="Q56">
        <v>1481306</v>
      </c>
      <c r="R56" s="1">
        <f t="shared" si="0"/>
        <v>0.26857026303026454</v>
      </c>
      <c r="S56" s="12">
        <v>-10.1</v>
      </c>
      <c r="T56" s="12">
        <v>3.2</v>
      </c>
      <c r="U56" s="14">
        <f t="shared" si="2"/>
        <v>-1.8046403141204894</v>
      </c>
      <c r="V56">
        <f t="shared" si="1"/>
        <v>0.17</v>
      </c>
    </row>
    <row r="57" spans="1:22" x14ac:dyDescent="0.2">
      <c r="A57" t="s">
        <v>22</v>
      </c>
      <c r="B57" t="s">
        <v>165</v>
      </c>
      <c r="C57" t="s">
        <v>166</v>
      </c>
      <c r="D57" t="s">
        <v>34</v>
      </c>
      <c r="E57">
        <v>38679.127</v>
      </c>
      <c r="F57">
        <v>66977107</v>
      </c>
      <c r="G57">
        <v>13418612</v>
      </c>
      <c r="H57">
        <v>422324</v>
      </c>
      <c r="I57">
        <v>1424758</v>
      </c>
      <c r="K57">
        <v>1847082</v>
      </c>
      <c r="L57">
        <v>2374.71</v>
      </c>
      <c r="M57">
        <v>3483001</v>
      </c>
      <c r="N57">
        <v>152978</v>
      </c>
      <c r="O57">
        <v>2374710</v>
      </c>
      <c r="P57">
        <v>174150</v>
      </c>
      <c r="Q57" s="2">
        <v>17800000</v>
      </c>
      <c r="R57" s="1">
        <f t="shared" si="0"/>
        <v>0.26576244925001014</v>
      </c>
      <c r="S57" s="12">
        <v>-10.1</v>
      </c>
      <c r="T57" s="12">
        <v>3.2</v>
      </c>
      <c r="U57" s="14">
        <f t="shared" si="2"/>
        <v>-18.350196863197919</v>
      </c>
      <c r="V57">
        <f t="shared" si="1"/>
        <v>0.17</v>
      </c>
    </row>
    <row r="58" spans="1:22" x14ac:dyDescent="0.2">
      <c r="A58" t="s">
        <v>22</v>
      </c>
      <c r="B58" t="s">
        <v>173</v>
      </c>
      <c r="C58" t="s">
        <v>174</v>
      </c>
      <c r="D58" t="s">
        <v>25</v>
      </c>
      <c r="E58">
        <v>4357.0115999999998</v>
      </c>
      <c r="F58">
        <v>3726549</v>
      </c>
      <c r="G58">
        <v>553970</v>
      </c>
      <c r="H58">
        <v>49144</v>
      </c>
      <c r="I58">
        <v>38445</v>
      </c>
      <c r="K58">
        <v>87589</v>
      </c>
      <c r="L58">
        <v>102.54600000000001</v>
      </c>
      <c r="M58">
        <v>620870.6</v>
      </c>
      <c r="N58">
        <v>394</v>
      </c>
      <c r="O58">
        <v>102546</v>
      </c>
      <c r="P58">
        <v>31043.53</v>
      </c>
      <c r="Q58">
        <v>775148.5</v>
      </c>
      <c r="R58" s="1">
        <f t="shared" si="0"/>
        <v>0.20800705961467297</v>
      </c>
      <c r="S58" s="6">
        <v>-9.1</v>
      </c>
      <c r="T58" s="6">
        <v>-0.5</v>
      </c>
      <c r="U58" s="14">
        <f t="shared" si="2"/>
        <v>-0.12651030918004544</v>
      </c>
      <c r="V58">
        <f t="shared" si="1"/>
        <v>0.187</v>
      </c>
    </row>
    <row r="59" spans="1:22" x14ac:dyDescent="0.2">
      <c r="A59" t="s">
        <v>22</v>
      </c>
      <c r="B59" t="s">
        <v>175</v>
      </c>
      <c r="C59" t="s">
        <v>176</v>
      </c>
      <c r="D59" t="s">
        <v>34</v>
      </c>
      <c r="E59">
        <v>44240.044000000002</v>
      </c>
      <c r="F59">
        <v>82905782</v>
      </c>
      <c r="G59">
        <v>17793207</v>
      </c>
      <c r="H59">
        <v>702390</v>
      </c>
      <c r="I59">
        <v>2164000</v>
      </c>
      <c r="K59">
        <v>2866390</v>
      </c>
      <c r="L59">
        <v>3511.8560000000002</v>
      </c>
      <c r="M59">
        <v>7595107</v>
      </c>
      <c r="N59">
        <v>143724</v>
      </c>
      <c r="O59">
        <v>3511856</v>
      </c>
      <c r="P59">
        <v>379755.3</v>
      </c>
      <c r="Q59" s="2">
        <v>24600000</v>
      </c>
      <c r="R59" s="1">
        <f t="shared" si="0"/>
        <v>0.29672236853154582</v>
      </c>
      <c r="S59" s="12">
        <v>-10.1</v>
      </c>
      <c r="T59" s="12">
        <v>3.2</v>
      </c>
      <c r="U59" s="14">
        <f t="shared" si="2"/>
        <v>-25.979934391702056</v>
      </c>
      <c r="V59">
        <f t="shared" si="1"/>
        <v>0.17</v>
      </c>
    </row>
    <row r="60" spans="1:22" x14ac:dyDescent="0.2">
      <c r="A60" t="s">
        <v>22</v>
      </c>
      <c r="B60" t="s">
        <v>179</v>
      </c>
      <c r="C60" t="s">
        <v>180</v>
      </c>
      <c r="D60" t="s">
        <v>34</v>
      </c>
      <c r="F60">
        <v>33718</v>
      </c>
      <c r="Q60">
        <v>0</v>
      </c>
      <c r="R60" s="1">
        <f t="shared" si="0"/>
        <v>0</v>
      </c>
      <c r="S60" s="12">
        <v>-10.1</v>
      </c>
      <c r="T60" s="12">
        <v>3.2</v>
      </c>
      <c r="U60" s="14">
        <f t="shared" si="2"/>
        <v>0</v>
      </c>
      <c r="V60">
        <f t="shared" si="1"/>
        <v>0.17</v>
      </c>
    </row>
    <row r="61" spans="1:22" x14ac:dyDescent="0.2">
      <c r="A61" t="s">
        <v>22</v>
      </c>
      <c r="B61" t="s">
        <v>181</v>
      </c>
      <c r="C61" t="s">
        <v>182</v>
      </c>
      <c r="D61" t="s">
        <v>34</v>
      </c>
      <c r="E61">
        <v>18883.46</v>
      </c>
      <c r="F61">
        <v>10731726</v>
      </c>
      <c r="G61">
        <v>2323984</v>
      </c>
      <c r="H61">
        <v>115818</v>
      </c>
      <c r="I61">
        <v>73992</v>
      </c>
      <c r="J61">
        <v>260</v>
      </c>
      <c r="K61">
        <v>190070</v>
      </c>
      <c r="L61">
        <v>285.32499999999999</v>
      </c>
      <c r="M61">
        <v>992071.6</v>
      </c>
      <c r="N61">
        <v>2235</v>
      </c>
      <c r="O61">
        <v>285325</v>
      </c>
      <c r="P61">
        <v>49603.58</v>
      </c>
      <c r="Q61">
        <v>2848983</v>
      </c>
      <c r="R61" s="1">
        <f t="shared" si="0"/>
        <v>0.26547295374481233</v>
      </c>
      <c r="S61" s="12">
        <v>-10.1</v>
      </c>
      <c r="T61" s="12">
        <v>3.2</v>
      </c>
      <c r="U61" s="14">
        <f t="shared" si="2"/>
        <v>-1.4354525071180499</v>
      </c>
      <c r="V61">
        <f t="shared" si="1"/>
        <v>0.17</v>
      </c>
    </row>
    <row r="62" spans="1:22" x14ac:dyDescent="0.2">
      <c r="A62" t="s">
        <v>22</v>
      </c>
      <c r="B62" t="s">
        <v>183</v>
      </c>
      <c r="C62" t="s">
        <v>184</v>
      </c>
      <c r="D62" t="s">
        <v>34</v>
      </c>
      <c r="F62">
        <v>56025</v>
      </c>
      <c r="M62">
        <v>4099.5780000000004</v>
      </c>
      <c r="P62">
        <v>204.97890000000001</v>
      </c>
      <c r="Q62">
        <v>204.97890000000001</v>
      </c>
      <c r="R62" s="1">
        <f t="shared" si="0"/>
        <v>3.6587041499330656E-3</v>
      </c>
      <c r="S62" s="12">
        <v>-10.1</v>
      </c>
      <c r="T62" s="12">
        <v>3.2</v>
      </c>
      <c r="U62" s="14">
        <f t="shared" si="2"/>
        <v>0</v>
      </c>
      <c r="V62">
        <f t="shared" si="1"/>
        <v>0.17</v>
      </c>
    </row>
    <row r="63" spans="1:22" x14ac:dyDescent="0.2">
      <c r="A63" t="s">
        <v>22</v>
      </c>
      <c r="B63" t="s">
        <v>203</v>
      </c>
      <c r="C63" t="s">
        <v>204</v>
      </c>
      <c r="D63" t="s">
        <v>34</v>
      </c>
      <c r="E63">
        <v>14457.609</v>
      </c>
      <c r="F63">
        <v>9775564</v>
      </c>
      <c r="G63">
        <v>1872776</v>
      </c>
      <c r="H63">
        <v>65086</v>
      </c>
      <c r="I63">
        <v>129938</v>
      </c>
      <c r="K63">
        <v>195024</v>
      </c>
      <c r="L63">
        <v>410.63900000000001</v>
      </c>
      <c r="M63">
        <v>1305567</v>
      </c>
      <c r="N63">
        <v>1916</v>
      </c>
      <c r="O63">
        <v>410639</v>
      </c>
      <c r="P63">
        <v>65278.36</v>
      </c>
      <c r="Q63">
        <v>2543717</v>
      </c>
      <c r="R63" s="1">
        <f t="shared" si="0"/>
        <v>0.26021178931466254</v>
      </c>
      <c r="S63" s="6">
        <v>-8</v>
      </c>
      <c r="T63" s="6">
        <v>1.9</v>
      </c>
      <c r="U63" s="14">
        <f t="shared" si="2"/>
        <v>-0.83032128214054668</v>
      </c>
      <c r="V63">
        <f t="shared" si="1"/>
        <v>0.14099999999999999</v>
      </c>
    </row>
    <row r="64" spans="1:22" x14ac:dyDescent="0.2">
      <c r="A64" t="s">
        <v>22</v>
      </c>
      <c r="B64" t="s">
        <v>205</v>
      </c>
      <c r="C64" t="s">
        <v>206</v>
      </c>
      <c r="D64" t="s">
        <v>34</v>
      </c>
      <c r="E64">
        <v>71314.774000000005</v>
      </c>
      <c r="F64">
        <v>352721</v>
      </c>
      <c r="G64">
        <v>52185</v>
      </c>
      <c r="H64">
        <v>2660</v>
      </c>
      <c r="I64">
        <v>10231</v>
      </c>
      <c r="K64">
        <v>12891</v>
      </c>
      <c r="L64">
        <v>23.466000000000001</v>
      </c>
      <c r="M64">
        <v>17174.13</v>
      </c>
      <c r="N64">
        <v>1760</v>
      </c>
      <c r="O64">
        <v>23466</v>
      </c>
      <c r="P64">
        <v>858.70640000000003</v>
      </c>
      <c r="Q64">
        <v>89400.7</v>
      </c>
      <c r="R64" s="1">
        <f t="shared" si="0"/>
        <v>0.25346010019250342</v>
      </c>
      <c r="S64" s="12">
        <v>-10.1</v>
      </c>
      <c r="T64" s="12">
        <v>3.2</v>
      </c>
      <c r="U64" s="14">
        <f t="shared" si="2"/>
        <v>-0.17817571366704918</v>
      </c>
      <c r="V64">
        <f t="shared" si="1"/>
        <v>0.17</v>
      </c>
    </row>
    <row r="65" spans="1:22" x14ac:dyDescent="0.2">
      <c r="A65" t="s">
        <v>22</v>
      </c>
      <c r="B65" t="s">
        <v>215</v>
      </c>
      <c r="C65" t="s">
        <v>216</v>
      </c>
      <c r="D65" t="s">
        <v>34</v>
      </c>
      <c r="E65">
        <v>69649.883000000002</v>
      </c>
      <c r="F65">
        <v>4867309</v>
      </c>
      <c r="G65">
        <v>674891</v>
      </c>
      <c r="H65">
        <v>31320</v>
      </c>
      <c r="I65">
        <v>135001</v>
      </c>
      <c r="K65">
        <v>166321</v>
      </c>
      <c r="L65">
        <v>220.19499999999999</v>
      </c>
      <c r="M65">
        <v>258619.2</v>
      </c>
      <c r="N65">
        <v>14758</v>
      </c>
      <c r="O65">
        <v>220195</v>
      </c>
      <c r="P65">
        <v>12930.96</v>
      </c>
      <c r="Q65">
        <v>1074338</v>
      </c>
      <c r="R65" s="1">
        <f t="shared" si="0"/>
        <v>0.22072525085216493</v>
      </c>
      <c r="S65" s="12">
        <v>-10.1</v>
      </c>
      <c r="T65" s="12">
        <v>3.2</v>
      </c>
      <c r="U65" s="14">
        <f t="shared" si="2"/>
        <v>-2.4013031418218325</v>
      </c>
      <c r="V65">
        <f t="shared" si="1"/>
        <v>0.17</v>
      </c>
    </row>
    <row r="66" spans="1:22" x14ac:dyDescent="0.2">
      <c r="A66" t="s">
        <v>22</v>
      </c>
      <c r="B66" t="s">
        <v>217</v>
      </c>
      <c r="C66" t="s">
        <v>218</v>
      </c>
      <c r="D66" t="s">
        <v>34</v>
      </c>
      <c r="E66">
        <v>80989.172000000006</v>
      </c>
      <c r="F66">
        <v>84077</v>
      </c>
      <c r="Q66">
        <v>0</v>
      </c>
      <c r="R66" s="1">
        <f t="shared" ref="R66:R129" si="3">Q66/F66</f>
        <v>0</v>
      </c>
      <c r="S66" s="12">
        <v>-10.1</v>
      </c>
      <c r="T66" s="12">
        <v>3.2</v>
      </c>
      <c r="U66" s="14">
        <f t="shared" si="2"/>
        <v>-4.8232730184228335E-2</v>
      </c>
      <c r="V66">
        <f t="shared" si="1"/>
        <v>0.17</v>
      </c>
    </row>
    <row r="67" spans="1:22" x14ac:dyDescent="0.2">
      <c r="A67" t="s">
        <v>22</v>
      </c>
      <c r="B67" t="s">
        <v>221</v>
      </c>
      <c r="C67" t="s">
        <v>222</v>
      </c>
      <c r="D67" t="s">
        <v>34</v>
      </c>
      <c r="E67">
        <v>32326.842000000001</v>
      </c>
      <c r="F67">
        <v>60421760</v>
      </c>
      <c r="G67">
        <v>13746965</v>
      </c>
      <c r="H67">
        <v>483024</v>
      </c>
      <c r="I67">
        <v>718718</v>
      </c>
      <c r="K67">
        <v>1201742</v>
      </c>
      <c r="L67">
        <v>1763.473</v>
      </c>
      <c r="M67">
        <v>4246452</v>
      </c>
      <c r="N67">
        <v>175925</v>
      </c>
      <c r="O67">
        <v>1763473</v>
      </c>
      <c r="P67">
        <v>212322.6</v>
      </c>
      <c r="Q67" s="2">
        <v>16900000</v>
      </c>
      <c r="R67" s="1">
        <f t="shared" si="3"/>
        <v>0.27970055820949274</v>
      </c>
      <c r="S67" s="12">
        <v>-10.1</v>
      </c>
      <c r="T67" s="12">
        <v>3.2</v>
      </c>
      <c r="U67" s="14">
        <f t="shared" si="2"/>
        <v>-13.8354832129136</v>
      </c>
      <c r="V67">
        <f t="shared" ref="V67:V130" si="4">-(2*S67+T67)/100</f>
        <v>0.17</v>
      </c>
    </row>
    <row r="68" spans="1:22" x14ac:dyDescent="0.2">
      <c r="A68" t="s">
        <v>22</v>
      </c>
      <c r="B68" t="s">
        <v>229</v>
      </c>
      <c r="C68" t="s">
        <v>230</v>
      </c>
      <c r="D68" t="s">
        <v>25</v>
      </c>
      <c r="E68">
        <v>9247.5812999999998</v>
      </c>
      <c r="F68">
        <v>18272430</v>
      </c>
      <c r="G68">
        <v>1350670</v>
      </c>
      <c r="L68">
        <v>815.01800000000003</v>
      </c>
      <c r="M68">
        <v>1841415</v>
      </c>
      <c r="N68">
        <v>1661</v>
      </c>
      <c r="O68">
        <v>815018</v>
      </c>
      <c r="P68">
        <v>92070.73</v>
      </c>
      <c r="Q68">
        <v>2257759</v>
      </c>
      <c r="R68" s="1">
        <f t="shared" si="3"/>
        <v>0.12356096041960483</v>
      </c>
      <c r="S68" s="6">
        <v>-6.7</v>
      </c>
      <c r="T68" s="6">
        <v>-1.4</v>
      </c>
      <c r="U68" s="14">
        <f t="shared" ref="U68:U131" si="5">E68*F68*(S68+S68+T68)/100/24/1000000000</f>
        <v>-1.0420173221702806</v>
      </c>
      <c r="V68">
        <f t="shared" si="4"/>
        <v>0.14800000000000002</v>
      </c>
    </row>
    <row r="69" spans="1:22" x14ac:dyDescent="0.2">
      <c r="A69" t="s">
        <v>22</v>
      </c>
      <c r="B69" t="s">
        <v>239</v>
      </c>
      <c r="C69" t="s">
        <v>240</v>
      </c>
      <c r="D69" t="s">
        <v>25</v>
      </c>
      <c r="E69">
        <v>3948.0527000000002</v>
      </c>
      <c r="F69">
        <v>1845300</v>
      </c>
      <c r="N69">
        <v>510</v>
      </c>
      <c r="Q69">
        <v>0</v>
      </c>
      <c r="R69" s="1">
        <f t="shared" si="3"/>
        <v>0</v>
      </c>
      <c r="S69" s="6">
        <v>-8.6999999999999993</v>
      </c>
      <c r="T69" s="6">
        <v>1.1000000000000001</v>
      </c>
      <c r="U69" s="14">
        <f t="shared" si="5"/>
        <v>-4.9479612021313749E-2</v>
      </c>
      <c r="V69">
        <f t="shared" si="4"/>
        <v>0.16299999999999998</v>
      </c>
    </row>
    <row r="70" spans="1:22" x14ac:dyDescent="0.2">
      <c r="A70" t="s">
        <v>22</v>
      </c>
      <c r="B70" t="s">
        <v>243</v>
      </c>
      <c r="C70" t="s">
        <v>244</v>
      </c>
      <c r="D70" t="s">
        <v>38</v>
      </c>
      <c r="E70">
        <v>1242.7696000000001</v>
      </c>
      <c r="F70">
        <v>6322800</v>
      </c>
      <c r="G70">
        <v>284193</v>
      </c>
      <c r="L70">
        <v>230.84100000000001</v>
      </c>
      <c r="M70">
        <v>463946.1</v>
      </c>
      <c r="N70">
        <v>554</v>
      </c>
      <c r="O70">
        <v>230841</v>
      </c>
      <c r="P70">
        <v>23197.3</v>
      </c>
      <c r="Q70">
        <v>538231.30000000005</v>
      </c>
      <c r="R70" s="1">
        <f t="shared" si="3"/>
        <v>8.5125466565445701E-2</v>
      </c>
      <c r="S70" s="6">
        <v>-8</v>
      </c>
      <c r="T70" s="6">
        <v>1.6</v>
      </c>
      <c r="U70" s="14">
        <f t="shared" si="5"/>
        <v>-4.7146701761280004E-2</v>
      </c>
      <c r="V70">
        <f t="shared" si="4"/>
        <v>0.14400000000000002</v>
      </c>
    </row>
    <row r="71" spans="1:22" x14ac:dyDescent="0.2">
      <c r="A71" t="s">
        <v>22</v>
      </c>
      <c r="B71" t="s">
        <v>247</v>
      </c>
      <c r="C71" t="s">
        <v>248</v>
      </c>
      <c r="D71" t="s">
        <v>34</v>
      </c>
      <c r="E71">
        <v>15548.082</v>
      </c>
      <c r="F71">
        <v>1927174</v>
      </c>
      <c r="G71">
        <v>386275</v>
      </c>
      <c r="H71">
        <v>12450</v>
      </c>
      <c r="I71">
        <v>18143</v>
      </c>
      <c r="K71">
        <v>30593</v>
      </c>
      <c r="L71">
        <v>112.378</v>
      </c>
      <c r="M71">
        <v>305664.3</v>
      </c>
      <c r="N71">
        <v>727</v>
      </c>
      <c r="O71">
        <v>112378</v>
      </c>
      <c r="P71">
        <v>15283.21</v>
      </c>
      <c r="Q71">
        <v>544529.19999999995</v>
      </c>
      <c r="R71" s="1">
        <f t="shared" si="3"/>
        <v>0.28255321003708017</v>
      </c>
      <c r="S71" s="12">
        <v>-10.1</v>
      </c>
      <c r="T71" s="12">
        <v>3.2</v>
      </c>
      <c r="U71" s="14">
        <f t="shared" si="5"/>
        <v>-0.21224400394356502</v>
      </c>
      <c r="V71">
        <f t="shared" si="4"/>
        <v>0.17</v>
      </c>
    </row>
    <row r="72" spans="1:22" x14ac:dyDescent="0.2">
      <c r="A72" t="s">
        <v>22</v>
      </c>
      <c r="B72" t="s">
        <v>257</v>
      </c>
      <c r="C72" t="s">
        <v>258</v>
      </c>
      <c r="D72" t="s">
        <v>34</v>
      </c>
      <c r="F72">
        <v>37910</v>
      </c>
      <c r="N72">
        <v>79</v>
      </c>
      <c r="Q72">
        <v>0</v>
      </c>
      <c r="R72" s="1">
        <f t="shared" si="3"/>
        <v>0</v>
      </c>
      <c r="S72" s="12">
        <v>-10.1</v>
      </c>
      <c r="T72" s="12">
        <v>3.2</v>
      </c>
      <c r="U72" s="14">
        <f t="shared" si="5"/>
        <v>0</v>
      </c>
      <c r="V72">
        <f t="shared" si="4"/>
        <v>0.17</v>
      </c>
    </row>
    <row r="73" spans="1:22" x14ac:dyDescent="0.2">
      <c r="A73" t="s">
        <v>22</v>
      </c>
      <c r="B73" t="s">
        <v>259</v>
      </c>
      <c r="C73" t="s">
        <v>260</v>
      </c>
      <c r="D73" t="s">
        <v>34</v>
      </c>
      <c r="E73">
        <v>16840.938999999998</v>
      </c>
      <c r="F73">
        <v>2801543</v>
      </c>
      <c r="G73">
        <v>552045</v>
      </c>
      <c r="H73">
        <v>27462</v>
      </c>
      <c r="I73">
        <v>44507</v>
      </c>
      <c r="K73">
        <v>71969</v>
      </c>
      <c r="L73">
        <v>131.56299999999999</v>
      </c>
      <c r="M73">
        <v>412785.7</v>
      </c>
      <c r="N73">
        <v>1298</v>
      </c>
      <c r="O73">
        <v>131563</v>
      </c>
      <c r="P73">
        <v>20639.28</v>
      </c>
      <c r="Q73">
        <v>776216.3</v>
      </c>
      <c r="R73" s="1">
        <f t="shared" si="3"/>
        <v>0.27706742320214256</v>
      </c>
      <c r="S73" s="12">
        <v>-10.1</v>
      </c>
      <c r="T73" s="12">
        <v>3.2</v>
      </c>
      <c r="U73" s="14">
        <f t="shared" si="5"/>
        <v>-0.33419602127954534</v>
      </c>
      <c r="V73">
        <f t="shared" si="4"/>
        <v>0.17</v>
      </c>
    </row>
    <row r="74" spans="1:22" x14ac:dyDescent="0.2">
      <c r="A74" t="s">
        <v>22</v>
      </c>
      <c r="B74" t="s">
        <v>261</v>
      </c>
      <c r="C74" t="s">
        <v>262</v>
      </c>
      <c r="D74" t="s">
        <v>34</v>
      </c>
      <c r="E74">
        <v>107361.31</v>
      </c>
      <c r="F74">
        <v>607950</v>
      </c>
      <c r="G74">
        <v>86226</v>
      </c>
      <c r="H74">
        <v>3562</v>
      </c>
      <c r="I74">
        <v>14198</v>
      </c>
      <c r="K74">
        <v>17760</v>
      </c>
      <c r="L74">
        <v>25.594999999999999</v>
      </c>
      <c r="M74">
        <v>34628.21</v>
      </c>
      <c r="N74">
        <v>3537</v>
      </c>
      <c r="O74">
        <v>25595</v>
      </c>
      <c r="P74">
        <v>1731.41</v>
      </c>
      <c r="Q74">
        <v>131312.4</v>
      </c>
      <c r="R74" s="1">
        <f t="shared" si="3"/>
        <v>0.21599210461386625</v>
      </c>
      <c r="S74" s="12">
        <v>-10.1</v>
      </c>
      <c r="T74" s="12">
        <v>3.2</v>
      </c>
      <c r="U74" s="14">
        <f t="shared" si="5"/>
        <v>-0.46233135126937502</v>
      </c>
      <c r="V74">
        <f t="shared" si="4"/>
        <v>0.17</v>
      </c>
    </row>
    <row r="75" spans="1:22" x14ac:dyDescent="0.2">
      <c r="A75" t="s">
        <v>22</v>
      </c>
      <c r="B75" t="s">
        <v>287</v>
      </c>
      <c r="C75" t="s">
        <v>288</v>
      </c>
      <c r="D75" t="s">
        <v>38</v>
      </c>
      <c r="E75">
        <v>2724.4931000000001</v>
      </c>
      <c r="F75">
        <v>2706049</v>
      </c>
      <c r="G75">
        <v>310372</v>
      </c>
      <c r="H75">
        <v>26036</v>
      </c>
      <c r="I75">
        <v>39299</v>
      </c>
      <c r="K75">
        <v>65335</v>
      </c>
      <c r="L75">
        <v>79.492000000000004</v>
      </c>
      <c r="M75">
        <v>516126.4</v>
      </c>
      <c r="N75">
        <v>2351</v>
      </c>
      <c r="O75">
        <v>79492</v>
      </c>
      <c r="P75">
        <v>25806.32</v>
      </c>
      <c r="Q75">
        <v>481005.3</v>
      </c>
      <c r="R75" s="1">
        <f t="shared" si="3"/>
        <v>0.17775188106349885</v>
      </c>
      <c r="S75" s="6">
        <v>-6.7</v>
      </c>
      <c r="T75" s="6">
        <v>0.2</v>
      </c>
      <c r="U75" s="14">
        <f t="shared" si="5"/>
        <v>-4.0549365058190456E-2</v>
      </c>
      <c r="V75">
        <f t="shared" si="4"/>
        <v>0.13200000000000001</v>
      </c>
    </row>
    <row r="76" spans="1:22" x14ac:dyDescent="0.2">
      <c r="A76" t="s">
        <v>22</v>
      </c>
      <c r="B76" t="s">
        <v>289</v>
      </c>
      <c r="C76" t="s">
        <v>290</v>
      </c>
      <c r="D76" t="s">
        <v>34</v>
      </c>
      <c r="E76">
        <v>167101.76000000001</v>
      </c>
      <c r="F76">
        <v>38682</v>
      </c>
      <c r="N76">
        <v>94</v>
      </c>
      <c r="Q76">
        <v>0</v>
      </c>
      <c r="R76" s="1">
        <f t="shared" si="3"/>
        <v>0</v>
      </c>
      <c r="S76" s="12">
        <v>-10.1</v>
      </c>
      <c r="T76" s="12">
        <v>3.2</v>
      </c>
      <c r="U76" s="14">
        <f t="shared" si="5"/>
        <v>-4.5785464485600003E-2</v>
      </c>
      <c r="V76">
        <f t="shared" si="4"/>
        <v>0.17</v>
      </c>
    </row>
    <row r="77" spans="1:22" x14ac:dyDescent="0.2">
      <c r="A77" t="s">
        <v>22</v>
      </c>
      <c r="B77" t="s">
        <v>293</v>
      </c>
      <c r="C77" t="s">
        <v>294</v>
      </c>
      <c r="D77" t="s">
        <v>25</v>
      </c>
      <c r="E77">
        <v>7784.0653000000002</v>
      </c>
      <c r="F77">
        <v>622227</v>
      </c>
      <c r="G77">
        <v>93178</v>
      </c>
      <c r="L77">
        <v>17.829000000000001</v>
      </c>
      <c r="M77">
        <v>78459.67</v>
      </c>
      <c r="N77">
        <v>308</v>
      </c>
      <c r="O77">
        <v>17829</v>
      </c>
      <c r="P77">
        <v>3922.9839999999999</v>
      </c>
      <c r="Q77">
        <v>114930</v>
      </c>
      <c r="R77" s="1">
        <f t="shared" si="3"/>
        <v>0.18470751028161747</v>
      </c>
      <c r="S77" s="6">
        <v>-8.6999999999999993</v>
      </c>
      <c r="T77" s="6">
        <v>2</v>
      </c>
      <c r="U77" s="14">
        <f t="shared" si="5"/>
        <v>-3.1078840096298223E-2</v>
      </c>
      <c r="V77">
        <f t="shared" si="4"/>
        <v>0.154</v>
      </c>
    </row>
    <row r="78" spans="1:22" x14ac:dyDescent="0.2">
      <c r="A78" t="s">
        <v>22</v>
      </c>
      <c r="B78" t="s">
        <v>307</v>
      </c>
      <c r="C78" t="s">
        <v>308</v>
      </c>
      <c r="D78" t="s">
        <v>34</v>
      </c>
      <c r="E78">
        <v>48554.991999999998</v>
      </c>
      <c r="F78">
        <v>17231624</v>
      </c>
      <c r="G78">
        <v>3307816</v>
      </c>
      <c r="H78">
        <v>122736</v>
      </c>
      <c r="I78">
        <v>376735</v>
      </c>
      <c r="K78">
        <v>499471</v>
      </c>
      <c r="L78">
        <v>770.62400000000002</v>
      </c>
      <c r="M78">
        <v>1082832</v>
      </c>
      <c r="N78">
        <v>31766</v>
      </c>
      <c r="O78">
        <v>770624</v>
      </c>
      <c r="P78">
        <v>54141.62</v>
      </c>
      <c r="Q78">
        <v>4632053</v>
      </c>
      <c r="R78" s="1">
        <f t="shared" si="3"/>
        <v>0.26881116951019823</v>
      </c>
      <c r="S78" s="12">
        <v>-10.1</v>
      </c>
      <c r="T78" s="12">
        <v>3.2</v>
      </c>
      <c r="U78" s="14">
        <f t="shared" si="5"/>
        <v>-5.9264930053913067</v>
      </c>
      <c r="V78">
        <f t="shared" si="4"/>
        <v>0.17</v>
      </c>
    </row>
    <row r="79" spans="1:22" x14ac:dyDescent="0.2">
      <c r="A79" t="s">
        <v>22</v>
      </c>
      <c r="B79" t="s">
        <v>319</v>
      </c>
      <c r="C79" t="s">
        <v>320</v>
      </c>
      <c r="D79" t="s">
        <v>25</v>
      </c>
      <c r="E79">
        <v>5417.6419999999998</v>
      </c>
      <c r="F79">
        <v>2082958</v>
      </c>
      <c r="G79">
        <v>284744</v>
      </c>
      <c r="L79">
        <v>54.445</v>
      </c>
      <c r="M79">
        <v>258289.2</v>
      </c>
      <c r="N79">
        <v>1207</v>
      </c>
      <c r="O79">
        <v>54445</v>
      </c>
      <c r="P79">
        <v>12914.46</v>
      </c>
      <c r="Q79">
        <v>352103.5</v>
      </c>
      <c r="R79" s="1">
        <f t="shared" si="3"/>
        <v>0.1690401342705902</v>
      </c>
      <c r="S79" s="6">
        <v>-5.3</v>
      </c>
      <c r="T79" s="6">
        <v>0.6</v>
      </c>
      <c r="U79" s="14">
        <f t="shared" si="5"/>
        <v>-4.7019669770983333E-2</v>
      </c>
      <c r="V79">
        <f t="shared" si="4"/>
        <v>0.1</v>
      </c>
    </row>
    <row r="80" spans="1:22" x14ac:dyDescent="0.2">
      <c r="A80" t="s">
        <v>22</v>
      </c>
      <c r="B80" t="s">
        <v>323</v>
      </c>
      <c r="C80" t="s">
        <v>324</v>
      </c>
      <c r="D80" t="s">
        <v>34</v>
      </c>
      <c r="E80">
        <v>75496.754000000001</v>
      </c>
      <c r="F80">
        <v>5311916</v>
      </c>
      <c r="G80">
        <v>905640</v>
      </c>
      <c r="H80">
        <v>30022</v>
      </c>
      <c r="I80">
        <v>189381</v>
      </c>
      <c r="K80">
        <v>219403</v>
      </c>
      <c r="L80">
        <v>238.96700000000001</v>
      </c>
      <c r="M80">
        <v>304582.59999999998</v>
      </c>
      <c r="N80">
        <v>7069</v>
      </c>
      <c r="O80">
        <v>238967</v>
      </c>
      <c r="P80">
        <v>15229.13</v>
      </c>
      <c r="Q80">
        <v>1379239</v>
      </c>
      <c r="R80" s="1">
        <f t="shared" si="3"/>
        <v>0.25965000199551347</v>
      </c>
      <c r="S80" s="12">
        <v>-10.1</v>
      </c>
      <c r="T80" s="12">
        <v>3.2</v>
      </c>
      <c r="U80" s="14">
        <f t="shared" si="5"/>
        <v>-2.8406462766047036</v>
      </c>
      <c r="V80">
        <f t="shared" si="4"/>
        <v>0.17</v>
      </c>
    </row>
    <row r="81" spans="1:22" x14ac:dyDescent="0.2">
      <c r="A81" t="s">
        <v>22</v>
      </c>
      <c r="B81" t="s">
        <v>341</v>
      </c>
      <c r="C81" t="s">
        <v>342</v>
      </c>
      <c r="D81" t="s">
        <v>34</v>
      </c>
      <c r="E81">
        <v>13856.982</v>
      </c>
      <c r="F81">
        <v>37974750</v>
      </c>
      <c r="G81">
        <v>6652347</v>
      </c>
      <c r="H81">
        <v>180568</v>
      </c>
      <c r="I81">
        <v>410142</v>
      </c>
      <c r="K81">
        <v>590710</v>
      </c>
      <c r="L81">
        <v>1572.1079999999999</v>
      </c>
      <c r="M81">
        <v>3823947</v>
      </c>
      <c r="N81">
        <v>9082</v>
      </c>
      <c r="O81">
        <v>1572108</v>
      </c>
      <c r="P81">
        <v>191197.3</v>
      </c>
      <c r="Q81">
        <v>9006362</v>
      </c>
      <c r="R81" s="1">
        <f t="shared" si="3"/>
        <v>0.23716711762421083</v>
      </c>
      <c r="S81" s="6">
        <v>-7.8</v>
      </c>
      <c r="T81" s="6">
        <v>-0.5</v>
      </c>
      <c r="U81" s="14">
        <f t="shared" si="5"/>
        <v>-3.5300284908301882</v>
      </c>
      <c r="V81">
        <f t="shared" si="4"/>
        <v>0.161</v>
      </c>
    </row>
    <row r="82" spans="1:22" x14ac:dyDescent="0.2">
      <c r="A82" t="s">
        <v>22</v>
      </c>
      <c r="B82" t="s">
        <v>343</v>
      </c>
      <c r="C82" t="s">
        <v>344</v>
      </c>
      <c r="D82" t="s">
        <v>34</v>
      </c>
      <c r="E82">
        <v>21437.347000000002</v>
      </c>
      <c r="F82">
        <v>10283822</v>
      </c>
      <c r="G82">
        <v>2257696</v>
      </c>
      <c r="H82">
        <v>105436</v>
      </c>
      <c r="I82">
        <v>140734</v>
      </c>
      <c r="K82">
        <v>246170</v>
      </c>
      <c r="L82">
        <v>330.666</v>
      </c>
      <c r="M82">
        <v>836468</v>
      </c>
      <c r="N82">
        <v>20206</v>
      </c>
      <c r="O82">
        <v>330666</v>
      </c>
      <c r="P82">
        <v>41823.4</v>
      </c>
      <c r="Q82">
        <v>2876356</v>
      </c>
      <c r="R82" s="1">
        <f t="shared" si="3"/>
        <v>0.27969717873374317</v>
      </c>
      <c r="S82" s="12">
        <v>-10.1</v>
      </c>
      <c r="T82" s="12">
        <v>3.2</v>
      </c>
      <c r="U82" s="14">
        <f t="shared" si="5"/>
        <v>-1.5615765132933241</v>
      </c>
      <c r="V82">
        <f t="shared" si="4"/>
        <v>0.17</v>
      </c>
    </row>
    <row r="83" spans="1:22" x14ac:dyDescent="0.2">
      <c r="A83" t="s">
        <v>22</v>
      </c>
      <c r="B83" t="s">
        <v>349</v>
      </c>
      <c r="C83" t="s">
        <v>350</v>
      </c>
      <c r="D83" t="s">
        <v>25</v>
      </c>
      <c r="E83">
        <v>10807.683999999999</v>
      </c>
      <c r="F83">
        <v>19466145</v>
      </c>
      <c r="G83">
        <v>3569838</v>
      </c>
      <c r="H83">
        <v>117166</v>
      </c>
      <c r="I83">
        <v>287047</v>
      </c>
      <c r="J83">
        <v>16170</v>
      </c>
      <c r="K83">
        <v>420383</v>
      </c>
      <c r="L83">
        <v>702.41099999999994</v>
      </c>
      <c r="M83">
        <v>2816589</v>
      </c>
      <c r="N83">
        <v>8746</v>
      </c>
      <c r="O83">
        <v>702411</v>
      </c>
      <c r="P83">
        <v>140829.4</v>
      </c>
      <c r="Q83">
        <v>4833462</v>
      </c>
      <c r="R83" s="1">
        <f t="shared" si="3"/>
        <v>0.24830093477676243</v>
      </c>
      <c r="S83" s="6">
        <v>-9.1</v>
      </c>
      <c r="T83" s="6">
        <v>2.2999999999999998</v>
      </c>
      <c r="U83" s="14">
        <f t="shared" si="5"/>
        <v>-1.3937936280604422</v>
      </c>
      <c r="V83">
        <f t="shared" si="4"/>
        <v>0.15899999999999997</v>
      </c>
    </row>
    <row r="84" spans="1:22" x14ac:dyDescent="0.2">
      <c r="A84" t="s">
        <v>22</v>
      </c>
      <c r="B84" t="s">
        <v>351</v>
      </c>
      <c r="C84" t="s">
        <v>352</v>
      </c>
      <c r="D84" t="s">
        <v>25</v>
      </c>
      <c r="E84">
        <v>10750.587</v>
      </c>
      <c r="F84" s="2">
        <v>144500000</v>
      </c>
      <c r="G84">
        <v>21201732</v>
      </c>
      <c r="I84">
        <v>2486500</v>
      </c>
      <c r="K84">
        <v>2486500</v>
      </c>
      <c r="L84">
        <v>7388.68</v>
      </c>
      <c r="M84" s="2">
        <v>22200000</v>
      </c>
      <c r="N84">
        <v>42853</v>
      </c>
      <c r="O84">
        <v>7388680</v>
      </c>
      <c r="P84">
        <v>1109813</v>
      </c>
      <c r="Q84" s="2">
        <v>32200000</v>
      </c>
      <c r="R84" s="1">
        <f t="shared" si="3"/>
        <v>0.22283737024221453</v>
      </c>
      <c r="S84" s="6">
        <v>-7.6</v>
      </c>
      <c r="T84" s="6">
        <v>0.9</v>
      </c>
      <c r="U84" s="14">
        <f t="shared" si="5"/>
        <v>-9.2560314364374996</v>
      </c>
      <c r="V84">
        <f t="shared" si="4"/>
        <v>0.14299999999999999</v>
      </c>
    </row>
    <row r="85" spans="1:22" x14ac:dyDescent="0.2">
      <c r="A85" t="s">
        <v>22</v>
      </c>
      <c r="B85" t="s">
        <v>357</v>
      </c>
      <c r="C85" t="s">
        <v>358</v>
      </c>
      <c r="D85" t="s">
        <v>34</v>
      </c>
      <c r="E85">
        <v>48494.550999999999</v>
      </c>
      <c r="F85">
        <v>33785</v>
      </c>
      <c r="N85">
        <v>461</v>
      </c>
      <c r="Q85">
        <v>0</v>
      </c>
      <c r="R85" s="1">
        <f t="shared" si="3"/>
        <v>0</v>
      </c>
      <c r="S85" s="12">
        <v>-10.1</v>
      </c>
      <c r="T85" s="12">
        <v>3.2</v>
      </c>
      <c r="U85" s="14">
        <f t="shared" si="5"/>
        <v>-1.1605251205872918E-2</v>
      </c>
      <c r="V85">
        <f t="shared" si="4"/>
        <v>0.17</v>
      </c>
    </row>
    <row r="86" spans="1:22" x14ac:dyDescent="0.2">
      <c r="A86" t="s">
        <v>22</v>
      </c>
      <c r="B86" t="s">
        <v>363</v>
      </c>
      <c r="C86" t="s">
        <v>364</v>
      </c>
      <c r="D86" t="s">
        <v>25</v>
      </c>
      <c r="E86">
        <v>6284.1926999999996</v>
      </c>
      <c r="F86">
        <v>6982604</v>
      </c>
      <c r="G86">
        <v>1281014</v>
      </c>
      <c r="J86">
        <v>887</v>
      </c>
      <c r="K86">
        <v>887</v>
      </c>
      <c r="L86">
        <v>280.55</v>
      </c>
      <c r="M86">
        <v>1318376</v>
      </c>
      <c r="N86">
        <v>5994</v>
      </c>
      <c r="O86">
        <v>280550</v>
      </c>
      <c r="P86">
        <v>65918.8</v>
      </c>
      <c r="Q86">
        <v>1628370</v>
      </c>
      <c r="R86" s="1">
        <f t="shared" si="3"/>
        <v>0.23320383054803051</v>
      </c>
      <c r="S86" s="6">
        <v>-6.4</v>
      </c>
      <c r="T86" s="6">
        <v>0</v>
      </c>
      <c r="U86" s="14">
        <f t="shared" si="5"/>
        <v>-0.23402682178021761</v>
      </c>
      <c r="V86">
        <f t="shared" si="4"/>
        <v>0.128</v>
      </c>
    </row>
    <row r="87" spans="1:22" x14ac:dyDescent="0.2">
      <c r="A87" t="s">
        <v>22</v>
      </c>
      <c r="B87" t="s">
        <v>373</v>
      </c>
      <c r="C87" t="s">
        <v>374</v>
      </c>
      <c r="D87" t="s">
        <v>34</v>
      </c>
      <c r="E87">
        <v>17510.089</v>
      </c>
      <c r="F87">
        <v>5446771</v>
      </c>
      <c r="G87">
        <v>851289</v>
      </c>
      <c r="H87">
        <v>37216</v>
      </c>
      <c r="I87">
        <v>1736</v>
      </c>
      <c r="J87">
        <v>100</v>
      </c>
      <c r="K87">
        <v>39052</v>
      </c>
      <c r="L87">
        <v>248.233</v>
      </c>
      <c r="M87">
        <v>555379</v>
      </c>
      <c r="N87">
        <v>1161</v>
      </c>
      <c r="O87">
        <v>248233</v>
      </c>
      <c r="P87">
        <v>27768.95</v>
      </c>
      <c r="Q87">
        <v>1166343</v>
      </c>
      <c r="R87" s="1">
        <f t="shared" si="3"/>
        <v>0.21413475984211564</v>
      </c>
      <c r="S87" s="12">
        <v>-10.1</v>
      </c>
      <c r="T87" s="12">
        <v>3.2</v>
      </c>
      <c r="U87" s="14">
        <f t="shared" si="5"/>
        <v>-0.67556190188938459</v>
      </c>
      <c r="V87">
        <f t="shared" si="4"/>
        <v>0.17</v>
      </c>
    </row>
    <row r="88" spans="1:22" x14ac:dyDescent="0.2">
      <c r="A88" t="s">
        <v>22</v>
      </c>
      <c r="B88" t="s">
        <v>375</v>
      </c>
      <c r="C88" t="s">
        <v>376</v>
      </c>
      <c r="D88" t="s">
        <v>34</v>
      </c>
      <c r="E88">
        <v>23442.704000000002</v>
      </c>
      <c r="F88">
        <v>2073894</v>
      </c>
      <c r="G88">
        <v>406626</v>
      </c>
      <c r="H88">
        <v>12816</v>
      </c>
      <c r="I88">
        <v>41216</v>
      </c>
      <c r="K88">
        <v>54032</v>
      </c>
      <c r="L88">
        <v>89.838999999999999</v>
      </c>
      <c r="M88">
        <v>156759.1</v>
      </c>
      <c r="N88">
        <v>1317</v>
      </c>
      <c r="O88">
        <v>89839</v>
      </c>
      <c r="P88">
        <v>7837.9560000000001</v>
      </c>
      <c r="Q88">
        <v>558334.9</v>
      </c>
      <c r="R88" s="1">
        <f t="shared" si="3"/>
        <v>0.26922055804202144</v>
      </c>
      <c r="S88" s="12">
        <v>-10.1</v>
      </c>
      <c r="T88" s="12">
        <v>3.2</v>
      </c>
      <c r="U88" s="14">
        <f t="shared" si="5"/>
        <v>-0.34437525578307998</v>
      </c>
      <c r="V88">
        <f t="shared" si="4"/>
        <v>0.17</v>
      </c>
    </row>
    <row r="89" spans="1:22" x14ac:dyDescent="0.2">
      <c r="A89" t="s">
        <v>22</v>
      </c>
      <c r="B89" t="s">
        <v>385</v>
      </c>
      <c r="C89" t="s">
        <v>386</v>
      </c>
      <c r="D89" t="s">
        <v>34</v>
      </c>
      <c r="E89">
        <v>28100.851999999999</v>
      </c>
      <c r="F89">
        <v>46796540</v>
      </c>
      <c r="G89">
        <v>9068471</v>
      </c>
      <c r="H89">
        <v>361266</v>
      </c>
      <c r="I89">
        <v>534532</v>
      </c>
      <c r="K89">
        <v>895798</v>
      </c>
      <c r="L89">
        <v>1609.287</v>
      </c>
      <c r="M89">
        <v>2931023</v>
      </c>
      <c r="N89">
        <v>195944</v>
      </c>
      <c r="O89">
        <v>1609287</v>
      </c>
      <c r="P89">
        <v>146551.20000000001</v>
      </c>
      <c r="Q89" s="2">
        <v>11700000</v>
      </c>
      <c r="R89" s="1">
        <f t="shared" si="3"/>
        <v>0.25001848427255519</v>
      </c>
      <c r="S89" s="12">
        <v>-10.1</v>
      </c>
      <c r="T89" s="12">
        <v>3.2</v>
      </c>
      <c r="U89" s="14">
        <f t="shared" si="5"/>
        <v>-9.3147437329522305</v>
      </c>
      <c r="V89">
        <f t="shared" si="4"/>
        <v>0.17</v>
      </c>
    </row>
    <row r="90" spans="1:22" x14ac:dyDescent="0.2">
      <c r="A90" t="s">
        <v>22</v>
      </c>
      <c r="B90" t="s">
        <v>401</v>
      </c>
      <c r="C90" t="s">
        <v>402</v>
      </c>
      <c r="D90" t="s">
        <v>34</v>
      </c>
      <c r="E90">
        <v>53744.428999999996</v>
      </c>
      <c r="F90">
        <v>10175214</v>
      </c>
      <c r="G90">
        <v>2044763</v>
      </c>
      <c r="I90">
        <v>226503</v>
      </c>
      <c r="K90">
        <v>226503</v>
      </c>
      <c r="L90">
        <v>487.77100000000002</v>
      </c>
      <c r="M90">
        <v>721998.9</v>
      </c>
      <c r="N90">
        <v>13822</v>
      </c>
      <c r="O90">
        <v>487771</v>
      </c>
      <c r="P90">
        <v>36099.949999999997</v>
      </c>
      <c r="Q90">
        <v>2795137</v>
      </c>
      <c r="R90" s="1">
        <f t="shared" si="3"/>
        <v>0.27470056158032646</v>
      </c>
      <c r="S90" s="12">
        <v>-10.1</v>
      </c>
      <c r="T90" s="12">
        <v>3.2</v>
      </c>
      <c r="U90" s="14">
        <f t="shared" si="5"/>
        <v>-3.8735992202115423</v>
      </c>
      <c r="V90">
        <f t="shared" si="4"/>
        <v>0.17</v>
      </c>
    </row>
    <row r="91" spans="1:22" x14ac:dyDescent="0.2">
      <c r="A91" t="s">
        <v>22</v>
      </c>
      <c r="B91" t="s">
        <v>403</v>
      </c>
      <c r="C91" t="s">
        <v>404</v>
      </c>
      <c r="D91" t="s">
        <v>34</v>
      </c>
      <c r="E91">
        <v>80450.046000000002</v>
      </c>
      <c r="F91">
        <v>8513227</v>
      </c>
      <c r="G91">
        <v>1585437</v>
      </c>
      <c r="H91">
        <v>72648</v>
      </c>
      <c r="I91">
        <v>293880</v>
      </c>
      <c r="K91">
        <v>366528</v>
      </c>
      <c r="L91">
        <v>391.846</v>
      </c>
      <c r="M91">
        <v>455234.7</v>
      </c>
      <c r="N91">
        <v>27404</v>
      </c>
      <c r="O91">
        <v>391846</v>
      </c>
      <c r="P91">
        <v>22761.73</v>
      </c>
      <c r="Q91">
        <v>2366573</v>
      </c>
      <c r="R91" s="1">
        <f t="shared" si="3"/>
        <v>0.27798777126464502</v>
      </c>
      <c r="S91" s="12">
        <v>-10.1</v>
      </c>
      <c r="T91" s="12">
        <v>3.2</v>
      </c>
      <c r="U91" s="14">
        <f t="shared" si="5"/>
        <v>-4.8513006516222976</v>
      </c>
      <c r="V91">
        <f t="shared" si="4"/>
        <v>0.17</v>
      </c>
    </row>
    <row r="92" spans="1:22" x14ac:dyDescent="0.2">
      <c r="A92" t="s">
        <v>22</v>
      </c>
      <c r="B92" t="s">
        <v>411</v>
      </c>
      <c r="C92" t="s">
        <v>412</v>
      </c>
      <c r="D92" t="s">
        <v>21</v>
      </c>
      <c r="E92">
        <v>806.04156999999998</v>
      </c>
      <c r="F92">
        <v>9100837</v>
      </c>
      <c r="G92">
        <v>275017</v>
      </c>
      <c r="L92">
        <v>123.119</v>
      </c>
      <c r="M92">
        <v>585376.19999999995</v>
      </c>
      <c r="O92">
        <v>123119</v>
      </c>
      <c r="P92">
        <v>29268.81</v>
      </c>
      <c r="Q92">
        <v>427404.79999999999</v>
      </c>
      <c r="R92" s="1">
        <f t="shared" si="3"/>
        <v>4.6963240853561052E-2</v>
      </c>
      <c r="S92" s="6">
        <v>-7.5</v>
      </c>
      <c r="T92" s="6">
        <v>-1.3</v>
      </c>
      <c r="U92" s="14">
        <f t="shared" si="5"/>
        <v>-4.9821309576601538E-2</v>
      </c>
      <c r="V92">
        <f t="shared" si="4"/>
        <v>0.16300000000000001</v>
      </c>
    </row>
    <row r="93" spans="1:22" x14ac:dyDescent="0.2">
      <c r="A93" t="s">
        <v>22</v>
      </c>
      <c r="B93" t="s">
        <v>427</v>
      </c>
      <c r="C93" t="s">
        <v>428</v>
      </c>
      <c r="D93" t="s">
        <v>25</v>
      </c>
      <c r="E93">
        <v>10513.647999999999</v>
      </c>
      <c r="F93">
        <v>82319724</v>
      </c>
      <c r="G93">
        <v>6983357</v>
      </c>
      <c r="H93">
        <v>299994</v>
      </c>
      <c r="I93">
        <v>386025</v>
      </c>
      <c r="K93">
        <v>686019</v>
      </c>
      <c r="L93">
        <v>1491.0170000000001</v>
      </c>
      <c r="M93">
        <v>5605101</v>
      </c>
      <c r="N93">
        <v>82329</v>
      </c>
      <c r="O93">
        <v>1491017</v>
      </c>
      <c r="P93">
        <v>280255.09999999998</v>
      </c>
      <c r="Q93">
        <v>9440648</v>
      </c>
      <c r="R93" s="1">
        <f t="shared" si="3"/>
        <v>0.11468269742984075</v>
      </c>
      <c r="S93" s="6">
        <v>-6.8</v>
      </c>
      <c r="T93" s="6">
        <v>1</v>
      </c>
      <c r="U93" s="14">
        <f t="shared" si="5"/>
        <v>-4.5437731583640479</v>
      </c>
      <c r="V93">
        <f t="shared" si="4"/>
        <v>0.126</v>
      </c>
    </row>
    <row r="94" spans="1:22" x14ac:dyDescent="0.2">
      <c r="A94" t="s">
        <v>22</v>
      </c>
      <c r="B94" t="s">
        <v>429</v>
      </c>
      <c r="C94" t="s">
        <v>430</v>
      </c>
      <c r="D94" t="s">
        <v>25</v>
      </c>
      <c r="E94">
        <v>6587.0902999999998</v>
      </c>
      <c r="F94">
        <v>5850908</v>
      </c>
      <c r="G94">
        <v>258998</v>
      </c>
      <c r="L94">
        <v>129.38300000000001</v>
      </c>
      <c r="M94">
        <v>536484.4</v>
      </c>
      <c r="O94">
        <v>129383</v>
      </c>
      <c r="P94">
        <v>26824.22</v>
      </c>
      <c r="Q94">
        <v>415205.2</v>
      </c>
      <c r="R94" s="1">
        <f t="shared" si="3"/>
        <v>7.0964233243797373E-2</v>
      </c>
      <c r="S94" s="6">
        <v>-5.2</v>
      </c>
      <c r="T94" s="6">
        <v>-1.5</v>
      </c>
      <c r="U94" s="14">
        <f t="shared" si="5"/>
        <v>-0.19109644419275401</v>
      </c>
      <c r="V94">
        <f t="shared" si="4"/>
        <v>0.11900000000000001</v>
      </c>
    </row>
    <row r="95" spans="1:22" x14ac:dyDescent="0.2">
      <c r="A95" t="s">
        <v>22</v>
      </c>
      <c r="B95" t="s">
        <v>437</v>
      </c>
      <c r="C95" t="s">
        <v>438</v>
      </c>
      <c r="D95" t="s">
        <v>38</v>
      </c>
      <c r="E95">
        <v>2640.6756999999998</v>
      </c>
      <c r="F95">
        <v>44622516</v>
      </c>
      <c r="G95">
        <v>7333571</v>
      </c>
      <c r="L95">
        <v>1527.04</v>
      </c>
      <c r="M95">
        <v>9020555</v>
      </c>
      <c r="N95">
        <v>5449</v>
      </c>
      <c r="O95">
        <v>1527040</v>
      </c>
      <c r="P95">
        <v>451027.8</v>
      </c>
      <c r="Q95">
        <v>9311639</v>
      </c>
      <c r="R95" s="1">
        <f t="shared" si="3"/>
        <v>0.20867579497310282</v>
      </c>
      <c r="S95" s="6">
        <v>-7.2</v>
      </c>
      <c r="T95" s="6">
        <v>-1.2</v>
      </c>
      <c r="U95" s="14">
        <f t="shared" si="5"/>
        <v>-0.7659183588813977</v>
      </c>
      <c r="V95">
        <f t="shared" si="4"/>
        <v>0.156</v>
      </c>
    </row>
    <row r="96" spans="1:22" x14ac:dyDescent="0.2">
      <c r="A96" t="s">
        <v>22</v>
      </c>
      <c r="B96" t="s">
        <v>441</v>
      </c>
      <c r="C96" t="s">
        <v>442</v>
      </c>
      <c r="D96" t="s">
        <v>34</v>
      </c>
      <c r="E96">
        <v>40361.417000000001</v>
      </c>
      <c r="F96">
        <v>66460344</v>
      </c>
      <c r="G96">
        <v>12225956</v>
      </c>
      <c r="H96">
        <v>371842</v>
      </c>
      <c r="I96">
        <v>1066028</v>
      </c>
      <c r="K96">
        <v>1437870</v>
      </c>
      <c r="L96">
        <v>3072.8049999999998</v>
      </c>
      <c r="N96">
        <v>115317</v>
      </c>
      <c r="O96">
        <v>3072805</v>
      </c>
      <c r="Q96" s="2">
        <v>16700000</v>
      </c>
      <c r="R96" s="1">
        <f t="shared" si="3"/>
        <v>0.25127766416616804</v>
      </c>
      <c r="S96" s="12">
        <v>-10.1</v>
      </c>
      <c r="T96" s="12">
        <v>3.2</v>
      </c>
      <c r="U96" s="14">
        <f t="shared" si="5"/>
        <v>-19.00057174521109</v>
      </c>
      <c r="V96">
        <f t="shared" si="4"/>
        <v>0.17</v>
      </c>
    </row>
    <row r="97" spans="1:22" x14ac:dyDescent="0.2">
      <c r="A97" t="s">
        <v>22</v>
      </c>
      <c r="B97" t="s">
        <v>447</v>
      </c>
      <c r="C97" t="s">
        <v>448</v>
      </c>
      <c r="D97" t="s">
        <v>38</v>
      </c>
      <c r="E97">
        <v>1826.5669</v>
      </c>
      <c r="F97">
        <v>32955400</v>
      </c>
      <c r="G97">
        <v>1456345</v>
      </c>
      <c r="L97">
        <v>796.94299999999998</v>
      </c>
      <c r="M97">
        <v>3201477</v>
      </c>
      <c r="N97">
        <v>1495</v>
      </c>
      <c r="O97">
        <v>796943</v>
      </c>
      <c r="P97">
        <v>160073.79999999999</v>
      </c>
      <c r="Q97">
        <v>2413362</v>
      </c>
      <c r="R97" s="1">
        <f t="shared" si="3"/>
        <v>7.3231154833502246E-2</v>
      </c>
      <c r="S97" s="7">
        <v>-4.2</v>
      </c>
      <c r="T97" s="7">
        <v>0.6</v>
      </c>
      <c r="U97" s="14">
        <f t="shared" si="5"/>
        <v>-0.19563453915284504</v>
      </c>
      <c r="V97">
        <f t="shared" si="4"/>
        <v>7.8000000000000014E-2</v>
      </c>
    </row>
    <row r="98" spans="1:22" x14ac:dyDescent="0.2">
      <c r="A98" t="s">
        <v>39</v>
      </c>
      <c r="B98" t="s">
        <v>40</v>
      </c>
      <c r="C98" t="s">
        <v>41</v>
      </c>
      <c r="D98" t="s">
        <v>34</v>
      </c>
      <c r="E98">
        <v>15383.415000000001</v>
      </c>
      <c r="F98">
        <v>96286</v>
      </c>
      <c r="G98">
        <v>8473</v>
      </c>
      <c r="H98">
        <v>564</v>
      </c>
      <c r="I98">
        <v>858</v>
      </c>
      <c r="K98">
        <v>1422</v>
      </c>
      <c r="M98">
        <v>6813.2330000000002</v>
      </c>
      <c r="N98">
        <v>23</v>
      </c>
      <c r="P98">
        <v>340.6617</v>
      </c>
      <c r="Q98">
        <v>10235.66</v>
      </c>
      <c r="R98" s="1">
        <f t="shared" si="3"/>
        <v>0.10630475873958831</v>
      </c>
      <c r="S98" s="13">
        <v>-8.4</v>
      </c>
      <c r="T98" s="13">
        <v>2.4</v>
      </c>
      <c r="U98" s="14">
        <f t="shared" si="5"/>
        <v>-8.8872449801400012E-3</v>
      </c>
      <c r="V98">
        <f t="shared" si="4"/>
        <v>0.14400000000000002</v>
      </c>
    </row>
    <row r="99" spans="1:22" x14ac:dyDescent="0.2">
      <c r="A99" t="s">
        <v>39</v>
      </c>
      <c r="B99" t="s">
        <v>42</v>
      </c>
      <c r="C99" t="s">
        <v>43</v>
      </c>
      <c r="D99" t="s">
        <v>25</v>
      </c>
      <c r="E99">
        <v>14591.862999999999</v>
      </c>
      <c r="F99">
        <v>44494502</v>
      </c>
      <c r="G99">
        <v>4946805</v>
      </c>
      <c r="H99">
        <v>350626</v>
      </c>
      <c r="I99">
        <v>228438</v>
      </c>
      <c r="K99">
        <v>579064</v>
      </c>
      <c r="L99">
        <v>1389.8579999999999</v>
      </c>
      <c r="M99">
        <v>3091996</v>
      </c>
      <c r="N99">
        <v>2839</v>
      </c>
      <c r="O99">
        <v>1389858</v>
      </c>
      <c r="P99">
        <v>154599.79999999999</v>
      </c>
      <c r="Q99">
        <v>7070327</v>
      </c>
      <c r="R99" s="1">
        <f t="shared" si="3"/>
        <v>0.15890338541152793</v>
      </c>
      <c r="S99" s="8">
        <v>-6</v>
      </c>
      <c r="T99" s="8">
        <v>0.7</v>
      </c>
      <c r="U99" s="14">
        <f t="shared" si="5"/>
        <v>-3.0569215646002728</v>
      </c>
      <c r="V99">
        <f t="shared" si="4"/>
        <v>0.113</v>
      </c>
    </row>
    <row r="100" spans="1:22" x14ac:dyDescent="0.2">
      <c r="A100" t="s">
        <v>39</v>
      </c>
      <c r="B100" t="s">
        <v>46</v>
      </c>
      <c r="C100" t="s">
        <v>47</v>
      </c>
      <c r="D100" t="s">
        <v>34</v>
      </c>
      <c r="E100">
        <v>25630.266</v>
      </c>
      <c r="F100">
        <v>105845</v>
      </c>
      <c r="G100">
        <v>14343</v>
      </c>
      <c r="Q100">
        <v>14343</v>
      </c>
      <c r="R100" s="1">
        <f t="shared" si="3"/>
        <v>0.1355094713968539</v>
      </c>
      <c r="S100" s="13">
        <v>-8.4</v>
      </c>
      <c r="T100" s="13">
        <v>2.4</v>
      </c>
      <c r="U100" s="14">
        <f t="shared" si="5"/>
        <v>-1.6277013028620002E-2</v>
      </c>
      <c r="V100">
        <f t="shared" si="4"/>
        <v>0.14400000000000002</v>
      </c>
    </row>
    <row r="101" spans="1:22" x14ac:dyDescent="0.2">
      <c r="A101" t="s">
        <v>39</v>
      </c>
      <c r="B101" t="s">
        <v>54</v>
      </c>
      <c r="C101" t="s">
        <v>55</v>
      </c>
      <c r="D101" t="s">
        <v>34</v>
      </c>
      <c r="E101">
        <v>31827.242999999999</v>
      </c>
      <c r="F101">
        <v>385640</v>
      </c>
      <c r="G101">
        <v>27988</v>
      </c>
      <c r="H101">
        <v>1532</v>
      </c>
      <c r="I101">
        <v>2482</v>
      </c>
      <c r="K101">
        <v>4014</v>
      </c>
      <c r="L101">
        <v>15.634</v>
      </c>
      <c r="M101">
        <v>33262.07</v>
      </c>
      <c r="N101">
        <v>55</v>
      </c>
      <c r="O101">
        <v>15634</v>
      </c>
      <c r="P101">
        <v>1663.1030000000001</v>
      </c>
      <c r="Q101">
        <v>49299.1</v>
      </c>
      <c r="R101" s="1">
        <f t="shared" si="3"/>
        <v>0.12783710196037756</v>
      </c>
      <c r="S101" s="13">
        <v>-8.4</v>
      </c>
      <c r="T101" s="13">
        <v>2.4</v>
      </c>
      <c r="U101" s="14">
        <f t="shared" si="5"/>
        <v>-7.3643147943119991E-2</v>
      </c>
      <c r="V101">
        <f t="shared" si="4"/>
        <v>0.14400000000000002</v>
      </c>
    </row>
    <row r="102" spans="1:22" x14ac:dyDescent="0.2">
      <c r="A102" t="s">
        <v>39</v>
      </c>
      <c r="B102" t="s">
        <v>60</v>
      </c>
      <c r="C102" t="s">
        <v>61</v>
      </c>
      <c r="D102" t="s">
        <v>34</v>
      </c>
      <c r="E102">
        <v>17431.602999999999</v>
      </c>
      <c r="F102">
        <v>286641</v>
      </c>
      <c r="G102">
        <v>45297</v>
      </c>
      <c r="H102">
        <v>1422</v>
      </c>
      <c r="I102">
        <v>1728</v>
      </c>
      <c r="K102">
        <v>3150</v>
      </c>
      <c r="L102">
        <v>11.994</v>
      </c>
      <c r="M102">
        <v>28055.759999999998</v>
      </c>
      <c r="N102">
        <v>75</v>
      </c>
      <c r="O102">
        <v>11994</v>
      </c>
      <c r="P102">
        <v>1402.788</v>
      </c>
      <c r="Q102">
        <v>61843.79</v>
      </c>
      <c r="R102" s="1">
        <f t="shared" si="3"/>
        <v>0.21575346862451639</v>
      </c>
      <c r="S102" s="13">
        <v>-8.4</v>
      </c>
      <c r="T102" s="13">
        <v>2.4</v>
      </c>
      <c r="U102" s="14">
        <f t="shared" si="5"/>
        <v>-2.9979672693138004E-2</v>
      </c>
      <c r="V102">
        <f t="shared" si="4"/>
        <v>0.14400000000000002</v>
      </c>
    </row>
    <row r="103" spans="1:22" x14ac:dyDescent="0.2">
      <c r="A103" t="s">
        <v>39</v>
      </c>
      <c r="B103" t="s">
        <v>66</v>
      </c>
      <c r="C103" t="s">
        <v>67</v>
      </c>
      <c r="D103" t="s">
        <v>25</v>
      </c>
      <c r="E103">
        <v>4887.5598</v>
      </c>
      <c r="F103">
        <v>383071</v>
      </c>
      <c r="G103">
        <v>18144</v>
      </c>
      <c r="H103">
        <v>844</v>
      </c>
      <c r="I103">
        <v>139226</v>
      </c>
      <c r="J103">
        <v>158</v>
      </c>
      <c r="K103">
        <v>140228</v>
      </c>
      <c r="L103">
        <v>7.0940000000000003</v>
      </c>
      <c r="M103">
        <v>22772.94</v>
      </c>
      <c r="N103">
        <v>18</v>
      </c>
      <c r="O103">
        <v>7094</v>
      </c>
      <c r="P103">
        <v>1138.6469999999999</v>
      </c>
      <c r="Q103">
        <v>166604.6</v>
      </c>
      <c r="R103" s="1">
        <f t="shared" si="3"/>
        <v>0.43491833106656469</v>
      </c>
      <c r="S103" s="8">
        <v>-15.6</v>
      </c>
      <c r="T103" s="8">
        <v>4.9000000000000004</v>
      </c>
      <c r="U103" s="14">
        <f t="shared" si="5"/>
        <v>-2.0517094854097726E-2</v>
      </c>
      <c r="V103">
        <f t="shared" si="4"/>
        <v>0.26299999999999996</v>
      </c>
    </row>
    <row r="104" spans="1:22" x14ac:dyDescent="0.2">
      <c r="A104" t="s">
        <v>39</v>
      </c>
      <c r="B104" t="s">
        <v>75</v>
      </c>
      <c r="C104" t="s">
        <v>76</v>
      </c>
      <c r="D104" t="s">
        <v>38</v>
      </c>
      <c r="E104">
        <v>3351.1241</v>
      </c>
      <c r="F104">
        <v>11353142</v>
      </c>
      <c r="G104">
        <v>816512</v>
      </c>
      <c r="I104">
        <v>34898</v>
      </c>
      <c r="K104">
        <v>34898</v>
      </c>
      <c r="L104">
        <v>408.89699999999999</v>
      </c>
      <c r="M104">
        <v>638721.4</v>
      </c>
      <c r="N104">
        <v>520</v>
      </c>
      <c r="O104">
        <v>408897</v>
      </c>
      <c r="P104">
        <v>31936.07</v>
      </c>
      <c r="Q104">
        <v>1292243</v>
      </c>
      <c r="R104" s="1">
        <f t="shared" si="3"/>
        <v>0.11382249953360929</v>
      </c>
      <c r="S104" s="8">
        <v>-8.9</v>
      </c>
      <c r="T104" s="8">
        <v>-1</v>
      </c>
      <c r="U104" s="14">
        <f t="shared" si="5"/>
        <v>-0.29802533750755728</v>
      </c>
      <c r="V104">
        <f t="shared" si="4"/>
        <v>0.188</v>
      </c>
    </row>
    <row r="105" spans="1:22" x14ac:dyDescent="0.2">
      <c r="A105" t="s">
        <v>39</v>
      </c>
      <c r="B105" t="s">
        <v>81</v>
      </c>
      <c r="C105" t="s">
        <v>82</v>
      </c>
      <c r="D105" t="s">
        <v>25</v>
      </c>
      <c r="E105">
        <v>9880.9465</v>
      </c>
      <c r="F105" s="2">
        <v>209500000</v>
      </c>
      <c r="G105">
        <v>18690609</v>
      </c>
      <c r="H105">
        <v>900018</v>
      </c>
      <c r="I105">
        <v>4041571</v>
      </c>
      <c r="J105">
        <v>436590</v>
      </c>
      <c r="K105">
        <v>5378179</v>
      </c>
      <c r="L105">
        <v>6020.7070000000003</v>
      </c>
      <c r="M105" s="2">
        <v>13900000</v>
      </c>
      <c r="N105">
        <v>36925</v>
      </c>
      <c r="O105">
        <v>6020707</v>
      </c>
      <c r="P105">
        <v>696812.3</v>
      </c>
      <c r="Q105" s="2">
        <v>30800000</v>
      </c>
      <c r="R105" s="1">
        <f t="shared" si="3"/>
        <v>0.14701670644391407</v>
      </c>
      <c r="S105" s="8">
        <v>-10</v>
      </c>
      <c r="T105" s="8">
        <v>-0.3</v>
      </c>
      <c r="U105" s="14">
        <f t="shared" si="5"/>
        <v>-17.509243051052081</v>
      </c>
      <c r="V105">
        <f t="shared" si="4"/>
        <v>0.20300000000000001</v>
      </c>
    </row>
    <row r="106" spans="1:22" x14ac:dyDescent="0.2">
      <c r="A106" t="s">
        <v>39</v>
      </c>
      <c r="B106" t="s">
        <v>83</v>
      </c>
      <c r="C106" t="s">
        <v>84</v>
      </c>
      <c r="D106" t="s">
        <v>34</v>
      </c>
      <c r="F106">
        <v>29802</v>
      </c>
      <c r="Q106">
        <v>0</v>
      </c>
      <c r="R106" s="1">
        <f t="shared" si="3"/>
        <v>0</v>
      </c>
      <c r="S106" s="13">
        <v>-8.4</v>
      </c>
      <c r="T106" s="13">
        <v>2.4</v>
      </c>
      <c r="U106" s="14">
        <f t="shared" si="5"/>
        <v>0</v>
      </c>
      <c r="V106">
        <f t="shared" si="4"/>
        <v>0.14400000000000002</v>
      </c>
    </row>
    <row r="107" spans="1:22" x14ac:dyDescent="0.2">
      <c r="A107" t="s">
        <v>39</v>
      </c>
      <c r="B107" t="s">
        <v>101</v>
      </c>
      <c r="C107" t="s">
        <v>102</v>
      </c>
      <c r="D107" t="s">
        <v>34</v>
      </c>
      <c r="E107">
        <v>81124.513000000006</v>
      </c>
      <c r="F107">
        <v>64174</v>
      </c>
      <c r="Q107">
        <v>0</v>
      </c>
      <c r="R107" s="1">
        <f t="shared" si="3"/>
        <v>0</v>
      </c>
      <c r="S107" s="13">
        <v>-8.4</v>
      </c>
      <c r="T107" s="13">
        <v>2.4</v>
      </c>
      <c r="U107" s="14">
        <f t="shared" si="5"/>
        <v>-3.1236506983572002E-2</v>
      </c>
      <c r="V107">
        <f t="shared" si="4"/>
        <v>0.14400000000000002</v>
      </c>
    </row>
    <row r="108" spans="1:22" x14ac:dyDescent="0.2">
      <c r="A108" t="s">
        <v>39</v>
      </c>
      <c r="B108" t="s">
        <v>109</v>
      </c>
      <c r="C108" t="s">
        <v>110</v>
      </c>
      <c r="D108" t="s">
        <v>34</v>
      </c>
      <c r="E108">
        <v>15037.35</v>
      </c>
      <c r="F108">
        <v>18729160</v>
      </c>
      <c r="G108">
        <v>2159435</v>
      </c>
      <c r="H108">
        <v>90176</v>
      </c>
      <c r="I108">
        <v>436101</v>
      </c>
      <c r="K108">
        <v>526277</v>
      </c>
      <c r="L108">
        <v>780.24</v>
      </c>
      <c r="M108">
        <v>958419.9</v>
      </c>
      <c r="N108">
        <v>9730</v>
      </c>
      <c r="O108">
        <v>780240</v>
      </c>
      <c r="P108">
        <v>47920.99</v>
      </c>
      <c r="Q108">
        <v>3513873</v>
      </c>
      <c r="R108" s="1">
        <f t="shared" si="3"/>
        <v>0.18761508791638279</v>
      </c>
      <c r="S108" s="8">
        <v>-6.8</v>
      </c>
      <c r="T108" s="8">
        <v>0.1</v>
      </c>
      <c r="U108" s="14">
        <f t="shared" si="5"/>
        <v>-1.5842077544587501</v>
      </c>
      <c r="V108">
        <f t="shared" si="4"/>
        <v>0.13500000000000001</v>
      </c>
    </row>
    <row r="109" spans="1:22" x14ac:dyDescent="0.2">
      <c r="A109" t="s">
        <v>39</v>
      </c>
      <c r="B109" t="s">
        <v>113</v>
      </c>
      <c r="C109" t="s">
        <v>114</v>
      </c>
      <c r="D109" t="s">
        <v>25</v>
      </c>
      <c r="E109">
        <v>6375.9321</v>
      </c>
      <c r="F109">
        <v>49648685</v>
      </c>
      <c r="G109">
        <v>4209239</v>
      </c>
      <c r="H109">
        <v>206052</v>
      </c>
      <c r="I109">
        <v>124368</v>
      </c>
      <c r="K109">
        <v>330420</v>
      </c>
      <c r="L109">
        <v>1956.1210000000001</v>
      </c>
      <c r="M109">
        <v>2346108</v>
      </c>
      <c r="N109">
        <v>3621</v>
      </c>
      <c r="O109">
        <v>1956121</v>
      </c>
      <c r="P109">
        <v>117305.4</v>
      </c>
      <c r="Q109">
        <v>6613086</v>
      </c>
      <c r="R109" s="1">
        <f t="shared" si="3"/>
        <v>0.13319760634143685</v>
      </c>
      <c r="S109" s="8">
        <v>-8.5</v>
      </c>
      <c r="T109" s="8">
        <v>-0.3</v>
      </c>
      <c r="U109" s="14">
        <f t="shared" si="5"/>
        <v>-2.2818458118196632</v>
      </c>
      <c r="V109">
        <f t="shared" si="4"/>
        <v>0.17300000000000001</v>
      </c>
    </row>
    <row r="110" spans="1:22" x14ac:dyDescent="0.2">
      <c r="A110" t="s">
        <v>39</v>
      </c>
      <c r="B110" t="s">
        <v>121</v>
      </c>
      <c r="C110" t="s">
        <v>122</v>
      </c>
      <c r="D110" t="s">
        <v>25</v>
      </c>
      <c r="E110">
        <v>11752.543</v>
      </c>
      <c r="F110">
        <v>4999441</v>
      </c>
      <c r="G110">
        <v>477439</v>
      </c>
      <c r="H110">
        <v>29238</v>
      </c>
      <c r="I110">
        <v>31480</v>
      </c>
      <c r="J110">
        <v>1357</v>
      </c>
      <c r="K110">
        <v>62075</v>
      </c>
      <c r="L110">
        <v>158.17099999999999</v>
      </c>
      <c r="M110">
        <v>238756.3</v>
      </c>
      <c r="N110">
        <v>655</v>
      </c>
      <c r="O110">
        <v>158171</v>
      </c>
      <c r="P110">
        <v>11937.81</v>
      </c>
      <c r="Q110">
        <v>709622.8</v>
      </c>
      <c r="R110" s="1">
        <f t="shared" si="3"/>
        <v>0.14194042893995551</v>
      </c>
      <c r="S110" s="8">
        <v>-5.8</v>
      </c>
      <c r="T110" s="8">
        <v>0</v>
      </c>
      <c r="U110" s="14">
        <f t="shared" si="5"/>
        <v>-0.28398803575423781</v>
      </c>
      <c r="V110">
        <f t="shared" si="4"/>
        <v>0.11599999999999999</v>
      </c>
    </row>
    <row r="111" spans="1:22" x14ac:dyDescent="0.2">
      <c r="A111" t="s">
        <v>39</v>
      </c>
      <c r="B111" t="s">
        <v>125</v>
      </c>
      <c r="C111" t="s">
        <v>126</v>
      </c>
      <c r="D111" t="s">
        <v>25</v>
      </c>
      <c r="E111">
        <v>8541.2106999999996</v>
      </c>
      <c r="F111">
        <v>11338138</v>
      </c>
      <c r="G111">
        <v>1721834</v>
      </c>
      <c r="H111">
        <v>188118</v>
      </c>
      <c r="I111">
        <v>175274</v>
      </c>
      <c r="K111">
        <v>363392</v>
      </c>
      <c r="L111">
        <v>274.24099999999999</v>
      </c>
      <c r="M111">
        <v>975124.6</v>
      </c>
      <c r="N111">
        <v>986</v>
      </c>
      <c r="O111">
        <v>274241</v>
      </c>
      <c r="P111">
        <v>48756.23</v>
      </c>
      <c r="Q111">
        <v>2408223</v>
      </c>
      <c r="R111" s="1">
        <f t="shared" si="3"/>
        <v>0.21240021950694196</v>
      </c>
      <c r="S111" s="11">
        <v>-9</v>
      </c>
      <c r="T111" s="11">
        <v>0.4</v>
      </c>
      <c r="U111" s="14">
        <f t="shared" si="5"/>
        <v>-0.71017045442696169</v>
      </c>
      <c r="V111">
        <f t="shared" si="4"/>
        <v>0.17600000000000002</v>
      </c>
    </row>
    <row r="112" spans="1:22" x14ac:dyDescent="0.2">
      <c r="A112" t="s">
        <v>39</v>
      </c>
      <c r="B112" t="s">
        <v>127</v>
      </c>
      <c r="C112" t="s">
        <v>128</v>
      </c>
      <c r="D112" t="s">
        <v>34</v>
      </c>
      <c r="E112">
        <v>19457.531999999999</v>
      </c>
      <c r="F112">
        <v>159800</v>
      </c>
      <c r="G112">
        <v>26662</v>
      </c>
      <c r="Q112">
        <v>26662</v>
      </c>
      <c r="R112" s="1">
        <f t="shared" si="3"/>
        <v>0.16684605757196497</v>
      </c>
      <c r="S112" s="13">
        <v>-8.4</v>
      </c>
      <c r="T112" s="13">
        <v>2.4</v>
      </c>
      <c r="U112" s="14">
        <f t="shared" si="5"/>
        <v>-1.8655881681600001E-2</v>
      </c>
      <c r="V112">
        <f t="shared" si="4"/>
        <v>0.14400000000000002</v>
      </c>
    </row>
    <row r="113" spans="1:22" x14ac:dyDescent="0.2">
      <c r="A113" t="s">
        <v>39</v>
      </c>
      <c r="B113" t="s">
        <v>139</v>
      </c>
      <c r="C113" t="s">
        <v>140</v>
      </c>
      <c r="D113" t="s">
        <v>25</v>
      </c>
      <c r="E113">
        <v>7274.7213000000002</v>
      </c>
      <c r="F113">
        <v>71625</v>
      </c>
      <c r="H113">
        <v>160</v>
      </c>
      <c r="I113">
        <v>872</v>
      </c>
      <c r="K113">
        <v>1032</v>
      </c>
      <c r="M113">
        <v>7264.7659999999996</v>
      </c>
      <c r="N113">
        <v>16</v>
      </c>
      <c r="P113">
        <v>363.23829999999998</v>
      </c>
      <c r="Q113">
        <v>1395.2380000000001</v>
      </c>
      <c r="R113" s="1">
        <f t="shared" si="3"/>
        <v>1.9479762652705061E-2</v>
      </c>
      <c r="S113" s="8">
        <v>-8.9</v>
      </c>
      <c r="T113" s="8">
        <v>-0.1</v>
      </c>
      <c r="U113" s="14">
        <f t="shared" si="5"/>
        <v>-3.8861788519640623E-3</v>
      </c>
      <c r="V113">
        <f t="shared" si="4"/>
        <v>0.17900000000000002</v>
      </c>
    </row>
    <row r="114" spans="1:22" x14ac:dyDescent="0.2">
      <c r="A114" t="s">
        <v>39</v>
      </c>
      <c r="B114" t="s">
        <v>141</v>
      </c>
      <c r="C114" t="s">
        <v>142</v>
      </c>
      <c r="D114" t="s">
        <v>25</v>
      </c>
      <c r="E114">
        <v>7609.3455000000004</v>
      </c>
      <c r="F114">
        <v>10627165</v>
      </c>
      <c r="G114">
        <v>752703</v>
      </c>
      <c r="I114">
        <v>24594</v>
      </c>
      <c r="K114">
        <v>24594</v>
      </c>
      <c r="L114">
        <v>358.79</v>
      </c>
      <c r="M114">
        <v>731906.7</v>
      </c>
      <c r="N114">
        <v>4335</v>
      </c>
      <c r="O114">
        <v>358790</v>
      </c>
      <c r="P114">
        <v>36595.339999999997</v>
      </c>
      <c r="Q114">
        <v>1172682</v>
      </c>
      <c r="R114" s="1">
        <f t="shared" si="3"/>
        <v>0.11034758564490153</v>
      </c>
      <c r="S114" s="8">
        <v>-5.8</v>
      </c>
      <c r="T114" s="8">
        <v>-2.5</v>
      </c>
      <c r="U114" s="14">
        <f t="shared" si="5"/>
        <v>-0.47508639975173156</v>
      </c>
      <c r="V114">
        <f t="shared" si="4"/>
        <v>0.14099999999999999</v>
      </c>
    </row>
    <row r="115" spans="1:22" x14ac:dyDescent="0.2">
      <c r="A115" t="s">
        <v>39</v>
      </c>
      <c r="B115" t="s">
        <v>143</v>
      </c>
      <c r="C115" t="s">
        <v>144</v>
      </c>
      <c r="D115" t="s">
        <v>25</v>
      </c>
      <c r="E115">
        <v>6213.5012999999999</v>
      </c>
      <c r="F115">
        <v>17084357</v>
      </c>
      <c r="G115">
        <v>1222777</v>
      </c>
      <c r="I115">
        <v>94888</v>
      </c>
      <c r="J115">
        <v>1054</v>
      </c>
      <c r="K115">
        <v>95942</v>
      </c>
      <c r="L115">
        <v>543.22400000000005</v>
      </c>
      <c r="M115">
        <v>799959.3</v>
      </c>
      <c r="N115">
        <v>9022</v>
      </c>
      <c r="O115">
        <v>543224</v>
      </c>
      <c r="P115">
        <v>39997.96</v>
      </c>
      <c r="Q115">
        <v>1901941</v>
      </c>
      <c r="R115" s="1">
        <f t="shared" si="3"/>
        <v>0.11132646080856307</v>
      </c>
      <c r="S115" s="8">
        <v>-7.6</v>
      </c>
      <c r="T115" s="8">
        <v>3.3</v>
      </c>
      <c r="U115" s="14">
        <f t="shared" si="5"/>
        <v>-0.52634530237793853</v>
      </c>
      <c r="V115">
        <f t="shared" si="4"/>
        <v>0.11899999999999998</v>
      </c>
    </row>
    <row r="116" spans="1:22" x14ac:dyDescent="0.2">
      <c r="A116" t="s">
        <v>39</v>
      </c>
      <c r="B116" t="s">
        <v>147</v>
      </c>
      <c r="C116" t="s">
        <v>148</v>
      </c>
      <c r="D116" t="s">
        <v>38</v>
      </c>
      <c r="E116">
        <v>3902.2422999999999</v>
      </c>
      <c r="F116">
        <v>6420744</v>
      </c>
      <c r="G116">
        <v>532093</v>
      </c>
      <c r="I116">
        <v>23476</v>
      </c>
      <c r="J116">
        <v>5419</v>
      </c>
      <c r="K116">
        <v>28895</v>
      </c>
      <c r="L116">
        <v>130.803</v>
      </c>
      <c r="M116">
        <v>415497.6</v>
      </c>
      <c r="N116">
        <v>201</v>
      </c>
      <c r="O116">
        <v>130803</v>
      </c>
      <c r="P116">
        <v>20774.88</v>
      </c>
      <c r="Q116">
        <v>712565.9</v>
      </c>
      <c r="R116" s="1">
        <f t="shared" si="3"/>
        <v>0.11097871212432703</v>
      </c>
      <c r="S116" s="8">
        <v>-7.9</v>
      </c>
      <c r="T116" s="8">
        <v>1.3</v>
      </c>
      <c r="U116" s="14">
        <f t="shared" si="5"/>
        <v>-0.1513757637903885</v>
      </c>
      <c r="V116">
        <f t="shared" si="4"/>
        <v>0.14499999999999999</v>
      </c>
    </row>
    <row r="117" spans="1:22" x14ac:dyDescent="0.2">
      <c r="A117" t="s">
        <v>39</v>
      </c>
      <c r="B117" t="s">
        <v>185</v>
      </c>
      <c r="C117" t="s">
        <v>186</v>
      </c>
      <c r="D117" t="s">
        <v>25</v>
      </c>
      <c r="E117">
        <v>10163.629999999999</v>
      </c>
      <c r="F117">
        <v>111454</v>
      </c>
      <c r="G117">
        <v>10724</v>
      </c>
      <c r="H117">
        <v>312</v>
      </c>
      <c r="I117">
        <v>678</v>
      </c>
      <c r="J117">
        <v>45</v>
      </c>
      <c r="K117">
        <v>1035</v>
      </c>
      <c r="M117">
        <v>12034.7</v>
      </c>
      <c r="N117">
        <v>14</v>
      </c>
      <c r="P117">
        <v>601.73479999999995</v>
      </c>
      <c r="Q117">
        <v>12360.73</v>
      </c>
      <c r="R117" s="1">
        <f t="shared" si="3"/>
        <v>0.11090431927073052</v>
      </c>
      <c r="S117" s="8">
        <v>-12.5</v>
      </c>
      <c r="T117" s="8">
        <v>3.6</v>
      </c>
      <c r="U117" s="14">
        <f t="shared" si="5"/>
        <v>-1.0100596860678332E-2</v>
      </c>
      <c r="V117">
        <f t="shared" si="4"/>
        <v>0.214</v>
      </c>
    </row>
    <row r="118" spans="1:22" x14ac:dyDescent="0.2">
      <c r="A118" t="s">
        <v>39</v>
      </c>
      <c r="B118" t="s">
        <v>189</v>
      </c>
      <c r="C118" t="s">
        <v>190</v>
      </c>
      <c r="D118" t="s">
        <v>25</v>
      </c>
      <c r="E118">
        <v>4470.6099999999997</v>
      </c>
      <c r="F118">
        <v>17247807</v>
      </c>
      <c r="G118">
        <v>829977</v>
      </c>
      <c r="I118">
        <v>2320</v>
      </c>
      <c r="K118">
        <v>2320</v>
      </c>
      <c r="L118">
        <v>285.99700000000001</v>
      </c>
      <c r="M118">
        <v>811954.8</v>
      </c>
      <c r="N118">
        <v>257</v>
      </c>
      <c r="O118">
        <v>285997</v>
      </c>
      <c r="P118">
        <v>40597.74</v>
      </c>
      <c r="Q118">
        <v>1158892</v>
      </c>
      <c r="R118" s="1">
        <f t="shared" si="3"/>
        <v>6.719068690877629E-2</v>
      </c>
      <c r="S118" s="8">
        <v>-6</v>
      </c>
      <c r="T118" s="8">
        <v>0.9</v>
      </c>
      <c r="U118" s="14">
        <f t="shared" si="5"/>
        <v>-0.35662551034174872</v>
      </c>
      <c r="V118">
        <f t="shared" si="4"/>
        <v>0.111</v>
      </c>
    </row>
    <row r="119" spans="1:22" x14ac:dyDescent="0.2">
      <c r="A119" t="s">
        <v>39</v>
      </c>
      <c r="B119" t="s">
        <v>195</v>
      </c>
      <c r="C119" t="s">
        <v>196</v>
      </c>
      <c r="D119" t="s">
        <v>25</v>
      </c>
      <c r="E119">
        <v>4586.0546000000004</v>
      </c>
      <c r="F119">
        <v>779004</v>
      </c>
      <c r="G119">
        <v>50248</v>
      </c>
      <c r="I119">
        <v>1220</v>
      </c>
      <c r="J119">
        <v>245</v>
      </c>
      <c r="K119">
        <v>1465</v>
      </c>
      <c r="L119">
        <v>22.315999999999999</v>
      </c>
      <c r="M119">
        <v>83437.820000000007</v>
      </c>
      <c r="N119">
        <v>63</v>
      </c>
      <c r="O119">
        <v>22316</v>
      </c>
      <c r="P119">
        <v>4171.8909999999996</v>
      </c>
      <c r="Q119">
        <v>78200.89</v>
      </c>
      <c r="R119" s="1">
        <f t="shared" si="3"/>
        <v>0.10038573614512891</v>
      </c>
      <c r="S119" s="8">
        <v>-35.6</v>
      </c>
      <c r="T119" s="8">
        <v>-2.4</v>
      </c>
      <c r="U119" s="14">
        <f t="shared" si="5"/>
        <v>-0.1095583495802976</v>
      </c>
      <c r="V119">
        <f t="shared" si="4"/>
        <v>0.7360000000000001</v>
      </c>
    </row>
    <row r="120" spans="1:22" x14ac:dyDescent="0.2">
      <c r="A120" t="s">
        <v>39</v>
      </c>
      <c r="B120" t="s">
        <v>197</v>
      </c>
      <c r="C120" t="s">
        <v>198</v>
      </c>
      <c r="D120" t="s">
        <v>21</v>
      </c>
      <c r="E120">
        <v>765.72729000000004</v>
      </c>
      <c r="F120">
        <v>11123176</v>
      </c>
      <c r="G120">
        <v>550531</v>
      </c>
      <c r="L120">
        <v>152.31800000000001</v>
      </c>
      <c r="M120">
        <v>1065850</v>
      </c>
      <c r="N120">
        <v>44</v>
      </c>
      <c r="O120">
        <v>152318</v>
      </c>
      <c r="P120">
        <v>53292.5</v>
      </c>
      <c r="Q120">
        <v>756141.5</v>
      </c>
      <c r="R120" s="1">
        <f t="shared" si="3"/>
        <v>6.7978920768672541E-2</v>
      </c>
      <c r="S120" s="8">
        <v>-2.1</v>
      </c>
      <c r="T120" s="8">
        <v>1.5</v>
      </c>
      <c r="U120" s="14">
        <f t="shared" si="5"/>
        <v>-9.5819843415071715E-3</v>
      </c>
      <c r="V120">
        <f t="shared" si="4"/>
        <v>2.7000000000000003E-2</v>
      </c>
    </row>
    <row r="121" spans="1:22" x14ac:dyDescent="0.2">
      <c r="A121" t="s">
        <v>39</v>
      </c>
      <c r="B121" t="s">
        <v>199</v>
      </c>
      <c r="C121" t="s">
        <v>200</v>
      </c>
      <c r="D121" t="s">
        <v>38</v>
      </c>
      <c r="E121">
        <v>2449.9647</v>
      </c>
      <c r="F121">
        <v>9587522</v>
      </c>
      <c r="G121">
        <v>449714</v>
      </c>
      <c r="H121">
        <v>5826</v>
      </c>
      <c r="I121">
        <v>13914</v>
      </c>
      <c r="J121">
        <v>7114</v>
      </c>
      <c r="K121">
        <v>26854</v>
      </c>
      <c r="L121">
        <v>179.52099999999999</v>
      </c>
      <c r="M121">
        <v>532564.5</v>
      </c>
      <c r="N121">
        <v>472</v>
      </c>
      <c r="O121">
        <v>179521</v>
      </c>
      <c r="P121">
        <v>26628.22</v>
      </c>
      <c r="Q121">
        <v>682717.3</v>
      </c>
      <c r="R121" s="1">
        <f t="shared" si="3"/>
        <v>7.1208942206338624E-2</v>
      </c>
      <c r="S121" s="8">
        <v>-9.3000000000000007</v>
      </c>
      <c r="T121" s="8">
        <v>0.2</v>
      </c>
      <c r="U121" s="14">
        <f t="shared" si="5"/>
        <v>-0.18008302686362943</v>
      </c>
      <c r="V121">
        <f t="shared" si="4"/>
        <v>0.18400000000000002</v>
      </c>
    </row>
    <row r="122" spans="1:22" x14ac:dyDescent="0.2">
      <c r="A122" t="s">
        <v>39</v>
      </c>
      <c r="B122" t="s">
        <v>223</v>
      </c>
      <c r="C122" t="s">
        <v>224</v>
      </c>
      <c r="D122" t="s">
        <v>25</v>
      </c>
      <c r="E122">
        <v>5069.1837999999998</v>
      </c>
      <c r="F122">
        <v>2934855</v>
      </c>
      <c r="G122">
        <v>258169</v>
      </c>
      <c r="H122">
        <v>7630</v>
      </c>
      <c r="I122">
        <v>8572</v>
      </c>
      <c r="J122">
        <v>893</v>
      </c>
      <c r="K122">
        <v>17095</v>
      </c>
      <c r="L122">
        <v>84.326999999999998</v>
      </c>
      <c r="M122">
        <v>250488.5</v>
      </c>
      <c r="N122">
        <v>173</v>
      </c>
      <c r="O122">
        <v>84327</v>
      </c>
      <c r="P122">
        <v>12524.42</v>
      </c>
      <c r="Q122">
        <v>372115.4</v>
      </c>
      <c r="R122" s="1">
        <f t="shared" si="3"/>
        <v>0.12679174950721586</v>
      </c>
      <c r="S122" s="8">
        <v>-7.3</v>
      </c>
      <c r="T122" s="8">
        <v>1.5</v>
      </c>
      <c r="U122" s="14">
        <f t="shared" si="5"/>
        <v>-8.120536850819661E-2</v>
      </c>
      <c r="V122">
        <f t="shared" si="4"/>
        <v>0.13100000000000001</v>
      </c>
    </row>
    <row r="123" spans="1:22" x14ac:dyDescent="0.2">
      <c r="A123" t="s">
        <v>39</v>
      </c>
      <c r="B123" t="s">
        <v>283</v>
      </c>
      <c r="C123" t="s">
        <v>284</v>
      </c>
      <c r="D123" t="s">
        <v>25</v>
      </c>
      <c r="E123">
        <v>9278.4182000000001</v>
      </c>
      <c r="F123" s="2">
        <v>126200000</v>
      </c>
      <c r="G123">
        <v>9115625</v>
      </c>
      <c r="H123">
        <v>594614</v>
      </c>
      <c r="I123">
        <v>625786</v>
      </c>
      <c r="K123">
        <v>1220400</v>
      </c>
      <c r="L123">
        <v>2950.518</v>
      </c>
      <c r="M123">
        <v>8679878</v>
      </c>
      <c r="N123">
        <v>7497</v>
      </c>
      <c r="O123">
        <v>2950518</v>
      </c>
      <c r="P123">
        <v>433993.9</v>
      </c>
      <c r="Q123" s="2">
        <v>13700000</v>
      </c>
      <c r="R123" s="1">
        <f t="shared" si="3"/>
        <v>0.10855784469096671</v>
      </c>
      <c r="S123" s="8">
        <v>-8.6999999999999993</v>
      </c>
      <c r="T123" s="8">
        <v>1.2</v>
      </c>
      <c r="U123" s="14">
        <f t="shared" si="5"/>
        <v>-7.9038205436699993</v>
      </c>
      <c r="V123">
        <f t="shared" si="4"/>
        <v>0.16200000000000001</v>
      </c>
    </row>
    <row r="124" spans="1:22" x14ac:dyDescent="0.2">
      <c r="A124" t="s">
        <v>39</v>
      </c>
      <c r="B124" t="s">
        <v>313</v>
      </c>
      <c r="C124" t="s">
        <v>314</v>
      </c>
      <c r="D124" t="s">
        <v>38</v>
      </c>
      <c r="E124">
        <v>2168.1952000000001</v>
      </c>
      <c r="F124">
        <v>6465513</v>
      </c>
      <c r="G124">
        <v>339278</v>
      </c>
      <c r="H124">
        <v>12636</v>
      </c>
      <c r="I124">
        <v>19824</v>
      </c>
      <c r="K124">
        <v>32460</v>
      </c>
      <c r="L124">
        <v>113.94199999999999</v>
      </c>
      <c r="M124">
        <v>293188.2</v>
      </c>
      <c r="N124">
        <v>9</v>
      </c>
      <c r="O124">
        <v>113942</v>
      </c>
      <c r="P124">
        <v>14659.41</v>
      </c>
      <c r="Q124">
        <v>500339.4</v>
      </c>
      <c r="R124" s="1">
        <f t="shared" si="3"/>
        <v>7.7385877965135949E-2</v>
      </c>
      <c r="S124" s="8">
        <v>-5.8</v>
      </c>
      <c r="T124" s="8">
        <v>0.1</v>
      </c>
      <c r="U124" s="14">
        <f t="shared" si="5"/>
        <v>-6.7171951624826004E-2</v>
      </c>
      <c r="V124">
        <f t="shared" si="4"/>
        <v>0.115</v>
      </c>
    </row>
    <row r="125" spans="1:22" x14ac:dyDescent="0.2">
      <c r="A125" t="s">
        <v>39</v>
      </c>
      <c r="B125" t="s">
        <v>331</v>
      </c>
      <c r="C125" t="s">
        <v>332</v>
      </c>
      <c r="D125" t="s">
        <v>34</v>
      </c>
      <c r="E125">
        <v>15166.124</v>
      </c>
      <c r="F125">
        <v>4176873</v>
      </c>
      <c r="G125">
        <v>338524</v>
      </c>
      <c r="I125">
        <v>25352</v>
      </c>
      <c r="K125">
        <v>25352</v>
      </c>
      <c r="L125">
        <v>178.32</v>
      </c>
      <c r="M125">
        <v>200619.3</v>
      </c>
      <c r="N125">
        <v>4273</v>
      </c>
      <c r="O125">
        <v>178320</v>
      </c>
      <c r="P125">
        <v>10030.959999999999</v>
      </c>
      <c r="Q125">
        <v>552226.9</v>
      </c>
      <c r="R125" s="1">
        <f t="shared" si="3"/>
        <v>0.13221060348255742</v>
      </c>
      <c r="S125" s="8">
        <v>-6.2</v>
      </c>
      <c r="T125" s="8">
        <v>-0.4</v>
      </c>
      <c r="U125" s="14">
        <f t="shared" si="5"/>
        <v>-0.33785052720134401</v>
      </c>
      <c r="V125">
        <f t="shared" si="4"/>
        <v>0.128</v>
      </c>
    </row>
    <row r="126" spans="1:22" x14ac:dyDescent="0.2">
      <c r="A126" t="s">
        <v>39</v>
      </c>
      <c r="B126" t="s">
        <v>335</v>
      </c>
      <c r="C126" t="s">
        <v>336</v>
      </c>
      <c r="D126" t="s">
        <v>25</v>
      </c>
      <c r="E126">
        <v>5680.5807999999997</v>
      </c>
      <c r="F126">
        <v>6956071</v>
      </c>
      <c r="G126">
        <v>447290</v>
      </c>
      <c r="I126">
        <v>10146</v>
      </c>
      <c r="K126">
        <v>10146</v>
      </c>
      <c r="L126">
        <v>228.38399999999999</v>
      </c>
      <c r="M126">
        <v>392645.8</v>
      </c>
      <c r="N126">
        <v>206</v>
      </c>
      <c r="O126">
        <v>228384</v>
      </c>
      <c r="P126">
        <v>19632.29</v>
      </c>
      <c r="Q126">
        <v>705452.3</v>
      </c>
      <c r="R126" s="1">
        <f t="shared" si="3"/>
        <v>0.10141533920513462</v>
      </c>
      <c r="S126" s="8">
        <v>-5.9</v>
      </c>
      <c r="T126" s="8">
        <v>0.3</v>
      </c>
      <c r="U126" s="14">
        <f t="shared" si="5"/>
        <v>-0.18934042446225965</v>
      </c>
      <c r="V126">
        <f t="shared" si="4"/>
        <v>0.115</v>
      </c>
    </row>
    <row r="127" spans="1:22" x14ac:dyDescent="0.2">
      <c r="A127" t="s">
        <v>39</v>
      </c>
      <c r="B127" t="s">
        <v>337</v>
      </c>
      <c r="C127" t="s">
        <v>338</v>
      </c>
      <c r="D127" t="s">
        <v>25</v>
      </c>
      <c r="E127">
        <v>6710.5079999999998</v>
      </c>
      <c r="F127">
        <v>31989256</v>
      </c>
      <c r="G127">
        <v>2587417</v>
      </c>
      <c r="I127">
        <v>139170</v>
      </c>
      <c r="K127">
        <v>139170</v>
      </c>
      <c r="L127">
        <v>1399.799</v>
      </c>
      <c r="M127">
        <v>1193530</v>
      </c>
      <c r="N127">
        <v>14420</v>
      </c>
      <c r="O127">
        <v>1399799</v>
      </c>
      <c r="P127">
        <v>59676.51</v>
      </c>
      <c r="Q127">
        <v>4186063</v>
      </c>
      <c r="R127" s="1">
        <f t="shared" si="3"/>
        <v>0.13085840445929722</v>
      </c>
      <c r="S127" s="8">
        <v>-15.2</v>
      </c>
      <c r="T127" s="8">
        <v>3.5</v>
      </c>
      <c r="U127" s="14">
        <f t="shared" si="5"/>
        <v>-2.4060274409687876</v>
      </c>
      <c r="V127">
        <f t="shared" si="4"/>
        <v>0.26899999999999996</v>
      </c>
    </row>
    <row r="128" spans="1:22" x14ac:dyDescent="0.2">
      <c r="A128" t="s">
        <v>39</v>
      </c>
      <c r="B128" t="s">
        <v>345</v>
      </c>
      <c r="C128" t="s">
        <v>346</v>
      </c>
      <c r="D128" t="s">
        <v>34</v>
      </c>
      <c r="E128">
        <v>31353.434000000001</v>
      </c>
      <c r="F128">
        <v>3195153</v>
      </c>
      <c r="G128">
        <v>596690</v>
      </c>
      <c r="L128">
        <v>42.860999999999997</v>
      </c>
      <c r="M128">
        <v>321397.3</v>
      </c>
      <c r="O128">
        <v>42861</v>
      </c>
      <c r="P128">
        <v>16069.87</v>
      </c>
      <c r="Q128">
        <v>655620.9</v>
      </c>
      <c r="R128" s="1">
        <f t="shared" si="3"/>
        <v>0.20519233351266747</v>
      </c>
      <c r="S128" s="13">
        <v>-8.4</v>
      </c>
      <c r="T128" s="13">
        <v>2.4</v>
      </c>
      <c r="U128" s="14">
        <f t="shared" si="5"/>
        <v>-0.60107411223241214</v>
      </c>
      <c r="V128">
        <f t="shared" si="4"/>
        <v>0.14400000000000002</v>
      </c>
    </row>
    <row r="129" spans="1:22" x14ac:dyDescent="0.2">
      <c r="A129" t="s">
        <v>39</v>
      </c>
      <c r="B129" t="s">
        <v>371</v>
      </c>
      <c r="C129" t="s">
        <v>372</v>
      </c>
      <c r="D129" t="s">
        <v>34</v>
      </c>
      <c r="F129">
        <v>40654</v>
      </c>
      <c r="Q129">
        <v>0</v>
      </c>
      <c r="R129" s="1">
        <f t="shared" si="3"/>
        <v>0</v>
      </c>
      <c r="S129" s="13">
        <v>-8.4</v>
      </c>
      <c r="T129" s="13">
        <v>2.4</v>
      </c>
      <c r="U129" s="14">
        <f t="shared" si="5"/>
        <v>0</v>
      </c>
      <c r="V129">
        <f t="shared" si="4"/>
        <v>0.14400000000000002</v>
      </c>
    </row>
    <row r="130" spans="1:22" x14ac:dyDescent="0.2">
      <c r="A130" t="s">
        <v>39</v>
      </c>
      <c r="B130" t="s">
        <v>389</v>
      </c>
      <c r="C130" t="s">
        <v>390</v>
      </c>
      <c r="D130" t="s">
        <v>34</v>
      </c>
      <c r="E130">
        <v>19155.432000000001</v>
      </c>
      <c r="F130">
        <v>52441</v>
      </c>
      <c r="J130">
        <v>48</v>
      </c>
      <c r="K130">
        <v>48</v>
      </c>
      <c r="N130">
        <v>14</v>
      </c>
      <c r="Q130">
        <v>48</v>
      </c>
      <c r="R130" s="1">
        <f t="shared" ref="R130:R193" si="6">Q130/F130</f>
        <v>9.1531435327320222E-4</v>
      </c>
      <c r="S130" s="13">
        <v>-8.4</v>
      </c>
      <c r="T130" s="13">
        <v>2.4</v>
      </c>
      <c r="U130" s="14">
        <f t="shared" si="5"/>
        <v>-6.0271800570719999E-3</v>
      </c>
      <c r="V130">
        <f t="shared" si="4"/>
        <v>0.14400000000000002</v>
      </c>
    </row>
    <row r="131" spans="1:22" x14ac:dyDescent="0.2">
      <c r="A131" t="s">
        <v>39</v>
      </c>
      <c r="B131" t="s">
        <v>391</v>
      </c>
      <c r="C131" t="s">
        <v>392</v>
      </c>
      <c r="D131" t="s">
        <v>25</v>
      </c>
      <c r="E131">
        <v>10039.671</v>
      </c>
      <c r="F131">
        <v>181889</v>
      </c>
      <c r="G131">
        <v>17837</v>
      </c>
      <c r="H131">
        <v>232</v>
      </c>
      <c r="I131">
        <v>1047</v>
      </c>
      <c r="K131">
        <v>1279</v>
      </c>
      <c r="L131">
        <v>6.5170000000000003</v>
      </c>
      <c r="M131">
        <v>15381.88</v>
      </c>
      <c r="N131">
        <v>15</v>
      </c>
      <c r="O131">
        <v>6517</v>
      </c>
      <c r="P131">
        <v>769.09379999999999</v>
      </c>
      <c r="Q131">
        <v>26402.09</v>
      </c>
      <c r="R131" s="1">
        <f t="shared" si="6"/>
        <v>0.14515495714419233</v>
      </c>
      <c r="S131" s="8">
        <v>-12</v>
      </c>
      <c r="T131" s="8">
        <v>5.3</v>
      </c>
      <c r="U131" s="14">
        <f t="shared" si="5"/>
        <v>-1.4228407056793874E-2</v>
      </c>
      <c r="V131">
        <f t="shared" ref="V131:V194" si="7">-(2*S131+T131)/100</f>
        <v>0.187</v>
      </c>
    </row>
    <row r="132" spans="1:22" x14ac:dyDescent="0.2">
      <c r="A132" t="s">
        <v>39</v>
      </c>
      <c r="B132" t="s">
        <v>393</v>
      </c>
      <c r="C132" t="s">
        <v>394</v>
      </c>
      <c r="D132" t="s">
        <v>34</v>
      </c>
      <c r="F132">
        <v>37264</v>
      </c>
      <c r="Q132">
        <v>0</v>
      </c>
      <c r="R132" s="1">
        <f t="shared" si="6"/>
        <v>0</v>
      </c>
      <c r="S132" s="13">
        <v>-8.4</v>
      </c>
      <c r="T132" s="13">
        <v>2.4</v>
      </c>
      <c r="U132" s="14">
        <f t="shared" ref="U132:U195" si="8">E132*F132*(S132+S132+T132)/100/24/1000000000</f>
        <v>0</v>
      </c>
      <c r="V132">
        <f t="shared" si="7"/>
        <v>0.14400000000000002</v>
      </c>
    </row>
    <row r="133" spans="1:22" x14ac:dyDescent="0.2">
      <c r="A133" t="s">
        <v>39</v>
      </c>
      <c r="B133" t="s">
        <v>395</v>
      </c>
      <c r="C133" t="s">
        <v>396</v>
      </c>
      <c r="D133" t="s">
        <v>25</v>
      </c>
      <c r="E133">
        <v>7212.9602000000004</v>
      </c>
      <c r="F133">
        <v>110210</v>
      </c>
      <c r="G133">
        <v>10569</v>
      </c>
      <c r="I133">
        <v>1386</v>
      </c>
      <c r="J133">
        <v>45</v>
      </c>
      <c r="K133">
        <v>1431</v>
      </c>
      <c r="L133">
        <v>4.0869999999999997</v>
      </c>
      <c r="M133">
        <v>12122.19</v>
      </c>
      <c r="N133">
        <v>12</v>
      </c>
      <c r="O133">
        <v>4087</v>
      </c>
      <c r="P133">
        <v>606.10940000000005</v>
      </c>
      <c r="Q133">
        <v>16693.11</v>
      </c>
      <c r="R133" s="1">
        <f t="shared" si="6"/>
        <v>0.15146638236094728</v>
      </c>
      <c r="S133" s="8">
        <v>-7.8</v>
      </c>
      <c r="T133" s="8">
        <v>1.7</v>
      </c>
      <c r="U133" s="14">
        <f t="shared" si="8"/>
        <v>-4.6040294902599177E-3</v>
      </c>
      <c r="V133">
        <f t="shared" si="7"/>
        <v>0.13900000000000001</v>
      </c>
    </row>
    <row r="134" spans="1:22" x14ac:dyDescent="0.2">
      <c r="A134" t="s">
        <v>39</v>
      </c>
      <c r="B134" t="s">
        <v>399</v>
      </c>
      <c r="C134" t="s">
        <v>400</v>
      </c>
      <c r="D134" t="s">
        <v>25</v>
      </c>
      <c r="E134">
        <v>5379.1193999999996</v>
      </c>
      <c r="F134">
        <v>575991</v>
      </c>
      <c r="G134">
        <v>39780</v>
      </c>
      <c r="H134">
        <v>1352</v>
      </c>
      <c r="I134">
        <v>2200</v>
      </c>
      <c r="K134">
        <v>3552</v>
      </c>
      <c r="L134">
        <v>13.51</v>
      </c>
      <c r="M134">
        <v>53223.07</v>
      </c>
      <c r="N134">
        <v>10</v>
      </c>
      <c r="O134">
        <v>13510</v>
      </c>
      <c r="P134">
        <v>2661.154</v>
      </c>
      <c r="Q134">
        <v>59503.15</v>
      </c>
      <c r="R134" s="1">
        <f t="shared" si="6"/>
        <v>0.10330569401258007</v>
      </c>
      <c r="S134" s="8">
        <v>-7.5</v>
      </c>
      <c r="T134" s="8">
        <v>0.9</v>
      </c>
      <c r="U134" s="14">
        <f t="shared" si="8"/>
        <v>-1.8202655628661725E-2</v>
      </c>
      <c r="V134">
        <f t="shared" si="7"/>
        <v>0.14099999999999999</v>
      </c>
    </row>
    <row r="135" spans="1:22" x14ac:dyDescent="0.2">
      <c r="A135" t="s">
        <v>39</v>
      </c>
      <c r="B135" t="s">
        <v>423</v>
      </c>
      <c r="C135" t="s">
        <v>424</v>
      </c>
      <c r="D135" t="s">
        <v>34</v>
      </c>
      <c r="E135">
        <v>16238.192999999999</v>
      </c>
      <c r="F135">
        <v>1389858</v>
      </c>
      <c r="G135">
        <v>149201</v>
      </c>
      <c r="H135">
        <v>9314</v>
      </c>
      <c r="I135">
        <v>15624</v>
      </c>
      <c r="K135">
        <v>24938</v>
      </c>
      <c r="L135">
        <v>41.642000000000003</v>
      </c>
      <c r="M135">
        <v>165558.79999999999</v>
      </c>
      <c r="N135">
        <v>114</v>
      </c>
      <c r="O135">
        <v>41642</v>
      </c>
      <c r="P135">
        <v>8277.9380000000001</v>
      </c>
      <c r="Q135">
        <v>224058.9</v>
      </c>
      <c r="R135" s="1">
        <f t="shared" si="6"/>
        <v>0.16120992216471033</v>
      </c>
      <c r="S135" s="13">
        <v>-8.4</v>
      </c>
      <c r="T135" s="13">
        <v>2.4</v>
      </c>
      <c r="U135" s="14">
        <f t="shared" si="8"/>
        <v>-0.13541269467956396</v>
      </c>
      <c r="V135">
        <f t="shared" si="7"/>
        <v>0.14400000000000002</v>
      </c>
    </row>
    <row r="136" spans="1:22" x14ac:dyDescent="0.2">
      <c r="A136" t="s">
        <v>39</v>
      </c>
      <c r="B136" t="s">
        <v>431</v>
      </c>
      <c r="C136" t="s">
        <v>432</v>
      </c>
      <c r="D136" t="s">
        <v>34</v>
      </c>
      <c r="E136">
        <v>25933.607</v>
      </c>
      <c r="F136">
        <v>37665</v>
      </c>
      <c r="Q136">
        <v>0</v>
      </c>
      <c r="R136" s="1">
        <f t="shared" si="6"/>
        <v>0</v>
      </c>
      <c r="S136" s="13">
        <v>-8.4</v>
      </c>
      <c r="T136" s="13">
        <v>2.4</v>
      </c>
      <c r="U136" s="14">
        <f t="shared" si="8"/>
        <v>-5.8607358459300003E-3</v>
      </c>
      <c r="V136">
        <f t="shared" si="7"/>
        <v>0.14400000000000002</v>
      </c>
    </row>
    <row r="137" spans="1:22" x14ac:dyDescent="0.2">
      <c r="A137" t="s">
        <v>39</v>
      </c>
      <c r="B137" t="s">
        <v>445</v>
      </c>
      <c r="C137" t="s">
        <v>446</v>
      </c>
      <c r="D137" t="s">
        <v>34</v>
      </c>
      <c r="E137">
        <v>16437.244999999999</v>
      </c>
      <c r="F137">
        <v>3449299</v>
      </c>
      <c r="G137">
        <v>510997</v>
      </c>
      <c r="H137">
        <v>34912</v>
      </c>
      <c r="I137">
        <v>13342</v>
      </c>
      <c r="K137">
        <v>48254</v>
      </c>
      <c r="L137">
        <v>115.843</v>
      </c>
      <c r="M137">
        <v>262192.09999999998</v>
      </c>
      <c r="N137">
        <v>517</v>
      </c>
      <c r="O137">
        <v>115843</v>
      </c>
      <c r="P137">
        <v>13109.6</v>
      </c>
      <c r="Q137">
        <v>688203.6</v>
      </c>
      <c r="R137" s="1">
        <f t="shared" si="6"/>
        <v>0.1995198444669482</v>
      </c>
      <c r="S137" s="9">
        <v>-6.2</v>
      </c>
      <c r="T137" s="9">
        <v>1.1000000000000001</v>
      </c>
      <c r="U137" s="14">
        <f t="shared" si="8"/>
        <v>-0.26694824665674233</v>
      </c>
      <c r="V137">
        <f t="shared" si="7"/>
        <v>0.113</v>
      </c>
    </row>
    <row r="138" spans="1:22" x14ac:dyDescent="0.2">
      <c r="A138" t="s">
        <v>39</v>
      </c>
      <c r="B138" t="s">
        <v>451</v>
      </c>
      <c r="C138" t="s">
        <v>452</v>
      </c>
      <c r="D138" t="s">
        <v>25</v>
      </c>
      <c r="E138" s="3">
        <v>16054.5</v>
      </c>
      <c r="F138">
        <v>28870195</v>
      </c>
      <c r="G138">
        <v>2097993</v>
      </c>
      <c r="L138">
        <v>1062.672</v>
      </c>
      <c r="M138">
        <v>1908033</v>
      </c>
      <c r="N138">
        <v>227</v>
      </c>
      <c r="O138">
        <v>1062672</v>
      </c>
      <c r="P138">
        <v>95401.64</v>
      </c>
      <c r="Q138">
        <v>3256067</v>
      </c>
      <c r="R138" s="1">
        <f t="shared" si="6"/>
        <v>0.11278299297943779</v>
      </c>
      <c r="S138" s="11">
        <v>-9</v>
      </c>
      <c r="T138" s="11">
        <v>0.4</v>
      </c>
      <c r="U138" s="14">
        <f t="shared" si="8"/>
        <v>-3.3989746679350001</v>
      </c>
      <c r="V138">
        <f t="shared" si="7"/>
        <v>0.17600000000000002</v>
      </c>
    </row>
    <row r="139" spans="1:22" x14ac:dyDescent="0.2">
      <c r="A139" t="s">
        <v>39</v>
      </c>
      <c r="B139" t="s">
        <v>455</v>
      </c>
      <c r="C139" t="s">
        <v>456</v>
      </c>
      <c r="D139" t="s">
        <v>34</v>
      </c>
      <c r="E139">
        <v>35938.023999999998</v>
      </c>
      <c r="F139">
        <v>106977</v>
      </c>
      <c r="G139">
        <v>20634</v>
      </c>
      <c r="L139">
        <v>3.7429999999999999</v>
      </c>
      <c r="M139">
        <v>14231.33</v>
      </c>
      <c r="O139">
        <v>3743</v>
      </c>
      <c r="P139">
        <v>711.56650000000002</v>
      </c>
      <c r="Q139">
        <v>25088.57</v>
      </c>
      <c r="R139" s="1">
        <f t="shared" si="6"/>
        <v>0.23452302831449751</v>
      </c>
      <c r="S139" s="13">
        <v>-8.4</v>
      </c>
      <c r="T139" s="13">
        <v>2.4</v>
      </c>
      <c r="U139" s="14">
        <f t="shared" si="8"/>
        <v>-2.3067251960687998E-2</v>
      </c>
      <c r="V139">
        <f t="shared" si="7"/>
        <v>0.14400000000000002</v>
      </c>
    </row>
    <row r="140" spans="1:22" x14ac:dyDescent="0.2">
      <c r="A140" t="s">
        <v>26</v>
      </c>
      <c r="B140" t="s">
        <v>27</v>
      </c>
      <c r="C140" t="s">
        <v>28</v>
      </c>
      <c r="D140" t="s">
        <v>25</v>
      </c>
      <c r="E140">
        <v>4044.2984000000001</v>
      </c>
      <c r="F140">
        <v>42228429</v>
      </c>
      <c r="G140">
        <v>2686782</v>
      </c>
      <c r="H140">
        <v>148000</v>
      </c>
      <c r="I140">
        <v>184000</v>
      </c>
      <c r="K140">
        <v>332000</v>
      </c>
      <c r="L140">
        <v>705.16700000000003</v>
      </c>
      <c r="M140">
        <v>2711230</v>
      </c>
      <c r="N140">
        <v>2534</v>
      </c>
      <c r="O140">
        <v>705167</v>
      </c>
      <c r="P140">
        <v>135561.5</v>
      </c>
      <c r="Q140">
        <v>3859511</v>
      </c>
      <c r="R140" s="1">
        <f t="shared" si="6"/>
        <v>9.1396035594883254E-2</v>
      </c>
      <c r="S140" s="8">
        <v>-8.3000000000000007</v>
      </c>
      <c r="T140" s="8">
        <v>-0.3</v>
      </c>
      <c r="U140" s="14">
        <f t="shared" si="8"/>
        <v>-1.2026065902011291</v>
      </c>
      <c r="V140">
        <f t="shared" si="7"/>
        <v>0.16900000000000001</v>
      </c>
    </row>
    <row r="141" spans="1:22" x14ac:dyDescent="0.2">
      <c r="A141" t="s">
        <v>26</v>
      </c>
      <c r="B141" t="s">
        <v>56</v>
      </c>
      <c r="C141" t="s">
        <v>57</v>
      </c>
      <c r="D141" t="s">
        <v>34</v>
      </c>
      <c r="E141">
        <v>23715.483</v>
      </c>
      <c r="F141">
        <v>1569439</v>
      </c>
      <c r="G141">
        <v>38080</v>
      </c>
      <c r="L141">
        <v>36.185000000000002</v>
      </c>
      <c r="M141">
        <v>76074.600000000006</v>
      </c>
      <c r="N141">
        <v>1773</v>
      </c>
      <c r="O141">
        <v>36185</v>
      </c>
      <c r="P141">
        <v>3803.73</v>
      </c>
      <c r="Q141">
        <v>78068.73</v>
      </c>
      <c r="R141" s="1">
        <f t="shared" si="6"/>
        <v>4.974308017068519E-2</v>
      </c>
      <c r="S141" s="8">
        <v>-6.6</v>
      </c>
      <c r="T141" s="8">
        <v>-0.1</v>
      </c>
      <c r="U141" s="14">
        <f t="shared" si="8"/>
        <v>-0.20626085507903838</v>
      </c>
      <c r="V141">
        <f t="shared" si="7"/>
        <v>0.13299999999999998</v>
      </c>
    </row>
    <row r="142" spans="1:22" x14ac:dyDescent="0.2">
      <c r="A142" t="s">
        <v>26</v>
      </c>
      <c r="B142" t="s">
        <v>137</v>
      </c>
      <c r="C142" t="s">
        <v>138</v>
      </c>
      <c r="D142" t="s">
        <v>38</v>
      </c>
      <c r="E142">
        <v>2930.7031999999999</v>
      </c>
      <c r="F142">
        <v>958920</v>
      </c>
      <c r="G142">
        <v>43416</v>
      </c>
      <c r="L142">
        <v>21.821000000000002</v>
      </c>
      <c r="M142">
        <v>51802.18</v>
      </c>
      <c r="N142">
        <v>732</v>
      </c>
      <c r="O142">
        <v>21821</v>
      </c>
      <c r="P142">
        <v>2590.1089999999999</v>
      </c>
      <c r="Q142">
        <v>67827.11</v>
      </c>
      <c r="R142" s="1">
        <f t="shared" si="6"/>
        <v>7.0732813999082295E-2</v>
      </c>
      <c r="S142" s="8">
        <v>-6.2</v>
      </c>
      <c r="T142" s="8">
        <v>1.2</v>
      </c>
      <c r="U142" s="14">
        <f t="shared" si="8"/>
        <v>-1.3114779591872001E-2</v>
      </c>
      <c r="V142">
        <f t="shared" si="7"/>
        <v>0.11200000000000002</v>
      </c>
    </row>
    <row r="143" spans="1:22" x14ac:dyDescent="0.2">
      <c r="A143" t="s">
        <v>26</v>
      </c>
      <c r="B143" t="s">
        <v>145</v>
      </c>
      <c r="C143" t="s">
        <v>146</v>
      </c>
      <c r="D143" t="s">
        <v>38</v>
      </c>
      <c r="E143">
        <v>2440.5102000000002</v>
      </c>
      <c r="F143">
        <v>98423595</v>
      </c>
      <c r="G143">
        <v>5147337</v>
      </c>
      <c r="H143">
        <v>154166</v>
      </c>
      <c r="I143">
        <v>371704</v>
      </c>
      <c r="J143">
        <v>963</v>
      </c>
      <c r="K143">
        <v>526833</v>
      </c>
      <c r="L143">
        <v>2384.931</v>
      </c>
      <c r="M143">
        <v>8998948</v>
      </c>
      <c r="N143">
        <v>3032</v>
      </c>
      <c r="O143">
        <v>2384931</v>
      </c>
      <c r="P143">
        <v>449947.4</v>
      </c>
      <c r="Q143">
        <v>8509048</v>
      </c>
      <c r="R143" s="1">
        <f t="shared" si="6"/>
        <v>8.6453334690731423E-2</v>
      </c>
      <c r="S143" s="8">
        <v>-2.8</v>
      </c>
      <c r="T143" s="8">
        <v>-3.9</v>
      </c>
      <c r="U143" s="14">
        <f t="shared" si="8"/>
        <v>-0.95080665892608562</v>
      </c>
      <c r="V143">
        <f t="shared" si="7"/>
        <v>9.5000000000000001E-2</v>
      </c>
    </row>
    <row r="144" spans="1:22" x14ac:dyDescent="0.2">
      <c r="A144" t="s">
        <v>26</v>
      </c>
      <c r="B144" t="s">
        <v>211</v>
      </c>
      <c r="C144" t="s">
        <v>212</v>
      </c>
      <c r="D144" t="s">
        <v>25</v>
      </c>
      <c r="E144">
        <v>5627.7493000000004</v>
      </c>
      <c r="F144">
        <v>81800269</v>
      </c>
      <c r="G144">
        <v>5058998</v>
      </c>
      <c r="H144">
        <v>182202</v>
      </c>
      <c r="I144">
        <v>391918</v>
      </c>
      <c r="J144">
        <v>25242</v>
      </c>
      <c r="K144">
        <v>599362</v>
      </c>
      <c r="L144">
        <v>2656.3319999999999</v>
      </c>
      <c r="M144">
        <v>5279208</v>
      </c>
      <c r="N144">
        <v>82211</v>
      </c>
      <c r="O144">
        <v>2656332</v>
      </c>
      <c r="P144">
        <v>263960.40000000002</v>
      </c>
      <c r="Q144">
        <v>8578652</v>
      </c>
      <c r="R144" s="1">
        <f t="shared" si="6"/>
        <v>0.10487315145626233</v>
      </c>
      <c r="S144" s="8">
        <v>-5.3</v>
      </c>
      <c r="T144" s="8">
        <v>1.1000000000000001</v>
      </c>
      <c r="U144" s="14">
        <f t="shared" si="8"/>
        <v>-1.8222243178097237</v>
      </c>
      <c r="V144">
        <f t="shared" si="7"/>
        <v>9.5000000000000001E-2</v>
      </c>
    </row>
    <row r="145" spans="1:22" x14ac:dyDescent="0.2">
      <c r="A145" t="s">
        <v>26</v>
      </c>
      <c r="B145" t="s">
        <v>213</v>
      </c>
      <c r="C145" t="s">
        <v>214</v>
      </c>
      <c r="D145" t="s">
        <v>25</v>
      </c>
      <c r="E145">
        <v>5205.2883000000002</v>
      </c>
      <c r="F145">
        <v>38433600</v>
      </c>
      <c r="G145">
        <v>1277379</v>
      </c>
      <c r="H145">
        <v>62902</v>
      </c>
      <c r="I145">
        <v>132343</v>
      </c>
      <c r="K145">
        <v>195245</v>
      </c>
      <c r="L145">
        <v>765.04200000000003</v>
      </c>
      <c r="M145">
        <v>2337446</v>
      </c>
      <c r="N145">
        <v>1513</v>
      </c>
      <c r="O145">
        <v>765042</v>
      </c>
      <c r="P145">
        <v>116872.3</v>
      </c>
      <c r="Q145">
        <v>2354538</v>
      </c>
      <c r="R145" s="1">
        <f t="shared" si="6"/>
        <v>6.1262489072061943E-2</v>
      </c>
      <c r="S145" s="8">
        <v>-14.8</v>
      </c>
      <c r="T145" s="8">
        <v>-0.8</v>
      </c>
      <c r="U145" s="14">
        <f t="shared" si="8"/>
        <v>-2.5340675998204798</v>
      </c>
      <c r="V145">
        <f t="shared" si="7"/>
        <v>0.30400000000000005</v>
      </c>
    </row>
    <row r="146" spans="1:22" x14ac:dyDescent="0.2">
      <c r="A146" t="s">
        <v>26</v>
      </c>
      <c r="B146" t="s">
        <v>219</v>
      </c>
      <c r="C146" t="s">
        <v>220</v>
      </c>
      <c r="D146" t="s">
        <v>34</v>
      </c>
      <c r="E146">
        <v>40541.862000000001</v>
      </c>
      <c r="F146">
        <v>8882800</v>
      </c>
      <c r="G146">
        <v>1063892</v>
      </c>
      <c r="H146">
        <v>57348</v>
      </c>
      <c r="I146">
        <v>91291</v>
      </c>
      <c r="K146">
        <v>148639</v>
      </c>
      <c r="L146">
        <v>279.75200000000001</v>
      </c>
      <c r="M146">
        <v>373692.3</v>
      </c>
      <c r="N146">
        <v>13362</v>
      </c>
      <c r="O146">
        <v>279752</v>
      </c>
      <c r="P146">
        <v>18684.62</v>
      </c>
      <c r="Q146">
        <v>1510968</v>
      </c>
      <c r="R146" s="1">
        <f t="shared" si="6"/>
        <v>0.17010041878686902</v>
      </c>
      <c r="S146" s="13">
        <v>-8.4</v>
      </c>
      <c r="T146" s="13">
        <v>2.4</v>
      </c>
      <c r="U146" s="14">
        <f t="shared" si="8"/>
        <v>-2.1607515106416</v>
      </c>
      <c r="V146">
        <f t="shared" si="7"/>
        <v>0.14400000000000002</v>
      </c>
    </row>
    <row r="147" spans="1:22" x14ac:dyDescent="0.2">
      <c r="A147" t="s">
        <v>26</v>
      </c>
      <c r="B147" t="s">
        <v>227</v>
      </c>
      <c r="C147" t="s">
        <v>228</v>
      </c>
      <c r="D147" t="s">
        <v>25</v>
      </c>
      <c r="E147">
        <v>4162.8207000000002</v>
      </c>
      <c r="F147">
        <v>9956011</v>
      </c>
      <c r="G147">
        <v>382957</v>
      </c>
      <c r="H147">
        <v>45478</v>
      </c>
      <c r="I147">
        <v>62150</v>
      </c>
      <c r="K147">
        <v>107628</v>
      </c>
      <c r="L147">
        <v>203.59899999999999</v>
      </c>
      <c r="M147">
        <v>413510.9</v>
      </c>
      <c r="N147">
        <v>413</v>
      </c>
      <c r="O147">
        <v>203599</v>
      </c>
      <c r="P147">
        <v>20675.55</v>
      </c>
      <c r="Q147">
        <v>714859.6</v>
      </c>
      <c r="R147" s="1">
        <f t="shared" si="6"/>
        <v>7.1801808977511178E-2</v>
      </c>
      <c r="S147" s="8">
        <v>-5.7</v>
      </c>
      <c r="T147" s="8">
        <v>-0.4</v>
      </c>
      <c r="U147" s="14">
        <f t="shared" si="8"/>
        <v>-0.2037716860111195</v>
      </c>
      <c r="V147">
        <f t="shared" si="7"/>
        <v>0.11800000000000001</v>
      </c>
    </row>
    <row r="148" spans="1:22" x14ac:dyDescent="0.2">
      <c r="A148" t="s">
        <v>26</v>
      </c>
      <c r="B148" t="s">
        <v>241</v>
      </c>
      <c r="C148" t="s">
        <v>242</v>
      </c>
      <c r="D148" t="s">
        <v>34</v>
      </c>
      <c r="E148">
        <v>29759.531999999999</v>
      </c>
      <c r="F148">
        <v>4137309</v>
      </c>
      <c r="G148">
        <v>105521</v>
      </c>
      <c r="I148">
        <v>59616</v>
      </c>
      <c r="K148">
        <v>59616</v>
      </c>
      <c r="L148">
        <v>95.668999999999997</v>
      </c>
      <c r="M148">
        <v>159479.9</v>
      </c>
      <c r="N148">
        <v>1915</v>
      </c>
      <c r="O148">
        <v>95669</v>
      </c>
      <c r="P148">
        <v>7973.9949999999999</v>
      </c>
      <c r="Q148">
        <v>268780</v>
      </c>
      <c r="R148" s="1">
        <f t="shared" si="6"/>
        <v>6.4964932520147761E-2</v>
      </c>
      <c r="S148" s="8">
        <v>-7.6</v>
      </c>
      <c r="T148" s="8">
        <v>-0.9</v>
      </c>
      <c r="U148" s="14">
        <f t="shared" si="8"/>
        <v>-0.82595937967839428</v>
      </c>
      <c r="V148">
        <f t="shared" si="7"/>
        <v>0.16099999999999998</v>
      </c>
    </row>
    <row r="149" spans="1:22" x14ac:dyDescent="0.2">
      <c r="A149" t="s">
        <v>26</v>
      </c>
      <c r="B149" t="s">
        <v>249</v>
      </c>
      <c r="C149" t="s">
        <v>250</v>
      </c>
      <c r="D149" t="s">
        <v>25</v>
      </c>
      <c r="E149">
        <v>7838.3433999999997</v>
      </c>
      <c r="F149">
        <v>6848925</v>
      </c>
      <c r="G149">
        <v>479587</v>
      </c>
      <c r="H149">
        <v>27626</v>
      </c>
      <c r="I149">
        <v>21339</v>
      </c>
      <c r="K149">
        <v>48965</v>
      </c>
      <c r="L149">
        <v>186.96700000000001</v>
      </c>
      <c r="M149">
        <v>441640.8</v>
      </c>
      <c r="N149">
        <v>673</v>
      </c>
      <c r="O149">
        <v>186967</v>
      </c>
      <c r="P149">
        <v>22082.04</v>
      </c>
      <c r="Q149">
        <v>737601.1</v>
      </c>
      <c r="R149" s="1">
        <f t="shared" si="6"/>
        <v>0.10769589388115652</v>
      </c>
      <c r="S149" s="8">
        <v>-11.2</v>
      </c>
      <c r="T149" s="8">
        <v>-6.7</v>
      </c>
      <c r="U149" s="14">
        <f t="shared" si="8"/>
        <v>-0.65092124110899552</v>
      </c>
      <c r="V149">
        <f t="shared" si="7"/>
        <v>0.29099999999999998</v>
      </c>
    </row>
    <row r="150" spans="1:22" x14ac:dyDescent="0.2">
      <c r="A150" t="s">
        <v>26</v>
      </c>
      <c r="B150" t="s">
        <v>255</v>
      </c>
      <c r="C150" t="s">
        <v>256</v>
      </c>
      <c r="D150" t="s">
        <v>25</v>
      </c>
      <c r="E150">
        <v>5756.4231</v>
      </c>
      <c r="F150">
        <v>6678567</v>
      </c>
      <c r="G150">
        <v>293325</v>
      </c>
      <c r="H150">
        <v>27514</v>
      </c>
      <c r="I150">
        <v>84909</v>
      </c>
      <c r="K150">
        <v>112423</v>
      </c>
      <c r="L150">
        <v>153.72900000000001</v>
      </c>
      <c r="M150">
        <v>513353.8</v>
      </c>
      <c r="N150">
        <v>49</v>
      </c>
      <c r="O150">
        <v>153729</v>
      </c>
      <c r="P150">
        <v>25667.69</v>
      </c>
      <c r="Q150">
        <v>585144.69999999995</v>
      </c>
      <c r="R150" s="1">
        <f t="shared" si="6"/>
        <v>8.7615307295711778E-2</v>
      </c>
      <c r="S150" s="11">
        <v>-6.6</v>
      </c>
      <c r="T150" s="11">
        <v>-0.4</v>
      </c>
      <c r="U150" s="14">
        <f t="shared" si="8"/>
        <v>-0.21785305833762028</v>
      </c>
      <c r="V150">
        <f t="shared" si="7"/>
        <v>0.13600000000000001</v>
      </c>
    </row>
    <row r="151" spans="1:22" x14ac:dyDescent="0.2">
      <c r="A151" t="s">
        <v>26</v>
      </c>
      <c r="B151" t="s">
        <v>275</v>
      </c>
      <c r="C151" t="s">
        <v>276</v>
      </c>
      <c r="D151" t="s">
        <v>34</v>
      </c>
      <c r="E151">
        <v>27283.544999999998</v>
      </c>
      <c r="F151">
        <v>484630</v>
      </c>
      <c r="G151">
        <v>98619</v>
      </c>
      <c r="L151">
        <v>19.459</v>
      </c>
      <c r="M151">
        <v>34192.959999999999</v>
      </c>
      <c r="N151">
        <v>427</v>
      </c>
      <c r="O151">
        <v>19459</v>
      </c>
      <c r="P151">
        <v>1709.6479999999999</v>
      </c>
      <c r="Q151">
        <v>119787.6</v>
      </c>
      <c r="R151" s="1">
        <f t="shared" si="6"/>
        <v>0.24717330747167943</v>
      </c>
      <c r="S151" s="11">
        <v>-6.6</v>
      </c>
      <c r="T151" s="11">
        <v>-0.4</v>
      </c>
      <c r="U151" s="14">
        <f t="shared" si="8"/>
        <v>-7.4927071675649992E-2</v>
      </c>
      <c r="V151">
        <f t="shared" si="7"/>
        <v>0.13600000000000001</v>
      </c>
    </row>
    <row r="152" spans="1:22" x14ac:dyDescent="0.2">
      <c r="A152" t="s">
        <v>26</v>
      </c>
      <c r="B152" t="s">
        <v>295</v>
      </c>
      <c r="C152" t="s">
        <v>296</v>
      </c>
      <c r="D152" t="s">
        <v>38</v>
      </c>
      <c r="E152">
        <v>3036.3253</v>
      </c>
      <c r="F152">
        <v>36029138</v>
      </c>
      <c r="G152">
        <v>2526689</v>
      </c>
      <c r="H152">
        <v>52006</v>
      </c>
      <c r="I152">
        <v>94738</v>
      </c>
      <c r="K152">
        <v>146744</v>
      </c>
      <c r="L152">
        <v>547.55799999999999</v>
      </c>
      <c r="M152">
        <v>3595787</v>
      </c>
      <c r="N152">
        <v>2820</v>
      </c>
      <c r="O152">
        <v>547558</v>
      </c>
      <c r="P152">
        <v>179789.3</v>
      </c>
      <c r="Q152">
        <v>3400780</v>
      </c>
      <c r="R152" s="1">
        <f t="shared" si="6"/>
        <v>9.4389713126081451E-2</v>
      </c>
      <c r="S152" s="8">
        <v>-7.5</v>
      </c>
      <c r="T152" s="8">
        <v>-0.2</v>
      </c>
      <c r="U152" s="14">
        <f t="shared" si="8"/>
        <v>-0.69284249389507879</v>
      </c>
      <c r="V152">
        <f t="shared" si="7"/>
        <v>0.152</v>
      </c>
    </row>
    <row r="153" spans="1:22" x14ac:dyDescent="0.2">
      <c r="A153" t="s">
        <v>26</v>
      </c>
      <c r="B153" t="s">
        <v>325</v>
      </c>
      <c r="C153" t="s">
        <v>326</v>
      </c>
      <c r="D153" t="s">
        <v>34</v>
      </c>
      <c r="E153">
        <v>15130.498</v>
      </c>
      <c r="F153">
        <v>4829483</v>
      </c>
      <c r="G153">
        <v>115559</v>
      </c>
      <c r="H153">
        <v>18264</v>
      </c>
      <c r="I153">
        <v>38907</v>
      </c>
      <c r="K153">
        <v>57171</v>
      </c>
      <c r="L153">
        <v>90.888000000000005</v>
      </c>
      <c r="M153">
        <v>225354.1</v>
      </c>
      <c r="N153">
        <v>1266</v>
      </c>
      <c r="O153">
        <v>90888</v>
      </c>
      <c r="P153">
        <v>11267.71</v>
      </c>
      <c r="Q153">
        <v>274885.7</v>
      </c>
      <c r="R153" s="1">
        <f t="shared" si="6"/>
        <v>5.6918245700419694E-2</v>
      </c>
      <c r="S153" s="8">
        <v>-7.7</v>
      </c>
      <c r="T153" s="8">
        <v>-2.2999999999999998</v>
      </c>
      <c r="U153" s="14">
        <f t="shared" si="8"/>
        <v>-0.53890956118493827</v>
      </c>
      <c r="V153">
        <f t="shared" si="7"/>
        <v>0.17699999999999999</v>
      </c>
    </row>
    <row r="154" spans="1:22" x14ac:dyDescent="0.2">
      <c r="A154" t="s">
        <v>26</v>
      </c>
      <c r="B154" t="s">
        <v>347</v>
      </c>
      <c r="C154" t="s">
        <v>348</v>
      </c>
      <c r="D154" t="s">
        <v>34</v>
      </c>
      <c r="E154">
        <v>61264.396000000001</v>
      </c>
      <c r="F154">
        <v>2781677</v>
      </c>
      <c r="G154">
        <v>38111</v>
      </c>
      <c r="L154">
        <v>83.052999999999997</v>
      </c>
      <c r="M154">
        <v>76297.8</v>
      </c>
      <c r="N154">
        <v>5448</v>
      </c>
      <c r="O154">
        <v>83053</v>
      </c>
      <c r="P154">
        <v>3814.89</v>
      </c>
      <c r="Q154">
        <v>124978.9</v>
      </c>
      <c r="R154" s="1">
        <f t="shared" si="6"/>
        <v>4.4929335792760983E-2</v>
      </c>
      <c r="S154" s="8">
        <v>-5</v>
      </c>
      <c r="T154" s="8">
        <v>0.4</v>
      </c>
      <c r="U154" s="14">
        <f t="shared" si="8"/>
        <v>-0.68167104508836807</v>
      </c>
      <c r="V154">
        <f t="shared" si="7"/>
        <v>9.6000000000000002E-2</v>
      </c>
    </row>
    <row r="155" spans="1:22" x14ac:dyDescent="0.2">
      <c r="A155" t="s">
        <v>26</v>
      </c>
      <c r="B155" t="s">
        <v>359</v>
      </c>
      <c r="C155" t="s">
        <v>360</v>
      </c>
      <c r="D155" t="s">
        <v>34</v>
      </c>
      <c r="E155">
        <v>20803.742999999999</v>
      </c>
      <c r="F155">
        <v>33699947</v>
      </c>
      <c r="G155">
        <v>1116846</v>
      </c>
      <c r="H155">
        <v>167932</v>
      </c>
      <c r="I155">
        <v>326432</v>
      </c>
      <c r="J155">
        <v>4627</v>
      </c>
      <c r="K155">
        <v>498991</v>
      </c>
      <c r="L155">
        <v>622.34100000000001</v>
      </c>
      <c r="M155">
        <v>1545235</v>
      </c>
      <c r="N155">
        <v>8274</v>
      </c>
      <c r="O155">
        <v>622341</v>
      </c>
      <c r="P155">
        <v>77261.77</v>
      </c>
      <c r="Q155">
        <v>2315440</v>
      </c>
      <c r="R155" s="1">
        <f t="shared" si="6"/>
        <v>6.870752645397335E-2</v>
      </c>
      <c r="S155" s="8">
        <v>-5.7</v>
      </c>
      <c r="T155" s="8">
        <v>0.3</v>
      </c>
      <c r="U155" s="14">
        <f t="shared" si="8"/>
        <v>-3.2425182938199963</v>
      </c>
      <c r="V155">
        <f t="shared" si="7"/>
        <v>0.111</v>
      </c>
    </row>
    <row r="156" spans="1:22" x14ac:dyDescent="0.2">
      <c r="A156" t="s">
        <v>26</v>
      </c>
      <c r="B156" t="s">
        <v>405</v>
      </c>
      <c r="C156" t="s">
        <v>406</v>
      </c>
      <c r="D156" t="s">
        <v>21</v>
      </c>
      <c r="F156">
        <v>16906283</v>
      </c>
      <c r="G156">
        <v>761311</v>
      </c>
      <c r="L156">
        <v>305.69099999999997</v>
      </c>
      <c r="M156">
        <v>1383695</v>
      </c>
      <c r="N156">
        <v>38</v>
      </c>
      <c r="O156">
        <v>305691</v>
      </c>
      <c r="P156">
        <v>69184.73</v>
      </c>
      <c r="Q156">
        <v>1136187</v>
      </c>
      <c r="R156" s="1">
        <f t="shared" si="6"/>
        <v>6.7205014845664185E-2</v>
      </c>
      <c r="S156" s="11">
        <v>-6.6</v>
      </c>
      <c r="T156" s="11">
        <v>-0.4</v>
      </c>
      <c r="U156" s="14">
        <f t="shared" si="8"/>
        <v>0</v>
      </c>
      <c r="V156">
        <f t="shared" si="7"/>
        <v>0.13600000000000001</v>
      </c>
    </row>
    <row r="157" spans="1:22" x14ac:dyDescent="0.2">
      <c r="A157" t="s">
        <v>26</v>
      </c>
      <c r="B157" t="s">
        <v>425</v>
      </c>
      <c r="C157" t="s">
        <v>426</v>
      </c>
      <c r="D157" t="s">
        <v>38</v>
      </c>
      <c r="E157">
        <v>3482.1867000000002</v>
      </c>
      <c r="F157">
        <v>11565204</v>
      </c>
      <c r="G157">
        <v>961725</v>
      </c>
      <c r="H157">
        <v>29784</v>
      </c>
      <c r="I157">
        <v>57478</v>
      </c>
      <c r="K157">
        <v>87262</v>
      </c>
      <c r="L157">
        <v>292.13099999999997</v>
      </c>
      <c r="M157">
        <v>933812.4</v>
      </c>
      <c r="N157">
        <v>866</v>
      </c>
      <c r="O157">
        <v>292131</v>
      </c>
      <c r="P157">
        <v>46690.62</v>
      </c>
      <c r="Q157">
        <v>1387809</v>
      </c>
      <c r="R157" s="1">
        <f t="shared" si="6"/>
        <v>0.11999866150220956</v>
      </c>
      <c r="S157" s="8">
        <v>-6.2</v>
      </c>
      <c r="T157" s="8">
        <v>1.6</v>
      </c>
      <c r="U157" s="14">
        <f t="shared" si="8"/>
        <v>-0.18122489798214064</v>
      </c>
      <c r="V157">
        <f t="shared" si="7"/>
        <v>0.10800000000000001</v>
      </c>
    </row>
    <row r="158" spans="1:22" x14ac:dyDescent="0.2">
      <c r="A158" t="s">
        <v>26</v>
      </c>
      <c r="B158" t="s">
        <v>439</v>
      </c>
      <c r="C158" t="s">
        <v>440</v>
      </c>
      <c r="D158" t="s">
        <v>34</v>
      </c>
      <c r="E158">
        <v>39811.635000000002</v>
      </c>
      <c r="F158">
        <v>9630959</v>
      </c>
      <c r="G158">
        <v>104496</v>
      </c>
      <c r="H158">
        <v>46214</v>
      </c>
      <c r="I158">
        <v>107830</v>
      </c>
      <c r="K158">
        <v>154044</v>
      </c>
      <c r="L158">
        <v>481.19400000000002</v>
      </c>
      <c r="M158">
        <v>542404.6</v>
      </c>
      <c r="N158">
        <v>6781</v>
      </c>
      <c r="O158">
        <v>481194</v>
      </c>
      <c r="P158">
        <v>27120.23</v>
      </c>
      <c r="Q158">
        <v>766854.3</v>
      </c>
      <c r="R158" s="1">
        <f t="shared" si="6"/>
        <v>7.9623877539090351E-2</v>
      </c>
      <c r="S158" s="10">
        <v>-7.1</v>
      </c>
      <c r="T158" s="10">
        <v>-1.6</v>
      </c>
      <c r="U158" s="14">
        <f t="shared" si="8"/>
        <v>-2.5242094773524362</v>
      </c>
      <c r="V158">
        <f t="shared" si="7"/>
        <v>0.158</v>
      </c>
    </row>
    <row r="159" spans="1:22" x14ac:dyDescent="0.2">
      <c r="A159" t="s">
        <v>26</v>
      </c>
      <c r="B159" t="s">
        <v>457</v>
      </c>
      <c r="C159" t="s">
        <v>458</v>
      </c>
      <c r="D159" t="s">
        <v>38</v>
      </c>
      <c r="E159">
        <v>3254.4859000000001</v>
      </c>
      <c r="F159">
        <v>4569087</v>
      </c>
      <c r="G159">
        <v>143163</v>
      </c>
      <c r="H159">
        <v>33356</v>
      </c>
      <c r="I159">
        <v>23027</v>
      </c>
      <c r="K159">
        <v>56383</v>
      </c>
      <c r="L159">
        <v>61.738999999999997</v>
      </c>
      <c r="M159">
        <v>242866.3</v>
      </c>
      <c r="N159">
        <v>431</v>
      </c>
      <c r="O159">
        <v>61739</v>
      </c>
      <c r="P159">
        <v>12143.31</v>
      </c>
      <c r="Q159">
        <v>273428.3</v>
      </c>
      <c r="R159" s="1">
        <f t="shared" si="6"/>
        <v>5.984309337948697E-2</v>
      </c>
      <c r="S159" s="9">
        <v>-10.1</v>
      </c>
      <c r="T159" s="9">
        <v>2.5</v>
      </c>
      <c r="U159" s="14">
        <f t="shared" si="8"/>
        <v>-0.1096664654781281</v>
      </c>
      <c r="V159">
        <f t="shared" si="7"/>
        <v>0.17699999999999999</v>
      </c>
    </row>
    <row r="160" spans="1:22" x14ac:dyDescent="0.2">
      <c r="A160" t="s">
        <v>26</v>
      </c>
      <c r="B160" t="s">
        <v>459</v>
      </c>
      <c r="C160" t="s">
        <v>460</v>
      </c>
      <c r="D160" t="s">
        <v>21</v>
      </c>
      <c r="E160">
        <v>963.49472000000003</v>
      </c>
      <c r="F160">
        <v>28498687</v>
      </c>
      <c r="G160">
        <v>819699</v>
      </c>
      <c r="I160">
        <v>42768</v>
      </c>
      <c r="J160">
        <v>19</v>
      </c>
      <c r="K160">
        <v>42787</v>
      </c>
      <c r="L160">
        <v>556.75099999999998</v>
      </c>
      <c r="M160">
        <v>2049959</v>
      </c>
      <c r="O160">
        <v>556751</v>
      </c>
      <c r="P160">
        <v>102497.9</v>
      </c>
      <c r="Q160">
        <v>1521735</v>
      </c>
      <c r="R160" s="1">
        <f t="shared" si="6"/>
        <v>5.3396670520294495E-2</v>
      </c>
      <c r="S160" s="11">
        <v>-6.6</v>
      </c>
      <c r="T160" s="11">
        <v>-0.4</v>
      </c>
      <c r="U160" s="14">
        <f t="shared" si="8"/>
        <v>-0.15559722855811828</v>
      </c>
      <c r="V160">
        <f t="shared" si="7"/>
        <v>0.13600000000000001</v>
      </c>
    </row>
    <row r="161" spans="1:22" x14ac:dyDescent="0.2">
      <c r="A161" t="s">
        <v>70</v>
      </c>
      <c r="B161" t="s">
        <v>71</v>
      </c>
      <c r="C161" t="s">
        <v>72</v>
      </c>
      <c r="D161" t="s">
        <v>34</v>
      </c>
      <c r="F161">
        <v>63973</v>
      </c>
      <c r="M161">
        <v>4884.3190000000004</v>
      </c>
      <c r="P161">
        <v>244.2159</v>
      </c>
      <c r="Q161">
        <v>244.2159</v>
      </c>
      <c r="R161" s="1">
        <f t="shared" si="6"/>
        <v>3.8174839385365701E-3</v>
      </c>
      <c r="S161" s="13">
        <v>-8.4</v>
      </c>
      <c r="T161" s="13">
        <v>2.4</v>
      </c>
      <c r="U161" s="14">
        <f t="shared" si="8"/>
        <v>0</v>
      </c>
      <c r="V161">
        <f t="shared" si="7"/>
        <v>0.14400000000000002</v>
      </c>
    </row>
    <row r="162" spans="1:22" x14ac:dyDescent="0.2">
      <c r="A162" t="s">
        <v>70</v>
      </c>
      <c r="B162" t="s">
        <v>99</v>
      </c>
      <c r="C162" t="s">
        <v>100</v>
      </c>
      <c r="D162" t="s">
        <v>34</v>
      </c>
      <c r="E162">
        <v>45069.927000000003</v>
      </c>
      <c r="F162">
        <v>37057765</v>
      </c>
      <c r="G162">
        <v>6385797</v>
      </c>
      <c r="I162">
        <v>730900</v>
      </c>
      <c r="K162">
        <v>730900</v>
      </c>
      <c r="L162">
        <v>1243.55</v>
      </c>
      <c r="M162">
        <v>2230111</v>
      </c>
      <c r="N162">
        <v>34386</v>
      </c>
      <c r="O162">
        <v>1243550</v>
      </c>
      <c r="P162">
        <v>111505.60000000001</v>
      </c>
      <c r="Q162">
        <v>8471753</v>
      </c>
      <c r="R162" s="1">
        <f t="shared" si="6"/>
        <v>0.22860938861261601</v>
      </c>
      <c r="S162" s="13">
        <v>-8.4</v>
      </c>
      <c r="T162" s="13">
        <v>2.4</v>
      </c>
      <c r="U162" s="14">
        <f t="shared" si="8"/>
        <v>-10.02114457999893</v>
      </c>
      <c r="V162">
        <f t="shared" si="7"/>
        <v>0.14400000000000002</v>
      </c>
    </row>
    <row r="163" spans="1:22" x14ac:dyDescent="0.2">
      <c r="A163" t="s">
        <v>70</v>
      </c>
      <c r="B163" t="s">
        <v>443</v>
      </c>
      <c r="C163" t="s">
        <v>444</v>
      </c>
      <c r="D163" t="s">
        <v>34</v>
      </c>
      <c r="E163">
        <v>59927.93</v>
      </c>
      <c r="F163" s="2">
        <v>326700000</v>
      </c>
      <c r="G163">
        <v>51641630</v>
      </c>
      <c r="H163">
        <v>1698252</v>
      </c>
      <c r="I163">
        <v>9458676</v>
      </c>
      <c r="K163" s="2">
        <v>11200000</v>
      </c>
      <c r="L163">
        <v>15910.380999999999</v>
      </c>
      <c r="M163" s="2">
        <v>28400000</v>
      </c>
      <c r="N163">
        <v>735287</v>
      </c>
      <c r="O163" s="2">
        <v>15900000</v>
      </c>
      <c r="P163">
        <v>1417551</v>
      </c>
      <c r="Q163" s="2">
        <v>80100000</v>
      </c>
      <c r="R163" s="1">
        <f t="shared" si="6"/>
        <v>0.24517906336088155</v>
      </c>
      <c r="S163" s="12">
        <v>-7.9</v>
      </c>
      <c r="T163" s="12">
        <v>2.2999999999999998</v>
      </c>
      <c r="U163" s="14">
        <f t="shared" si="8"/>
        <v>-110.128807861875</v>
      </c>
      <c r="V163">
        <f t="shared" si="7"/>
        <v>0.13500000000000001</v>
      </c>
    </row>
    <row r="164" spans="1:22" x14ac:dyDescent="0.2">
      <c r="A164" t="s">
        <v>18</v>
      </c>
      <c r="B164" t="s">
        <v>19</v>
      </c>
      <c r="C164" t="s">
        <v>20</v>
      </c>
      <c r="D164" t="s">
        <v>21</v>
      </c>
      <c r="E164">
        <v>556.30214000000001</v>
      </c>
      <c r="F164">
        <v>37172386</v>
      </c>
      <c r="G164">
        <v>960879</v>
      </c>
      <c r="I164">
        <v>12740</v>
      </c>
      <c r="K164">
        <v>12740</v>
      </c>
      <c r="L164">
        <v>590.23199999999997</v>
      </c>
      <c r="M164">
        <v>2922359</v>
      </c>
      <c r="N164">
        <v>993</v>
      </c>
      <c r="O164">
        <v>590232</v>
      </c>
      <c r="P164">
        <v>146118</v>
      </c>
      <c r="Q164">
        <v>1709969</v>
      </c>
      <c r="R164" s="1">
        <f t="shared" si="6"/>
        <v>4.6001055729917362E-2</v>
      </c>
      <c r="S164" s="8">
        <v>-8.5</v>
      </c>
      <c r="T164" s="8">
        <v>-2.5</v>
      </c>
      <c r="U164" s="14">
        <f t="shared" si="8"/>
        <v>-0.16801750778073657</v>
      </c>
      <c r="V164">
        <f t="shared" si="7"/>
        <v>0.19500000000000001</v>
      </c>
    </row>
    <row r="165" spans="1:22" x14ac:dyDescent="0.2">
      <c r="A165" t="s">
        <v>18</v>
      </c>
      <c r="B165" t="s">
        <v>58</v>
      </c>
      <c r="C165" t="s">
        <v>59</v>
      </c>
      <c r="D165" t="s">
        <v>38</v>
      </c>
      <c r="E165">
        <v>1563.9940999999999</v>
      </c>
      <c r="F165" s="2">
        <v>161400000</v>
      </c>
      <c r="G165">
        <v>8323375</v>
      </c>
      <c r="H165">
        <v>173508</v>
      </c>
      <c r="I165">
        <v>99833</v>
      </c>
      <c r="J165">
        <v>55136</v>
      </c>
      <c r="K165">
        <v>328477</v>
      </c>
      <c r="L165">
        <v>6179.5510000000004</v>
      </c>
      <c r="M165" s="2">
        <v>12100000</v>
      </c>
      <c r="N165">
        <v>2456</v>
      </c>
      <c r="O165">
        <v>6179551</v>
      </c>
      <c r="P165">
        <v>606114.19999999995</v>
      </c>
      <c r="Q165" s="2">
        <v>15400000</v>
      </c>
      <c r="R165" s="1">
        <f t="shared" si="6"/>
        <v>9.541511771995044E-2</v>
      </c>
      <c r="S165" s="8">
        <v>-5.6</v>
      </c>
      <c r="T165" s="8">
        <v>-6.3</v>
      </c>
      <c r="U165" s="14">
        <f t="shared" si="8"/>
        <v>-1.8406255564374998</v>
      </c>
      <c r="V165">
        <f t="shared" si="7"/>
        <v>0.17499999999999999</v>
      </c>
    </row>
    <row r="166" spans="1:22" x14ac:dyDescent="0.2">
      <c r="A166" t="s">
        <v>18</v>
      </c>
      <c r="B166" t="s">
        <v>73</v>
      </c>
      <c r="C166" t="s">
        <v>74</v>
      </c>
      <c r="D166" t="s">
        <v>38</v>
      </c>
      <c r="E166">
        <v>3286.5747000000001</v>
      </c>
      <c r="F166">
        <v>754394</v>
      </c>
      <c r="G166">
        <v>45286</v>
      </c>
      <c r="H166">
        <v>600</v>
      </c>
      <c r="I166">
        <v>2438</v>
      </c>
      <c r="J166">
        <v>578</v>
      </c>
      <c r="K166">
        <v>3616</v>
      </c>
      <c r="L166">
        <v>13.760999999999999</v>
      </c>
      <c r="M166">
        <v>53636.66</v>
      </c>
      <c r="N166">
        <v>5</v>
      </c>
      <c r="O166">
        <v>13761</v>
      </c>
      <c r="P166">
        <v>2681.8330000000001</v>
      </c>
      <c r="Q166">
        <v>65344.83</v>
      </c>
      <c r="R166" s="1">
        <f t="shared" si="6"/>
        <v>8.6618968337500032E-2</v>
      </c>
      <c r="S166" s="8">
        <v>-4.0999999999999996</v>
      </c>
      <c r="T166" s="8">
        <v>-5.8</v>
      </c>
      <c r="U166" s="14">
        <f t="shared" si="8"/>
        <v>-1.44630046996855E-2</v>
      </c>
      <c r="V166">
        <f t="shared" si="7"/>
        <v>0.14000000000000001</v>
      </c>
    </row>
    <row r="167" spans="1:22" x14ac:dyDescent="0.2">
      <c r="A167" t="s">
        <v>18</v>
      </c>
      <c r="B167" t="s">
        <v>207</v>
      </c>
      <c r="C167" t="s">
        <v>208</v>
      </c>
      <c r="D167" t="s">
        <v>38</v>
      </c>
      <c r="E167">
        <v>1981.2687000000001</v>
      </c>
      <c r="F167" s="2">
        <v>1353000000</v>
      </c>
      <c r="G167">
        <v>83591151</v>
      </c>
      <c r="H167">
        <v>2082790</v>
      </c>
      <c r="I167">
        <v>4802351</v>
      </c>
      <c r="J167">
        <v>970676</v>
      </c>
      <c r="K167">
        <v>7855817</v>
      </c>
      <c r="L167">
        <v>28764.109</v>
      </c>
      <c r="M167" s="2">
        <v>124000000</v>
      </c>
      <c r="N167">
        <v>16365</v>
      </c>
      <c r="O167" s="2">
        <v>28800000</v>
      </c>
      <c r="P167">
        <v>6175244</v>
      </c>
      <c r="Q167" s="2">
        <v>126000000</v>
      </c>
      <c r="R167" s="1">
        <f t="shared" si="6"/>
        <v>9.3126385809312637E-2</v>
      </c>
      <c r="S167" s="8">
        <v>-0.8</v>
      </c>
      <c r="T167" s="8">
        <v>-9</v>
      </c>
      <c r="U167" s="14">
        <f t="shared" si="8"/>
        <v>-11.839566434025</v>
      </c>
      <c r="V167">
        <f t="shared" si="7"/>
        <v>0.106</v>
      </c>
    </row>
    <row r="168" spans="1:22" x14ac:dyDescent="0.2">
      <c r="A168" t="s">
        <v>18</v>
      </c>
      <c r="B168" t="s">
        <v>271</v>
      </c>
      <c r="C168" t="s">
        <v>272</v>
      </c>
      <c r="D168" t="s">
        <v>25</v>
      </c>
      <c r="E168">
        <v>9540.6342999999997</v>
      </c>
      <c r="F168">
        <v>515696</v>
      </c>
      <c r="G168">
        <v>19098</v>
      </c>
      <c r="H168">
        <v>3696</v>
      </c>
      <c r="I168">
        <v>6446</v>
      </c>
      <c r="J168">
        <v>509</v>
      </c>
      <c r="K168">
        <v>10651</v>
      </c>
      <c r="L168">
        <v>31.103000000000002</v>
      </c>
      <c r="M168">
        <v>18573.34</v>
      </c>
      <c r="N168">
        <v>51</v>
      </c>
      <c r="O168">
        <v>31103</v>
      </c>
      <c r="P168">
        <v>928.66690000000006</v>
      </c>
      <c r="Q168">
        <v>61780.67</v>
      </c>
      <c r="R168" s="1">
        <f t="shared" si="6"/>
        <v>0.11980056079550742</v>
      </c>
      <c r="S168" s="8">
        <v>-18.5</v>
      </c>
      <c r="T168" s="8">
        <v>2.9</v>
      </c>
      <c r="U168" s="14">
        <f t="shared" si="8"/>
        <v>-6.9905951190696869E-2</v>
      </c>
      <c r="V168">
        <f t="shared" si="7"/>
        <v>0.34100000000000003</v>
      </c>
    </row>
    <row r="169" spans="1:22" x14ac:dyDescent="0.2">
      <c r="A169" t="s">
        <v>18</v>
      </c>
      <c r="B169" t="s">
        <v>305</v>
      </c>
      <c r="C169" t="s">
        <v>306</v>
      </c>
      <c r="D169" t="s">
        <v>21</v>
      </c>
      <c r="E169">
        <v>911.44426999999996</v>
      </c>
      <c r="F169">
        <v>28087871</v>
      </c>
      <c r="G169">
        <v>1608781</v>
      </c>
      <c r="H169">
        <v>50296</v>
      </c>
      <c r="I169">
        <v>127729</v>
      </c>
      <c r="J169">
        <v>16206</v>
      </c>
      <c r="K169">
        <v>194231</v>
      </c>
      <c r="L169">
        <v>403.99700000000001</v>
      </c>
      <c r="M169">
        <v>2280886</v>
      </c>
      <c r="N169">
        <v>31</v>
      </c>
      <c r="O169">
        <v>403997</v>
      </c>
      <c r="P169">
        <v>114044.3</v>
      </c>
      <c r="Q169">
        <v>2321053</v>
      </c>
      <c r="R169" s="1">
        <f t="shared" si="6"/>
        <v>8.2635419395083384E-2</v>
      </c>
      <c r="S169" s="8">
        <v>-4.5999999999999996</v>
      </c>
      <c r="T169" s="8">
        <v>-4.4000000000000004</v>
      </c>
      <c r="U169" s="14">
        <f t="shared" si="8"/>
        <v>-0.1450696647835453</v>
      </c>
      <c r="V169">
        <f t="shared" si="7"/>
        <v>0.13600000000000001</v>
      </c>
    </row>
    <row r="170" spans="1:22" x14ac:dyDescent="0.2">
      <c r="A170" t="s">
        <v>18</v>
      </c>
      <c r="B170" t="s">
        <v>327</v>
      </c>
      <c r="C170" t="s">
        <v>328</v>
      </c>
      <c r="D170" t="s">
        <v>38</v>
      </c>
      <c r="E170">
        <v>1464.9933000000001</v>
      </c>
      <c r="F170" s="2">
        <v>212200000</v>
      </c>
      <c r="G170">
        <v>9152355</v>
      </c>
      <c r="H170">
        <v>416014</v>
      </c>
      <c r="I170">
        <v>228222</v>
      </c>
      <c r="J170">
        <v>16448</v>
      </c>
      <c r="K170">
        <v>660684</v>
      </c>
      <c r="L170">
        <v>4538.3639999999996</v>
      </c>
      <c r="M170" s="2">
        <v>15700000</v>
      </c>
      <c r="N170">
        <v>7993</v>
      </c>
      <c r="O170">
        <v>4538364</v>
      </c>
      <c r="P170">
        <v>784433.8</v>
      </c>
      <c r="Q170" s="2">
        <v>15100000</v>
      </c>
      <c r="R170" s="1">
        <f t="shared" si="6"/>
        <v>7.1159283694627706E-2</v>
      </c>
      <c r="S170" s="9">
        <v>-5</v>
      </c>
      <c r="T170" s="9">
        <v>-3.2</v>
      </c>
      <c r="U170" s="14">
        <f t="shared" si="8"/>
        <v>-1.70979368043</v>
      </c>
      <c r="V170">
        <f t="shared" si="7"/>
        <v>0.13200000000000001</v>
      </c>
    </row>
    <row r="171" spans="1:22" x14ac:dyDescent="0.2">
      <c r="A171" t="s">
        <v>18</v>
      </c>
      <c r="B171" t="s">
        <v>387</v>
      </c>
      <c r="C171" t="s">
        <v>388</v>
      </c>
      <c r="D171" t="s">
        <v>25</v>
      </c>
      <c r="E171">
        <v>4104.6310000000003</v>
      </c>
      <c r="F171">
        <v>21670000</v>
      </c>
      <c r="G171">
        <v>2269547</v>
      </c>
      <c r="H171">
        <v>39202</v>
      </c>
      <c r="I171">
        <v>76139</v>
      </c>
      <c r="K171">
        <v>115341</v>
      </c>
      <c r="L171">
        <v>608.98299999999995</v>
      </c>
      <c r="M171">
        <v>1725916</v>
      </c>
      <c r="N171">
        <v>256</v>
      </c>
      <c r="O171">
        <v>608983</v>
      </c>
      <c r="P171">
        <v>86295.79</v>
      </c>
      <c r="Q171">
        <v>3080167</v>
      </c>
      <c r="R171" s="1">
        <f t="shared" si="6"/>
        <v>0.14213968620212275</v>
      </c>
      <c r="S171" s="8">
        <v>-6.5</v>
      </c>
      <c r="T171" s="8">
        <v>-3.7</v>
      </c>
      <c r="U171" s="14">
        <f t="shared" si="8"/>
        <v>-0.61892533664958338</v>
      </c>
      <c r="V171">
        <f t="shared" si="7"/>
        <v>0.16699999999999998</v>
      </c>
    </row>
    <row r="172" spans="1:22" x14ac:dyDescent="0.2">
      <c r="A172" t="s">
        <v>35</v>
      </c>
      <c r="B172" t="s">
        <v>36</v>
      </c>
      <c r="C172" t="s">
        <v>37</v>
      </c>
      <c r="D172" t="s">
        <v>38</v>
      </c>
      <c r="E172">
        <v>4095.8128999999999</v>
      </c>
      <c r="F172">
        <v>30809762</v>
      </c>
      <c r="G172">
        <v>682859</v>
      </c>
      <c r="H172">
        <v>12800</v>
      </c>
      <c r="K172">
        <v>12800</v>
      </c>
      <c r="L172">
        <v>358.57299999999998</v>
      </c>
      <c r="M172">
        <v>1120045</v>
      </c>
      <c r="N172">
        <v>24</v>
      </c>
      <c r="O172">
        <v>358573</v>
      </c>
      <c r="P172">
        <v>56002.25</v>
      </c>
      <c r="Q172">
        <v>1110234</v>
      </c>
      <c r="R172" s="1">
        <f t="shared" si="6"/>
        <v>3.6035137175029132E-2</v>
      </c>
      <c r="S172" s="6">
        <v>-5.5</v>
      </c>
      <c r="T172" s="6">
        <v>0.7</v>
      </c>
      <c r="U172" s="14">
        <f t="shared" si="8"/>
        <v>-0.54156979693706553</v>
      </c>
      <c r="V172">
        <f t="shared" si="7"/>
        <v>0.10300000000000001</v>
      </c>
    </row>
    <row r="173" spans="1:22" x14ac:dyDescent="0.2">
      <c r="A173" t="s">
        <v>35</v>
      </c>
      <c r="B173" t="s">
        <v>68</v>
      </c>
      <c r="C173" t="s">
        <v>69</v>
      </c>
      <c r="D173" t="s">
        <v>21</v>
      </c>
      <c r="E173">
        <v>829.47879999999998</v>
      </c>
      <c r="F173">
        <v>11485048</v>
      </c>
      <c r="G173">
        <v>373678</v>
      </c>
      <c r="L173">
        <v>212.98099999999999</v>
      </c>
      <c r="M173">
        <v>568941.4</v>
      </c>
      <c r="N173">
        <v>35</v>
      </c>
      <c r="O173">
        <v>212981</v>
      </c>
      <c r="P173">
        <v>28447.07</v>
      </c>
      <c r="Q173">
        <v>615106.1</v>
      </c>
      <c r="R173" s="1">
        <f t="shared" si="6"/>
        <v>5.3557120527489302E-2</v>
      </c>
      <c r="S173" s="6">
        <v>-3.5</v>
      </c>
      <c r="T173" s="6">
        <v>-0.7</v>
      </c>
      <c r="U173" s="14">
        <f t="shared" si="8"/>
        <v>-3.0564520630818531E-2</v>
      </c>
      <c r="V173">
        <f t="shared" si="7"/>
        <v>7.6999999999999999E-2</v>
      </c>
    </row>
    <row r="174" spans="1:22" x14ac:dyDescent="0.2">
      <c r="A174" t="s">
        <v>35</v>
      </c>
      <c r="B174" t="s">
        <v>79</v>
      </c>
      <c r="C174" t="s">
        <v>80</v>
      </c>
      <c r="D174" t="s">
        <v>25</v>
      </c>
      <c r="E174">
        <v>7893.2101000000002</v>
      </c>
      <c r="F174">
        <v>2254126</v>
      </c>
      <c r="G174">
        <v>95211</v>
      </c>
      <c r="J174">
        <v>166</v>
      </c>
      <c r="K174">
        <v>166</v>
      </c>
      <c r="L174">
        <v>25.379000000000001</v>
      </c>
      <c r="M174">
        <v>135932.29999999999</v>
      </c>
      <c r="N174">
        <v>20</v>
      </c>
      <c r="O174">
        <v>25379</v>
      </c>
      <c r="P174">
        <v>6796.616</v>
      </c>
      <c r="Q174">
        <v>127552.6</v>
      </c>
      <c r="R174" s="1">
        <f t="shared" si="6"/>
        <v>5.6586277785713845E-2</v>
      </c>
      <c r="S174" s="6">
        <v>-13.2</v>
      </c>
      <c r="T174" s="6">
        <v>0</v>
      </c>
      <c r="U174" s="14">
        <f t="shared" si="8"/>
        <v>-0.19571519120859862</v>
      </c>
      <c r="V174">
        <f t="shared" si="7"/>
        <v>0.26400000000000001</v>
      </c>
    </row>
    <row r="175" spans="1:22" x14ac:dyDescent="0.2">
      <c r="A175" t="s">
        <v>35</v>
      </c>
      <c r="B175" t="s">
        <v>89</v>
      </c>
      <c r="C175" t="s">
        <v>90</v>
      </c>
      <c r="D175" t="s">
        <v>21</v>
      </c>
      <c r="E175">
        <v>642.42984000000001</v>
      </c>
      <c r="F175">
        <v>19751535</v>
      </c>
      <c r="G175">
        <v>475416</v>
      </c>
      <c r="H175">
        <v>3252</v>
      </c>
      <c r="I175">
        <v>27321</v>
      </c>
      <c r="J175">
        <v>2749</v>
      </c>
      <c r="K175">
        <v>33322</v>
      </c>
      <c r="L175">
        <v>117.16</v>
      </c>
      <c r="M175">
        <v>1112246</v>
      </c>
      <c r="N175">
        <v>565</v>
      </c>
      <c r="O175">
        <v>117160</v>
      </c>
      <c r="P175">
        <v>55612.29</v>
      </c>
      <c r="Q175">
        <v>681510.3</v>
      </c>
      <c r="R175" s="1">
        <f t="shared" si="6"/>
        <v>3.4504168916491808E-2</v>
      </c>
      <c r="S175" s="6">
        <v>-4</v>
      </c>
      <c r="T175" s="6">
        <v>-0.2</v>
      </c>
      <c r="U175" s="14">
        <f t="shared" si="8"/>
        <v>-4.33539995218317E-2</v>
      </c>
      <c r="V175">
        <f t="shared" si="7"/>
        <v>8.199999999999999E-2</v>
      </c>
    </row>
    <row r="176" spans="1:22" x14ac:dyDescent="0.2">
      <c r="A176" t="s">
        <v>35</v>
      </c>
      <c r="B176" t="s">
        <v>91</v>
      </c>
      <c r="C176" t="s">
        <v>92</v>
      </c>
      <c r="D176" t="s">
        <v>21</v>
      </c>
      <c r="E176">
        <v>292.99763000000002</v>
      </c>
      <c r="F176">
        <v>11175378</v>
      </c>
      <c r="G176">
        <v>251104</v>
      </c>
      <c r="H176">
        <v>2168</v>
      </c>
      <c r="I176">
        <v>18302</v>
      </c>
      <c r="J176">
        <v>548</v>
      </c>
      <c r="K176">
        <v>21018</v>
      </c>
      <c r="L176">
        <v>12.984</v>
      </c>
      <c r="M176">
        <v>485965.8</v>
      </c>
      <c r="N176">
        <v>5</v>
      </c>
      <c r="O176">
        <v>12984</v>
      </c>
      <c r="P176">
        <v>24298.29</v>
      </c>
      <c r="Q176">
        <v>309404.3</v>
      </c>
      <c r="R176" s="1">
        <f t="shared" si="6"/>
        <v>2.7686249181012042E-2</v>
      </c>
      <c r="S176" s="6">
        <v>-1</v>
      </c>
      <c r="T176" s="6">
        <v>0.2</v>
      </c>
      <c r="U176" s="14">
        <f t="shared" si="8"/>
        <v>-2.4557694512656052E-3</v>
      </c>
      <c r="V176">
        <f t="shared" si="7"/>
        <v>1.8000000000000002E-2</v>
      </c>
    </row>
    <row r="177" spans="1:22" x14ac:dyDescent="0.2">
      <c r="A177" t="s">
        <v>35</v>
      </c>
      <c r="B177" t="s">
        <v>93</v>
      </c>
      <c r="C177" t="s">
        <v>94</v>
      </c>
      <c r="D177" t="s">
        <v>38</v>
      </c>
      <c r="E177">
        <v>3292.6457999999998</v>
      </c>
      <c r="F177">
        <v>543767</v>
      </c>
      <c r="G177">
        <v>25064</v>
      </c>
      <c r="I177">
        <v>1376</v>
      </c>
      <c r="K177">
        <v>1376</v>
      </c>
      <c r="N177">
        <v>58</v>
      </c>
      <c r="Q177">
        <v>26440</v>
      </c>
      <c r="R177" s="1">
        <f t="shared" si="6"/>
        <v>4.862376716498059E-2</v>
      </c>
      <c r="S177" s="6">
        <v>-10.5</v>
      </c>
      <c r="T177" s="6">
        <v>0</v>
      </c>
      <c r="U177" s="14">
        <f t="shared" si="8"/>
        <v>-1.5666281126375248E-2</v>
      </c>
      <c r="V177">
        <f t="shared" si="7"/>
        <v>0.21</v>
      </c>
    </row>
    <row r="178" spans="1:22" x14ac:dyDescent="0.2">
      <c r="A178" t="s">
        <v>35</v>
      </c>
      <c r="B178" t="s">
        <v>97</v>
      </c>
      <c r="C178" t="s">
        <v>98</v>
      </c>
      <c r="D178" t="s">
        <v>38</v>
      </c>
      <c r="E178">
        <v>1421.5875000000001</v>
      </c>
      <c r="F178">
        <v>25216237</v>
      </c>
      <c r="G178">
        <v>688120</v>
      </c>
      <c r="J178">
        <v>367</v>
      </c>
      <c r="K178">
        <v>367</v>
      </c>
      <c r="L178">
        <v>697.678</v>
      </c>
      <c r="M178">
        <v>1377120</v>
      </c>
      <c r="N178">
        <v>1017</v>
      </c>
      <c r="O178">
        <v>697678</v>
      </c>
      <c r="P178">
        <v>68855.98</v>
      </c>
      <c r="Q178">
        <v>1455021</v>
      </c>
      <c r="R178" s="1">
        <f t="shared" si="6"/>
        <v>5.7701749868547002E-2</v>
      </c>
      <c r="S178" s="6">
        <v>-4.4000000000000004</v>
      </c>
      <c r="T178" s="6">
        <v>-0.9</v>
      </c>
      <c r="U178" s="14">
        <f t="shared" si="8"/>
        <v>-0.1448819779031266</v>
      </c>
      <c r="V178">
        <f t="shared" si="7"/>
        <v>9.7000000000000017E-2</v>
      </c>
    </row>
    <row r="179" spans="1:22" x14ac:dyDescent="0.2">
      <c r="A179" t="s">
        <v>35</v>
      </c>
      <c r="B179" t="s">
        <v>103</v>
      </c>
      <c r="C179" t="s">
        <v>104</v>
      </c>
      <c r="D179" t="s">
        <v>21</v>
      </c>
      <c r="E179">
        <v>449.78642000000002</v>
      </c>
      <c r="F179">
        <v>4666377</v>
      </c>
      <c r="G179">
        <v>131861</v>
      </c>
      <c r="J179">
        <v>1713</v>
      </c>
      <c r="K179">
        <v>1713</v>
      </c>
      <c r="L179">
        <v>20.024999999999999</v>
      </c>
      <c r="M179">
        <v>366263.4</v>
      </c>
      <c r="N179">
        <v>12</v>
      </c>
      <c r="O179">
        <v>20025</v>
      </c>
      <c r="P179">
        <v>18313.169999999998</v>
      </c>
      <c r="Q179">
        <v>171912.2</v>
      </c>
      <c r="R179" s="1">
        <f t="shared" si="6"/>
        <v>3.6840615321051005E-2</v>
      </c>
      <c r="S179" s="6">
        <v>-4.0999999999999996</v>
      </c>
      <c r="T179" s="6">
        <v>-1.4</v>
      </c>
      <c r="U179" s="14">
        <f t="shared" si="8"/>
        <v>-8.3954920208013598E-3</v>
      </c>
      <c r="V179">
        <f t="shared" si="7"/>
        <v>9.6000000000000002E-2</v>
      </c>
    </row>
    <row r="180" spans="1:22" x14ac:dyDescent="0.2">
      <c r="A180" t="s">
        <v>35</v>
      </c>
      <c r="B180" t="s">
        <v>105</v>
      </c>
      <c r="C180" t="s">
        <v>106</v>
      </c>
      <c r="D180" t="s">
        <v>21</v>
      </c>
      <c r="E180">
        <v>664.30331999999999</v>
      </c>
      <c r="F180">
        <v>15477751</v>
      </c>
      <c r="G180">
        <v>383929</v>
      </c>
      <c r="H180">
        <v>1302</v>
      </c>
      <c r="I180">
        <v>6974</v>
      </c>
      <c r="J180">
        <v>154</v>
      </c>
      <c r="K180">
        <v>8430</v>
      </c>
      <c r="L180">
        <v>102.188</v>
      </c>
      <c r="M180">
        <v>759006.4</v>
      </c>
      <c r="N180">
        <v>33</v>
      </c>
      <c r="O180">
        <v>102188</v>
      </c>
      <c r="P180">
        <v>37950.32</v>
      </c>
      <c r="Q180">
        <v>532497.30000000005</v>
      </c>
      <c r="R180" s="1">
        <f t="shared" si="6"/>
        <v>3.4404048753594763E-2</v>
      </c>
      <c r="S180" s="6">
        <v>-5.7</v>
      </c>
      <c r="T180" s="6">
        <v>-0.1</v>
      </c>
      <c r="U180" s="14">
        <f t="shared" si="8"/>
        <v>-4.9267539923951317E-2</v>
      </c>
      <c r="V180">
        <f t="shared" si="7"/>
        <v>0.115</v>
      </c>
    </row>
    <row r="181" spans="1:22" x14ac:dyDescent="0.2">
      <c r="A181" t="s">
        <v>35</v>
      </c>
      <c r="B181" t="s">
        <v>115</v>
      </c>
      <c r="C181" t="s">
        <v>116</v>
      </c>
      <c r="D181" t="s">
        <v>38</v>
      </c>
      <c r="E181">
        <v>1320.5418999999999</v>
      </c>
      <c r="F181">
        <v>832322</v>
      </c>
      <c r="G181">
        <v>25028</v>
      </c>
      <c r="L181">
        <v>8.2579999999999991</v>
      </c>
      <c r="M181">
        <v>39016.550000000003</v>
      </c>
      <c r="O181">
        <v>8258</v>
      </c>
      <c r="P181">
        <v>1950.828</v>
      </c>
      <c r="Q181">
        <v>35236.83</v>
      </c>
      <c r="R181" s="1">
        <f t="shared" si="6"/>
        <v>4.2335574453156354E-2</v>
      </c>
      <c r="S181" s="6">
        <v>-6.2</v>
      </c>
      <c r="T181" s="6">
        <v>-0.5</v>
      </c>
      <c r="U181" s="14">
        <f t="shared" si="8"/>
        <v>-5.9077489046934252E-3</v>
      </c>
      <c r="V181">
        <f t="shared" si="7"/>
        <v>0.129</v>
      </c>
    </row>
    <row r="182" spans="1:22" x14ac:dyDescent="0.2">
      <c r="A182" t="s">
        <v>35</v>
      </c>
      <c r="B182" t="s">
        <v>117</v>
      </c>
      <c r="C182" t="s">
        <v>118</v>
      </c>
      <c r="D182" t="s">
        <v>21</v>
      </c>
      <c r="E182">
        <v>467.07423999999997</v>
      </c>
      <c r="F182">
        <v>84068091</v>
      </c>
      <c r="G182">
        <v>2537041</v>
      </c>
      <c r="I182">
        <v>146092</v>
      </c>
      <c r="K182">
        <v>146092</v>
      </c>
      <c r="L182">
        <v>455.12299999999999</v>
      </c>
      <c r="M182">
        <v>3965223</v>
      </c>
      <c r="N182">
        <v>327</v>
      </c>
      <c r="O182">
        <v>455123</v>
      </c>
      <c r="P182">
        <v>198261.1</v>
      </c>
      <c r="Q182">
        <v>3336517</v>
      </c>
      <c r="R182" s="1">
        <f t="shared" si="6"/>
        <v>3.9688268881947132E-2</v>
      </c>
      <c r="S182" s="6">
        <v>-6.1</v>
      </c>
      <c r="T182" s="6">
        <v>0.1</v>
      </c>
      <c r="U182" s="14">
        <f t="shared" si="8"/>
        <v>-0.1979662835483823</v>
      </c>
      <c r="V182">
        <f t="shared" si="7"/>
        <v>0.121</v>
      </c>
    </row>
    <row r="183" spans="1:22" x14ac:dyDescent="0.2">
      <c r="A183" t="s">
        <v>35</v>
      </c>
      <c r="B183" t="s">
        <v>119</v>
      </c>
      <c r="C183" t="s">
        <v>120</v>
      </c>
      <c r="D183" t="s">
        <v>38</v>
      </c>
      <c r="E183">
        <v>1702.5713000000001</v>
      </c>
      <c r="F183">
        <v>5244363</v>
      </c>
      <c r="G183">
        <v>140639</v>
      </c>
      <c r="L183">
        <v>103.434</v>
      </c>
      <c r="M183">
        <v>280157.59999999998</v>
      </c>
      <c r="N183">
        <v>143</v>
      </c>
      <c r="O183">
        <v>103434</v>
      </c>
      <c r="P183">
        <v>14007.88</v>
      </c>
      <c r="Q183">
        <v>258080.9</v>
      </c>
      <c r="R183" s="1">
        <f t="shared" si="6"/>
        <v>4.9211105333479013E-2</v>
      </c>
      <c r="S183" s="6">
        <v>-10.8</v>
      </c>
      <c r="T183" s="6">
        <v>-3</v>
      </c>
      <c r="U183" s="14">
        <f t="shared" si="8"/>
        <v>-9.152124478846449E-2</v>
      </c>
      <c r="V183">
        <f t="shared" si="7"/>
        <v>0.24600000000000002</v>
      </c>
    </row>
    <row r="184" spans="1:22" x14ac:dyDescent="0.2">
      <c r="A184" t="s">
        <v>35</v>
      </c>
      <c r="B184" t="s">
        <v>133</v>
      </c>
      <c r="C184" t="s">
        <v>134</v>
      </c>
      <c r="D184" t="s">
        <v>38</v>
      </c>
      <c r="E184">
        <v>1557.1828</v>
      </c>
      <c r="F184">
        <v>25069229</v>
      </c>
      <c r="G184">
        <v>716715</v>
      </c>
      <c r="I184">
        <v>27166</v>
      </c>
      <c r="K184">
        <v>27166</v>
      </c>
      <c r="L184">
        <v>466.28500000000003</v>
      </c>
      <c r="M184">
        <v>1431960</v>
      </c>
      <c r="N184">
        <v>801</v>
      </c>
      <c r="O184">
        <v>466285</v>
      </c>
      <c r="P184">
        <v>71597.990000000005</v>
      </c>
      <c r="Q184">
        <v>1281764</v>
      </c>
      <c r="R184" s="1">
        <f t="shared" si="6"/>
        <v>5.1128975685690213E-2</v>
      </c>
      <c r="S184" s="6">
        <v>-4.3</v>
      </c>
      <c r="T184" s="6">
        <v>1.6</v>
      </c>
      <c r="U184" s="14">
        <f t="shared" si="8"/>
        <v>-0.11385900227351183</v>
      </c>
      <c r="V184">
        <f t="shared" si="7"/>
        <v>7.0000000000000007E-2</v>
      </c>
    </row>
    <row r="185" spans="1:22" x14ac:dyDescent="0.2">
      <c r="A185" t="s">
        <v>35</v>
      </c>
      <c r="B185" t="s">
        <v>149</v>
      </c>
      <c r="C185" t="s">
        <v>150</v>
      </c>
      <c r="D185" t="s">
        <v>25</v>
      </c>
      <c r="E185">
        <v>9738.4341999999997</v>
      </c>
      <c r="F185">
        <v>1308974</v>
      </c>
      <c r="G185">
        <v>32173</v>
      </c>
      <c r="H185">
        <v>1014</v>
      </c>
      <c r="I185">
        <v>1268</v>
      </c>
      <c r="J185">
        <v>308</v>
      </c>
      <c r="K185">
        <v>2590</v>
      </c>
      <c r="L185">
        <v>18.117999999999999</v>
      </c>
      <c r="M185">
        <v>37139.040000000001</v>
      </c>
      <c r="N185">
        <v>79</v>
      </c>
      <c r="O185">
        <v>18118</v>
      </c>
      <c r="P185">
        <v>1856.952</v>
      </c>
      <c r="Q185">
        <v>54737.95</v>
      </c>
      <c r="R185" s="1">
        <f t="shared" si="6"/>
        <v>4.1817446335832488E-2</v>
      </c>
      <c r="S185" s="6">
        <v>-6.1</v>
      </c>
      <c r="T185" s="6">
        <v>-2.6</v>
      </c>
      <c r="U185" s="14">
        <f t="shared" si="8"/>
        <v>-7.8608702539149922E-2</v>
      </c>
      <c r="V185">
        <f t="shared" si="7"/>
        <v>0.14799999999999999</v>
      </c>
    </row>
    <row r="186" spans="1:22" x14ac:dyDescent="0.2">
      <c r="A186" t="s">
        <v>35</v>
      </c>
      <c r="B186" t="s">
        <v>151</v>
      </c>
      <c r="C186" t="s">
        <v>152</v>
      </c>
      <c r="D186" t="s">
        <v>21</v>
      </c>
      <c r="I186">
        <v>9056</v>
      </c>
      <c r="K186">
        <v>9056</v>
      </c>
      <c r="L186">
        <v>36.435000000000002</v>
      </c>
      <c r="M186">
        <v>274525.90000000002</v>
      </c>
      <c r="N186">
        <v>39</v>
      </c>
      <c r="O186">
        <v>36435</v>
      </c>
      <c r="P186">
        <v>13726.29</v>
      </c>
      <c r="Q186">
        <v>59217.3</v>
      </c>
      <c r="R186" s="1" t="e">
        <f t="shared" si="6"/>
        <v>#DIV/0!</v>
      </c>
      <c r="S186" s="6">
        <v>-4.2</v>
      </c>
      <c r="T186" s="6">
        <v>1.7</v>
      </c>
      <c r="U186" s="14">
        <f t="shared" si="8"/>
        <v>0</v>
      </c>
      <c r="V186">
        <f t="shared" si="7"/>
        <v>6.7000000000000004E-2</v>
      </c>
    </row>
    <row r="187" spans="1:22" x14ac:dyDescent="0.2">
      <c r="A187" t="s">
        <v>35</v>
      </c>
      <c r="B187" t="s">
        <v>155</v>
      </c>
      <c r="C187" t="s">
        <v>156</v>
      </c>
      <c r="D187" t="s">
        <v>38</v>
      </c>
      <c r="E187">
        <v>3953.0889999999999</v>
      </c>
      <c r="F187">
        <v>1136191</v>
      </c>
      <c r="G187">
        <v>45613</v>
      </c>
      <c r="I187">
        <v>8862</v>
      </c>
      <c r="J187">
        <v>4000</v>
      </c>
      <c r="K187">
        <v>12862</v>
      </c>
      <c r="L187">
        <v>15.419</v>
      </c>
      <c r="N187">
        <v>22</v>
      </c>
      <c r="O187">
        <v>15419</v>
      </c>
      <c r="Q187">
        <v>73894</v>
      </c>
      <c r="R187" s="1">
        <f t="shared" si="6"/>
        <v>6.5036600360326741E-2</v>
      </c>
      <c r="S187" s="6">
        <v>-5.4</v>
      </c>
      <c r="T187" s="6">
        <v>0.2</v>
      </c>
      <c r="U187" s="14">
        <f t="shared" si="8"/>
        <v>-1.9837299969328918E-2</v>
      </c>
      <c r="V187">
        <f t="shared" si="7"/>
        <v>0.10600000000000001</v>
      </c>
    </row>
    <row r="188" spans="1:22" x14ac:dyDescent="0.2">
      <c r="A188" t="s">
        <v>35</v>
      </c>
      <c r="B188" t="s">
        <v>157</v>
      </c>
      <c r="C188" t="s">
        <v>158</v>
      </c>
      <c r="D188" t="s">
        <v>21</v>
      </c>
      <c r="E188">
        <v>768.42502999999999</v>
      </c>
      <c r="F188" s="2">
        <v>109200000</v>
      </c>
      <c r="G188">
        <v>3824097</v>
      </c>
      <c r="H188">
        <v>20992</v>
      </c>
      <c r="I188">
        <v>176328</v>
      </c>
      <c r="J188">
        <v>30950</v>
      </c>
      <c r="K188">
        <v>228270</v>
      </c>
      <c r="L188">
        <v>671.10199999999998</v>
      </c>
      <c r="M188">
        <v>3456947</v>
      </c>
      <c r="N188">
        <v>108</v>
      </c>
      <c r="O188">
        <v>671102</v>
      </c>
      <c r="P188">
        <v>172847.3</v>
      </c>
      <c r="Q188">
        <v>4896317</v>
      </c>
      <c r="R188" s="1">
        <f t="shared" si="6"/>
        <v>4.4838067765567764E-2</v>
      </c>
      <c r="S188" s="6">
        <v>-3.1</v>
      </c>
      <c r="T188" s="6">
        <v>-2.8</v>
      </c>
      <c r="U188" s="14">
        <f t="shared" si="8"/>
        <v>-0.31467004978500002</v>
      </c>
      <c r="V188">
        <f t="shared" si="7"/>
        <v>0.09</v>
      </c>
    </row>
    <row r="189" spans="1:22" x14ac:dyDescent="0.2">
      <c r="A189" t="s">
        <v>35</v>
      </c>
      <c r="B189" t="s">
        <v>169</v>
      </c>
      <c r="C189" t="s">
        <v>170</v>
      </c>
      <c r="D189" t="s">
        <v>25</v>
      </c>
      <c r="E189">
        <v>7212.5357000000004</v>
      </c>
      <c r="F189">
        <v>2119275</v>
      </c>
      <c r="G189">
        <v>75529</v>
      </c>
      <c r="H189">
        <v>2816</v>
      </c>
      <c r="I189">
        <v>11433</v>
      </c>
      <c r="K189">
        <v>14249</v>
      </c>
      <c r="L189">
        <v>32.537999999999997</v>
      </c>
      <c r="M189">
        <v>95540.27</v>
      </c>
      <c r="N189">
        <v>108</v>
      </c>
      <c r="O189">
        <v>32538</v>
      </c>
      <c r="P189">
        <v>4777.0140000000001</v>
      </c>
      <c r="Q189">
        <v>127093</v>
      </c>
      <c r="R189" s="1">
        <f t="shared" si="6"/>
        <v>5.997003692300433E-2</v>
      </c>
      <c r="S189" s="6">
        <v>-6.2</v>
      </c>
      <c r="T189" s="6">
        <v>-5.8</v>
      </c>
      <c r="U189" s="14">
        <f t="shared" si="8"/>
        <v>-0.11591387835009936</v>
      </c>
      <c r="V189">
        <f t="shared" si="7"/>
        <v>0.182</v>
      </c>
    </row>
    <row r="190" spans="1:22" x14ac:dyDescent="0.2">
      <c r="A190" t="s">
        <v>35</v>
      </c>
      <c r="B190" t="s">
        <v>171</v>
      </c>
      <c r="C190" t="s">
        <v>172</v>
      </c>
      <c r="D190" t="s">
        <v>21</v>
      </c>
      <c r="E190">
        <v>679.77733000000001</v>
      </c>
      <c r="F190">
        <v>2280102</v>
      </c>
      <c r="G190">
        <v>59054</v>
      </c>
      <c r="J190">
        <v>1150</v>
      </c>
      <c r="K190">
        <v>1150</v>
      </c>
      <c r="L190">
        <v>40.435000000000002</v>
      </c>
      <c r="M190">
        <v>110770.3</v>
      </c>
      <c r="N190">
        <v>9</v>
      </c>
      <c r="O190">
        <v>40435</v>
      </c>
      <c r="P190">
        <v>5538.5169999999998</v>
      </c>
      <c r="Q190">
        <v>106177.5</v>
      </c>
      <c r="R190" s="1">
        <f t="shared" si="6"/>
        <v>4.6566995687035054E-2</v>
      </c>
      <c r="S190" s="6">
        <v>-3.8</v>
      </c>
      <c r="T190" s="6">
        <v>0.7</v>
      </c>
      <c r="U190" s="14">
        <f t="shared" si="8"/>
        <v>-4.4561397428520217E-3</v>
      </c>
      <c r="V190">
        <f t="shared" si="7"/>
        <v>6.8999999999999992E-2</v>
      </c>
    </row>
    <row r="191" spans="1:22" x14ac:dyDescent="0.2">
      <c r="A191" t="s">
        <v>35</v>
      </c>
      <c r="B191" t="s">
        <v>177</v>
      </c>
      <c r="C191" t="s">
        <v>178</v>
      </c>
      <c r="D191" t="s">
        <v>38</v>
      </c>
      <c r="E191">
        <v>2025.8859</v>
      </c>
      <c r="F191">
        <v>29767108</v>
      </c>
      <c r="G191">
        <v>913522</v>
      </c>
      <c r="H191">
        <v>7914</v>
      </c>
      <c r="I191">
        <v>127100</v>
      </c>
      <c r="J191">
        <v>15456</v>
      </c>
      <c r="K191">
        <v>150470</v>
      </c>
      <c r="L191">
        <v>407.00099999999998</v>
      </c>
      <c r="M191">
        <v>1738870</v>
      </c>
      <c r="N191">
        <v>834</v>
      </c>
      <c r="O191">
        <v>407001</v>
      </c>
      <c r="P191">
        <v>86943.48</v>
      </c>
      <c r="Q191">
        <v>1557937</v>
      </c>
      <c r="R191" s="1">
        <f t="shared" si="6"/>
        <v>5.2337533091894581E-2</v>
      </c>
      <c r="S191" s="6">
        <v>-5.3</v>
      </c>
      <c r="T191" s="6">
        <v>-1.8</v>
      </c>
      <c r="U191" s="14">
        <f t="shared" si="8"/>
        <v>-0.31157461596838221</v>
      </c>
      <c r="V191">
        <f t="shared" si="7"/>
        <v>0.124</v>
      </c>
    </row>
    <row r="192" spans="1:22" x14ac:dyDescent="0.2">
      <c r="A192" t="s">
        <v>35</v>
      </c>
      <c r="B192" t="s">
        <v>191</v>
      </c>
      <c r="C192" t="s">
        <v>192</v>
      </c>
      <c r="D192" t="s">
        <v>21</v>
      </c>
      <c r="E192">
        <v>855.57363999999995</v>
      </c>
      <c r="F192">
        <v>12414318</v>
      </c>
      <c r="G192">
        <v>363246</v>
      </c>
      <c r="J192">
        <v>6700</v>
      </c>
      <c r="K192">
        <v>6700</v>
      </c>
      <c r="L192">
        <v>125.501</v>
      </c>
      <c r="M192">
        <v>796554.4</v>
      </c>
      <c r="N192">
        <v>518</v>
      </c>
      <c r="O192">
        <v>125501</v>
      </c>
      <c r="P192">
        <v>39827.72</v>
      </c>
      <c r="Q192">
        <v>535274.80000000005</v>
      </c>
      <c r="R192" s="1">
        <f t="shared" si="6"/>
        <v>4.3117535735752867E-2</v>
      </c>
      <c r="S192" s="6">
        <v>-3.9</v>
      </c>
      <c r="T192" s="6">
        <v>1.9</v>
      </c>
      <c r="U192" s="14">
        <f t="shared" si="8"/>
        <v>-2.6110851296803073E-2</v>
      </c>
      <c r="V192">
        <f t="shared" si="7"/>
        <v>5.9000000000000004E-2</v>
      </c>
    </row>
    <row r="193" spans="1:22" x14ac:dyDescent="0.2">
      <c r="A193" t="s">
        <v>35</v>
      </c>
      <c r="B193" t="s">
        <v>193</v>
      </c>
      <c r="C193" t="s">
        <v>194</v>
      </c>
      <c r="D193" t="s">
        <v>21</v>
      </c>
      <c r="E193">
        <v>736.72556999999995</v>
      </c>
      <c r="F193">
        <v>1874309</v>
      </c>
      <c r="G193">
        <v>52925</v>
      </c>
      <c r="J193">
        <v>2355</v>
      </c>
      <c r="K193">
        <v>2355</v>
      </c>
      <c r="L193">
        <v>13.510999999999999</v>
      </c>
      <c r="M193">
        <v>127101.8</v>
      </c>
      <c r="N193">
        <v>46</v>
      </c>
      <c r="O193">
        <v>13511</v>
      </c>
      <c r="P193">
        <v>6355.0889999999999</v>
      </c>
      <c r="Q193">
        <v>75146.09</v>
      </c>
      <c r="R193" s="1">
        <f t="shared" si="6"/>
        <v>4.0092690159413413E-2</v>
      </c>
      <c r="S193" s="6">
        <v>-6.5</v>
      </c>
      <c r="T193" s="6">
        <v>-1.9</v>
      </c>
      <c r="U193" s="14">
        <f t="shared" si="8"/>
        <v>-8.5727855662828499E-3</v>
      </c>
      <c r="V193">
        <f t="shared" si="7"/>
        <v>0.14899999999999999</v>
      </c>
    </row>
    <row r="194" spans="1:22" x14ac:dyDescent="0.2">
      <c r="A194" t="s">
        <v>35</v>
      </c>
      <c r="B194" t="s">
        <v>231</v>
      </c>
      <c r="C194" t="s">
        <v>232</v>
      </c>
      <c r="D194" t="s">
        <v>38</v>
      </c>
      <c r="E194">
        <v>1568.2014999999999</v>
      </c>
      <c r="F194">
        <v>51393010</v>
      </c>
      <c r="G194">
        <v>1202178</v>
      </c>
      <c r="I194">
        <v>106336</v>
      </c>
      <c r="J194">
        <v>58079</v>
      </c>
      <c r="K194">
        <v>164415</v>
      </c>
      <c r="L194">
        <v>584.82600000000002</v>
      </c>
      <c r="M194">
        <v>1692212</v>
      </c>
      <c r="N194">
        <v>262</v>
      </c>
      <c r="O194">
        <v>584826</v>
      </c>
      <c r="P194">
        <v>84610.61</v>
      </c>
      <c r="Q194">
        <v>2036030</v>
      </c>
      <c r="R194" s="1">
        <f t="shared" ref="R194:R257" si="9">Q194/F194</f>
        <v>3.9616866184720448E-2</v>
      </c>
      <c r="S194" s="6">
        <v>-4.5</v>
      </c>
      <c r="T194" s="6">
        <v>-0.6</v>
      </c>
      <c r="U194" s="14">
        <f t="shared" si="8"/>
        <v>-0.32237838148605996</v>
      </c>
      <c r="V194">
        <f t="shared" si="7"/>
        <v>9.6000000000000002E-2</v>
      </c>
    </row>
    <row r="195" spans="1:22" x14ac:dyDescent="0.2">
      <c r="A195" t="s">
        <v>35</v>
      </c>
      <c r="B195" t="s">
        <v>251</v>
      </c>
      <c r="C195" t="s">
        <v>252</v>
      </c>
      <c r="D195" t="s">
        <v>38</v>
      </c>
      <c r="E195">
        <v>1226.6125999999999</v>
      </c>
      <c r="F195">
        <v>2108132</v>
      </c>
      <c r="G195">
        <v>103321</v>
      </c>
      <c r="L195">
        <v>29.279</v>
      </c>
      <c r="M195">
        <v>206490</v>
      </c>
      <c r="O195">
        <v>29279</v>
      </c>
      <c r="P195">
        <v>10324.5</v>
      </c>
      <c r="Q195">
        <v>142924.5</v>
      </c>
      <c r="R195" s="1">
        <f t="shared" si="9"/>
        <v>6.7796750867592737E-2</v>
      </c>
      <c r="S195" s="6">
        <v>-5.8</v>
      </c>
      <c r="T195" s="6">
        <v>3.4</v>
      </c>
      <c r="U195" s="14">
        <f t="shared" si="8"/>
        <v>-8.8350260183492658E-3</v>
      </c>
      <c r="V195">
        <f t="shared" ref="V195:V219" si="10">-(2*S195+T195)/100</f>
        <v>8.199999999999999E-2</v>
      </c>
    </row>
    <row r="196" spans="1:22" x14ac:dyDescent="0.2">
      <c r="A196" t="s">
        <v>35</v>
      </c>
      <c r="B196" t="s">
        <v>253</v>
      </c>
      <c r="C196" t="s">
        <v>254</v>
      </c>
      <c r="D196" t="s">
        <v>21</v>
      </c>
      <c r="E196">
        <v>698.70176000000004</v>
      </c>
      <c r="F196">
        <v>4818977</v>
      </c>
      <c r="G196">
        <v>156782</v>
      </c>
      <c r="L196">
        <v>70.872</v>
      </c>
      <c r="M196">
        <v>226258.6</v>
      </c>
      <c r="N196">
        <v>76</v>
      </c>
      <c r="O196">
        <v>70872</v>
      </c>
      <c r="P196">
        <v>11312.93</v>
      </c>
      <c r="Q196">
        <v>238966.9</v>
      </c>
      <c r="R196" s="1">
        <f t="shared" si="9"/>
        <v>4.9588719763551475E-2</v>
      </c>
      <c r="S196" s="6">
        <v>-4</v>
      </c>
      <c r="T196" s="6">
        <v>0.6</v>
      </c>
      <c r="U196" s="14">
        <f t="shared" ref="U196:U219" si="11">E196*F196*(S196+S196+T196)/100/24/1000000000</f>
        <v>-1.0381668776506854E-2</v>
      </c>
      <c r="V196">
        <f t="shared" si="10"/>
        <v>7.400000000000001E-2</v>
      </c>
    </row>
    <row r="197" spans="1:22" x14ac:dyDescent="0.2">
      <c r="A197" t="s">
        <v>35</v>
      </c>
      <c r="B197" t="s">
        <v>265</v>
      </c>
      <c r="C197" t="s">
        <v>266</v>
      </c>
      <c r="D197" t="s">
        <v>21</v>
      </c>
      <c r="E197">
        <v>515.29273999999998</v>
      </c>
      <c r="F197">
        <v>26262368</v>
      </c>
      <c r="G197">
        <v>784383</v>
      </c>
      <c r="L197">
        <v>270.24400000000003</v>
      </c>
      <c r="M197">
        <v>1616741</v>
      </c>
      <c r="N197">
        <v>120</v>
      </c>
      <c r="O197">
        <v>270244</v>
      </c>
      <c r="P197">
        <v>80837.070000000007</v>
      </c>
      <c r="Q197">
        <v>1135464</v>
      </c>
      <c r="R197" s="1">
        <f t="shared" si="9"/>
        <v>4.323540055489284E-2</v>
      </c>
      <c r="S197" s="6">
        <v>-6.5</v>
      </c>
      <c r="T197" s="6">
        <v>-0.4</v>
      </c>
      <c r="U197" s="14">
        <f t="shared" si="11"/>
        <v>-7.5558175574646461E-2</v>
      </c>
      <c r="V197">
        <f t="shared" si="10"/>
        <v>0.13400000000000001</v>
      </c>
    </row>
    <row r="198" spans="1:22" x14ac:dyDescent="0.2">
      <c r="A198" t="s">
        <v>35</v>
      </c>
      <c r="B198" t="s">
        <v>267</v>
      </c>
      <c r="C198" t="s">
        <v>268</v>
      </c>
      <c r="D198" t="s">
        <v>21</v>
      </c>
      <c r="E198">
        <v>356.71757000000002</v>
      </c>
      <c r="F198">
        <v>18143315</v>
      </c>
      <c r="G198">
        <v>479970</v>
      </c>
      <c r="J198">
        <v>9928</v>
      </c>
      <c r="K198">
        <v>9928</v>
      </c>
      <c r="L198">
        <v>190.20099999999999</v>
      </c>
      <c r="M198">
        <v>710969.1</v>
      </c>
      <c r="N198">
        <v>17</v>
      </c>
      <c r="O198">
        <v>190201</v>
      </c>
      <c r="P198">
        <v>35548.449999999997</v>
      </c>
      <c r="Q198">
        <v>715647.4</v>
      </c>
      <c r="R198" s="1">
        <f t="shared" si="9"/>
        <v>3.9444136862530357E-2</v>
      </c>
      <c r="S198" s="6">
        <v>-2.8</v>
      </c>
      <c r="T198" s="6">
        <v>-1.7</v>
      </c>
      <c r="U198" s="14">
        <f t="shared" si="11"/>
        <v>-1.9685786017239675E-2</v>
      </c>
      <c r="V198">
        <f t="shared" si="10"/>
        <v>7.2999999999999995E-2</v>
      </c>
    </row>
    <row r="199" spans="1:22" x14ac:dyDescent="0.2">
      <c r="A199" t="s">
        <v>35</v>
      </c>
      <c r="B199" t="s">
        <v>273</v>
      </c>
      <c r="C199" t="s">
        <v>274</v>
      </c>
      <c r="D199" t="s">
        <v>21</v>
      </c>
      <c r="E199">
        <v>828.51197999999999</v>
      </c>
      <c r="F199">
        <v>19077690</v>
      </c>
      <c r="G199">
        <v>478322</v>
      </c>
      <c r="J199">
        <v>110</v>
      </c>
      <c r="K199">
        <v>110</v>
      </c>
      <c r="L199">
        <v>149.53100000000001</v>
      </c>
      <c r="M199">
        <v>1013435</v>
      </c>
      <c r="N199">
        <v>216</v>
      </c>
      <c r="O199">
        <v>149531</v>
      </c>
      <c r="P199">
        <v>50671.75</v>
      </c>
      <c r="Q199">
        <v>678634.8</v>
      </c>
      <c r="R199" s="1">
        <f t="shared" si="9"/>
        <v>3.5572168328555503E-2</v>
      </c>
      <c r="S199" s="6">
        <v>-4.0999999999999996</v>
      </c>
      <c r="T199" s="6">
        <v>-0.9</v>
      </c>
      <c r="U199" s="14">
        <f t="shared" si="11"/>
        <v>-5.9931442463795177E-2</v>
      </c>
      <c r="V199">
        <f t="shared" si="10"/>
        <v>9.0999999999999998E-2</v>
      </c>
    </row>
    <row r="200" spans="1:22" x14ac:dyDescent="0.2">
      <c r="A200" t="s">
        <v>35</v>
      </c>
      <c r="B200" t="s">
        <v>279</v>
      </c>
      <c r="C200" t="s">
        <v>280</v>
      </c>
      <c r="D200" t="s">
        <v>38</v>
      </c>
      <c r="E200">
        <v>1145.5479</v>
      </c>
      <c r="F200">
        <v>4403319</v>
      </c>
      <c r="G200">
        <v>138313</v>
      </c>
      <c r="H200">
        <v>1582</v>
      </c>
      <c r="I200">
        <v>9142</v>
      </c>
      <c r="J200">
        <v>500</v>
      </c>
      <c r="K200">
        <v>11224</v>
      </c>
      <c r="L200">
        <v>37.154000000000003</v>
      </c>
      <c r="M200">
        <v>180315.2</v>
      </c>
      <c r="N200">
        <v>7</v>
      </c>
      <c r="O200">
        <v>37154</v>
      </c>
      <c r="P200">
        <v>9015.759</v>
      </c>
      <c r="Q200">
        <v>195706.8</v>
      </c>
      <c r="R200" s="1">
        <f t="shared" si="9"/>
        <v>4.4445292289747799E-2</v>
      </c>
      <c r="S200" s="6">
        <v>-7.7</v>
      </c>
      <c r="T200" s="6">
        <v>-1.6</v>
      </c>
      <c r="U200" s="14">
        <f t="shared" si="11"/>
        <v>-3.5729840903817381E-2</v>
      </c>
      <c r="V200">
        <f t="shared" si="10"/>
        <v>0.17</v>
      </c>
    </row>
    <row r="201" spans="1:22" x14ac:dyDescent="0.2">
      <c r="A201" t="s">
        <v>35</v>
      </c>
      <c r="B201" t="s">
        <v>281</v>
      </c>
      <c r="C201" t="s">
        <v>282</v>
      </c>
      <c r="D201" t="s">
        <v>25</v>
      </c>
      <c r="E201">
        <v>10484.907999999999</v>
      </c>
      <c r="F201">
        <v>1265303</v>
      </c>
      <c r="G201">
        <v>145183</v>
      </c>
      <c r="H201">
        <v>5854</v>
      </c>
      <c r="I201">
        <v>8890</v>
      </c>
      <c r="J201">
        <v>187</v>
      </c>
      <c r="K201">
        <v>14931</v>
      </c>
      <c r="L201">
        <v>54.237000000000002</v>
      </c>
      <c r="M201">
        <v>166491.9</v>
      </c>
      <c r="N201">
        <v>325</v>
      </c>
      <c r="O201">
        <v>54237</v>
      </c>
      <c r="P201">
        <v>8324.5959999999995</v>
      </c>
      <c r="Q201">
        <v>222675.6</v>
      </c>
      <c r="R201" s="1">
        <f t="shared" si="9"/>
        <v>0.17598598912671512</v>
      </c>
      <c r="S201" s="6">
        <v>-10.7</v>
      </c>
      <c r="T201" s="6">
        <v>2.4</v>
      </c>
      <c r="U201" s="14">
        <f t="shared" si="11"/>
        <v>-0.10502713558139833</v>
      </c>
      <c r="V201">
        <f t="shared" si="10"/>
        <v>0.19</v>
      </c>
    </row>
    <row r="202" spans="1:22" x14ac:dyDescent="0.2">
      <c r="A202" t="s">
        <v>35</v>
      </c>
      <c r="B202" t="s">
        <v>297</v>
      </c>
      <c r="C202" t="s">
        <v>298</v>
      </c>
      <c r="D202" t="s">
        <v>21</v>
      </c>
      <c r="E202">
        <v>461.41509000000002</v>
      </c>
      <c r="F202">
        <v>29495962</v>
      </c>
      <c r="G202">
        <v>852659</v>
      </c>
      <c r="H202">
        <v>4360</v>
      </c>
      <c r="I202">
        <v>33382</v>
      </c>
      <c r="J202">
        <v>4787</v>
      </c>
      <c r="K202">
        <v>42529</v>
      </c>
      <c r="L202">
        <v>200.63300000000001</v>
      </c>
      <c r="M202">
        <v>1443004</v>
      </c>
      <c r="N202">
        <v>35</v>
      </c>
      <c r="O202">
        <v>200633</v>
      </c>
      <c r="P202">
        <v>72150.2</v>
      </c>
      <c r="Q202">
        <v>1167971</v>
      </c>
      <c r="R202" s="1">
        <f t="shared" si="9"/>
        <v>3.9597657469181716E-2</v>
      </c>
      <c r="S202" s="6">
        <v>-2.4</v>
      </c>
      <c r="T202" s="6">
        <v>-0.6</v>
      </c>
      <c r="U202" s="14">
        <f t="shared" si="11"/>
        <v>-3.0622234411949809E-2</v>
      </c>
      <c r="V202">
        <f t="shared" si="10"/>
        <v>5.3999999999999992E-2</v>
      </c>
    </row>
    <row r="203" spans="1:22" x14ac:dyDescent="0.2">
      <c r="A203" t="s">
        <v>35</v>
      </c>
      <c r="B203" t="s">
        <v>301</v>
      </c>
      <c r="C203" t="s">
        <v>302</v>
      </c>
      <c r="D203" t="s">
        <v>25</v>
      </c>
      <c r="E203">
        <v>5646.4560000000001</v>
      </c>
      <c r="F203">
        <v>2448255</v>
      </c>
      <c r="G203">
        <v>89019</v>
      </c>
      <c r="H203">
        <v>2842</v>
      </c>
      <c r="I203">
        <v>9706</v>
      </c>
      <c r="K203">
        <v>12548</v>
      </c>
      <c r="L203">
        <v>31.454000000000001</v>
      </c>
      <c r="M203">
        <v>132374.1</v>
      </c>
      <c r="N203">
        <v>16</v>
      </c>
      <c r="O203">
        <v>31454</v>
      </c>
      <c r="P203">
        <v>6618.7070000000003</v>
      </c>
      <c r="Q203">
        <v>139639.70000000001</v>
      </c>
      <c r="R203" s="1">
        <f t="shared" si="9"/>
        <v>5.7036419817380141E-2</v>
      </c>
      <c r="S203" s="6">
        <v>-5.7</v>
      </c>
      <c r="T203" s="6">
        <v>1.3</v>
      </c>
      <c r="U203" s="14">
        <f t="shared" si="11"/>
        <v>-5.8175849065095001E-2</v>
      </c>
      <c r="V203">
        <f t="shared" si="10"/>
        <v>0.10099999999999999</v>
      </c>
    </row>
    <row r="204" spans="1:22" x14ac:dyDescent="0.2">
      <c r="A204" t="s">
        <v>35</v>
      </c>
      <c r="B204" t="s">
        <v>315</v>
      </c>
      <c r="C204" t="s">
        <v>316</v>
      </c>
      <c r="D204" t="s">
        <v>21</v>
      </c>
      <c r="E204">
        <v>375.86948999999998</v>
      </c>
      <c r="F204">
        <v>22442948</v>
      </c>
      <c r="G204">
        <v>582396</v>
      </c>
      <c r="L204">
        <v>112.154</v>
      </c>
      <c r="M204">
        <v>918998.8</v>
      </c>
      <c r="N204">
        <v>639</v>
      </c>
      <c r="O204">
        <v>112154</v>
      </c>
      <c r="P204">
        <v>45949.94</v>
      </c>
      <c r="Q204">
        <v>740499.9</v>
      </c>
      <c r="R204" s="1">
        <f t="shared" si="9"/>
        <v>3.2994769671078866E-2</v>
      </c>
      <c r="S204" s="6">
        <v>-5</v>
      </c>
      <c r="T204" s="6">
        <v>2.5</v>
      </c>
      <c r="U204" s="14">
        <f t="shared" si="11"/>
        <v>-2.6361310683926623E-2</v>
      </c>
      <c r="V204">
        <f t="shared" si="10"/>
        <v>7.4999999999999997E-2</v>
      </c>
    </row>
    <row r="205" spans="1:22" x14ac:dyDescent="0.2">
      <c r="A205" t="s">
        <v>35</v>
      </c>
      <c r="B205" t="s">
        <v>317</v>
      </c>
      <c r="C205" t="s">
        <v>318</v>
      </c>
      <c r="D205" t="s">
        <v>38</v>
      </c>
      <c r="E205">
        <v>1968.5596</v>
      </c>
      <c r="F205" s="2">
        <v>195900000</v>
      </c>
      <c r="G205">
        <v>5381418</v>
      </c>
      <c r="J205">
        <v>116454</v>
      </c>
      <c r="K205">
        <v>116454</v>
      </c>
      <c r="L205">
        <v>2910.509</v>
      </c>
      <c r="M205">
        <v>6991371</v>
      </c>
      <c r="N205">
        <v>542</v>
      </c>
      <c r="O205">
        <v>2910509</v>
      </c>
      <c r="P205">
        <v>349568.5</v>
      </c>
      <c r="Q205">
        <v>8757950</v>
      </c>
      <c r="R205" s="1">
        <f t="shared" si="9"/>
        <v>4.4706227667177134E-2</v>
      </c>
      <c r="S205" s="6">
        <v>-5.3</v>
      </c>
      <c r="T205" s="6">
        <v>-0.4</v>
      </c>
      <c r="U205" s="14">
        <f t="shared" si="11"/>
        <v>-1.7675204508500002</v>
      </c>
      <c r="V205">
        <f t="shared" si="10"/>
        <v>0.11</v>
      </c>
    </row>
    <row r="206" spans="1:22" x14ac:dyDescent="0.2">
      <c r="A206" t="s">
        <v>35</v>
      </c>
      <c r="B206" t="s">
        <v>353</v>
      </c>
      <c r="C206" t="s">
        <v>354</v>
      </c>
      <c r="D206" t="s">
        <v>21</v>
      </c>
      <c r="E206">
        <v>762.91436999999996</v>
      </c>
      <c r="F206">
        <v>12301939</v>
      </c>
      <c r="G206">
        <v>361455</v>
      </c>
      <c r="H206">
        <v>3286</v>
      </c>
      <c r="I206">
        <v>25643</v>
      </c>
      <c r="K206">
        <v>28929</v>
      </c>
      <c r="L206">
        <v>182.40899999999999</v>
      </c>
      <c r="M206">
        <v>434735.6</v>
      </c>
      <c r="N206">
        <v>144</v>
      </c>
      <c r="O206">
        <v>182409</v>
      </c>
      <c r="P206">
        <v>21736.78</v>
      </c>
      <c r="Q206">
        <v>594529.80000000005</v>
      </c>
      <c r="R206" s="1">
        <f t="shared" si="9"/>
        <v>4.8328137539943909E-2</v>
      </c>
      <c r="S206" s="6">
        <v>-6.1</v>
      </c>
      <c r="T206" s="6">
        <v>-1.1000000000000001</v>
      </c>
      <c r="U206" s="14">
        <f t="shared" si="11"/>
        <v>-5.201034848254734E-2</v>
      </c>
      <c r="V206">
        <f t="shared" si="10"/>
        <v>0.13299999999999998</v>
      </c>
    </row>
    <row r="207" spans="1:22" x14ac:dyDescent="0.2">
      <c r="A207" t="s">
        <v>35</v>
      </c>
      <c r="B207" t="s">
        <v>361</v>
      </c>
      <c r="C207" t="s">
        <v>362</v>
      </c>
      <c r="D207" t="s">
        <v>38</v>
      </c>
      <c r="E207">
        <v>1367.2189000000001</v>
      </c>
      <c r="F207">
        <v>15854360</v>
      </c>
      <c r="G207">
        <v>489396</v>
      </c>
      <c r="H207">
        <v>2132</v>
      </c>
      <c r="I207">
        <v>7642</v>
      </c>
      <c r="J207">
        <v>5</v>
      </c>
      <c r="K207">
        <v>9779</v>
      </c>
      <c r="L207">
        <v>201.99700000000001</v>
      </c>
      <c r="M207">
        <v>753927.7</v>
      </c>
      <c r="N207">
        <v>350</v>
      </c>
      <c r="O207">
        <v>201997</v>
      </c>
      <c r="P207">
        <v>37696.379999999997</v>
      </c>
      <c r="Q207">
        <v>738868.4</v>
      </c>
      <c r="R207" s="1">
        <f t="shared" si="9"/>
        <v>4.6603483205881535E-2</v>
      </c>
      <c r="S207" s="6">
        <v>-5.5</v>
      </c>
      <c r="T207" s="6">
        <v>-3</v>
      </c>
      <c r="U207" s="14">
        <f t="shared" si="11"/>
        <v>-0.12644555372985666</v>
      </c>
      <c r="V207">
        <f t="shared" si="10"/>
        <v>0.14000000000000001</v>
      </c>
    </row>
    <row r="208" spans="1:22" x14ac:dyDescent="0.2">
      <c r="A208" t="s">
        <v>35</v>
      </c>
      <c r="B208" t="s">
        <v>365</v>
      </c>
      <c r="C208" t="s">
        <v>366</v>
      </c>
      <c r="D208" t="s">
        <v>34</v>
      </c>
      <c r="E208">
        <v>15683.656000000001</v>
      </c>
      <c r="F208">
        <v>96762</v>
      </c>
      <c r="G208">
        <v>7349</v>
      </c>
      <c r="M208">
        <v>8756.57</v>
      </c>
      <c r="N208">
        <v>11</v>
      </c>
      <c r="P208">
        <v>437.82850000000002</v>
      </c>
      <c r="Q208">
        <v>7786.8289999999997</v>
      </c>
      <c r="R208" s="1">
        <f t="shared" si="9"/>
        <v>8.0474039395630512E-2</v>
      </c>
      <c r="S208" s="6">
        <v>-14.4</v>
      </c>
      <c r="T208" s="6">
        <v>3</v>
      </c>
      <c r="U208" s="14">
        <f t="shared" si="11"/>
        <v>-1.6314005660123997E-2</v>
      </c>
      <c r="V208">
        <f t="shared" si="10"/>
        <v>0.25800000000000001</v>
      </c>
    </row>
    <row r="209" spans="1:22" x14ac:dyDescent="0.2">
      <c r="A209" t="s">
        <v>35</v>
      </c>
      <c r="B209" t="s">
        <v>367</v>
      </c>
      <c r="C209" t="s">
        <v>368</v>
      </c>
      <c r="D209" t="s">
        <v>21</v>
      </c>
      <c r="E209">
        <v>499.38071000000002</v>
      </c>
      <c r="F209">
        <v>7650154</v>
      </c>
      <c r="G209">
        <v>226946</v>
      </c>
      <c r="J209">
        <v>621</v>
      </c>
      <c r="K209">
        <v>621</v>
      </c>
      <c r="L209">
        <v>57.896999999999998</v>
      </c>
      <c r="M209">
        <v>482904.5</v>
      </c>
      <c r="N209">
        <v>30</v>
      </c>
      <c r="O209">
        <v>57897</v>
      </c>
      <c r="P209">
        <v>24145.22</v>
      </c>
      <c r="Q209">
        <v>309609.2</v>
      </c>
      <c r="R209" s="1">
        <f t="shared" si="9"/>
        <v>4.0470976139826732E-2</v>
      </c>
      <c r="S209" s="6">
        <v>-7.2</v>
      </c>
      <c r="T209" s="6">
        <v>-0.9</v>
      </c>
      <c r="U209" s="14">
        <f t="shared" si="11"/>
        <v>-2.4354663267824546E-2</v>
      </c>
      <c r="V209">
        <f t="shared" si="10"/>
        <v>0.153</v>
      </c>
    </row>
    <row r="210" spans="1:22" x14ac:dyDescent="0.2">
      <c r="A210" t="s">
        <v>35</v>
      </c>
      <c r="B210" t="s">
        <v>379</v>
      </c>
      <c r="C210" t="s">
        <v>380</v>
      </c>
      <c r="D210" t="s">
        <v>21</v>
      </c>
      <c r="E210">
        <v>309.05534999999998</v>
      </c>
      <c r="F210">
        <v>15008154</v>
      </c>
      <c r="G210">
        <v>431231</v>
      </c>
      <c r="L210">
        <v>29.684999999999999</v>
      </c>
      <c r="M210">
        <v>817882.9</v>
      </c>
      <c r="N210">
        <v>135</v>
      </c>
      <c r="O210">
        <v>29685</v>
      </c>
      <c r="P210">
        <v>40894.15</v>
      </c>
      <c r="Q210">
        <v>501810.2</v>
      </c>
      <c r="R210" s="1">
        <f t="shared" si="9"/>
        <v>3.3435837612007448E-2</v>
      </c>
      <c r="S210" s="11">
        <v>-5.8</v>
      </c>
      <c r="T210" s="11">
        <v>0</v>
      </c>
      <c r="U210" s="14">
        <f t="shared" si="11"/>
        <v>-2.2418693055398849E-2</v>
      </c>
      <c r="V210">
        <f t="shared" si="10"/>
        <v>0.11599999999999999</v>
      </c>
    </row>
    <row r="211" spans="1:22" x14ac:dyDescent="0.2">
      <c r="A211" t="s">
        <v>35</v>
      </c>
      <c r="B211" t="s">
        <v>381</v>
      </c>
      <c r="C211" t="s">
        <v>382</v>
      </c>
      <c r="D211" t="s">
        <v>25</v>
      </c>
      <c r="E211">
        <v>6132.4798000000001</v>
      </c>
      <c r="F211">
        <v>57779622</v>
      </c>
      <c r="G211">
        <v>3072723</v>
      </c>
      <c r="H211">
        <v>103232</v>
      </c>
      <c r="I211">
        <v>149112</v>
      </c>
      <c r="K211">
        <v>252344</v>
      </c>
      <c r="L211">
        <v>1015.838</v>
      </c>
      <c r="M211">
        <v>4214230</v>
      </c>
      <c r="N211">
        <v>3034</v>
      </c>
      <c r="O211">
        <v>1015838</v>
      </c>
      <c r="P211">
        <v>210711.5</v>
      </c>
      <c r="Q211">
        <v>4551617</v>
      </c>
      <c r="R211" s="1">
        <f t="shared" si="9"/>
        <v>7.8775472085989076E-2</v>
      </c>
      <c r="S211" s="6">
        <v>-8</v>
      </c>
      <c r="T211" s="6">
        <v>1.6</v>
      </c>
      <c r="U211" s="14">
        <f t="shared" si="11"/>
        <v>-2.1259941885998135</v>
      </c>
      <c r="V211">
        <f t="shared" si="10"/>
        <v>0.14400000000000002</v>
      </c>
    </row>
    <row r="212" spans="1:22" x14ac:dyDescent="0.2">
      <c r="A212" t="s">
        <v>35</v>
      </c>
      <c r="B212" t="s">
        <v>383</v>
      </c>
      <c r="C212" t="s">
        <v>384</v>
      </c>
      <c r="D212" t="s">
        <v>21</v>
      </c>
      <c r="E212">
        <v>315</v>
      </c>
      <c r="F212">
        <v>10975920</v>
      </c>
      <c r="G212">
        <v>373015</v>
      </c>
      <c r="L212">
        <v>87.980999999999995</v>
      </c>
      <c r="M212">
        <v>520147.1</v>
      </c>
      <c r="N212">
        <v>4</v>
      </c>
      <c r="O212">
        <v>87981</v>
      </c>
      <c r="P212">
        <v>26007.360000000001</v>
      </c>
      <c r="Q212">
        <v>487003.3</v>
      </c>
      <c r="R212" s="1">
        <f t="shared" si="9"/>
        <v>4.4370157581323476E-2</v>
      </c>
      <c r="S212" s="6">
        <v>-14.6</v>
      </c>
      <c r="T212" s="6">
        <v>-29</v>
      </c>
      <c r="U212" s="14">
        <f t="shared" si="11"/>
        <v>-8.3842308899999995E-2</v>
      </c>
      <c r="V212">
        <f t="shared" si="10"/>
        <v>0.58200000000000007</v>
      </c>
    </row>
    <row r="213" spans="1:22" x14ac:dyDescent="0.2">
      <c r="A213" t="s">
        <v>35</v>
      </c>
      <c r="B213" t="s">
        <v>397</v>
      </c>
      <c r="C213" t="s">
        <v>398</v>
      </c>
      <c r="D213" t="s">
        <v>38</v>
      </c>
      <c r="E213">
        <v>3015.0243999999998</v>
      </c>
      <c r="F213">
        <v>41801533</v>
      </c>
      <c r="G213">
        <v>1496980</v>
      </c>
      <c r="H213">
        <v>21366</v>
      </c>
      <c r="I213">
        <v>40606</v>
      </c>
      <c r="J213">
        <v>4716</v>
      </c>
      <c r="K213">
        <v>66688</v>
      </c>
      <c r="L213">
        <v>1051.6690000000001</v>
      </c>
      <c r="M213">
        <v>2751346</v>
      </c>
      <c r="N213">
        <v>66</v>
      </c>
      <c r="O213">
        <v>1051669</v>
      </c>
      <c r="P213">
        <v>137567.29999999999</v>
      </c>
      <c r="Q213">
        <v>2752904</v>
      </c>
      <c r="R213" s="1">
        <f t="shared" si="9"/>
        <v>6.5856532103738874E-2</v>
      </c>
      <c r="S213" s="6">
        <v>-2.6</v>
      </c>
      <c r="T213" s="6">
        <v>1.1000000000000001</v>
      </c>
      <c r="U213" s="14">
        <f t="shared" si="11"/>
        <v>-0.21530576333535886</v>
      </c>
      <c r="V213">
        <f t="shared" si="10"/>
        <v>4.0999999999999995E-2</v>
      </c>
    </row>
    <row r="214" spans="1:22" x14ac:dyDescent="0.2">
      <c r="A214" t="s">
        <v>35</v>
      </c>
      <c r="B214" t="s">
        <v>407</v>
      </c>
      <c r="C214" t="s">
        <v>408</v>
      </c>
      <c r="D214" t="s">
        <v>38</v>
      </c>
      <c r="E214">
        <v>1811.0096000000001</v>
      </c>
      <c r="F214">
        <v>211028</v>
      </c>
      <c r="G214">
        <v>6174</v>
      </c>
      <c r="H214">
        <v>22</v>
      </c>
      <c r="I214">
        <v>4</v>
      </c>
      <c r="J214">
        <v>150</v>
      </c>
      <c r="K214">
        <v>176</v>
      </c>
      <c r="L214">
        <v>2.7429999999999999</v>
      </c>
      <c r="M214">
        <v>11992.27</v>
      </c>
      <c r="N214">
        <v>4</v>
      </c>
      <c r="O214">
        <v>2743</v>
      </c>
      <c r="P214">
        <v>599.61339999999996</v>
      </c>
      <c r="Q214">
        <v>9692.6129999999994</v>
      </c>
      <c r="R214" s="1">
        <f t="shared" si="9"/>
        <v>4.5930459465094678E-2</v>
      </c>
      <c r="S214" s="6">
        <v>-12.5</v>
      </c>
      <c r="T214" s="6">
        <v>2.6</v>
      </c>
      <c r="U214" s="14">
        <f t="shared" si="11"/>
        <v>-3.5669548494421336E-3</v>
      </c>
      <c r="V214">
        <f t="shared" si="10"/>
        <v>0.22399999999999998</v>
      </c>
    </row>
    <row r="215" spans="1:22" x14ac:dyDescent="0.2">
      <c r="A215" t="s">
        <v>35</v>
      </c>
      <c r="B215" t="s">
        <v>413</v>
      </c>
      <c r="C215" t="s">
        <v>414</v>
      </c>
      <c r="D215" t="s">
        <v>21</v>
      </c>
      <c r="E215">
        <v>1004.8411</v>
      </c>
      <c r="F215">
        <v>56318348</v>
      </c>
      <c r="G215">
        <v>1465009</v>
      </c>
      <c r="I215">
        <v>63880</v>
      </c>
      <c r="K215">
        <v>63880</v>
      </c>
      <c r="L215">
        <v>818.99599999999998</v>
      </c>
      <c r="M215">
        <v>2195909</v>
      </c>
      <c r="N215">
        <v>147</v>
      </c>
      <c r="O215">
        <v>818996</v>
      </c>
      <c r="P215">
        <v>109795.4</v>
      </c>
      <c r="Q215">
        <v>2457681</v>
      </c>
      <c r="R215" s="1">
        <f t="shared" si="9"/>
        <v>4.3639081885001312E-2</v>
      </c>
      <c r="S215" s="6">
        <v>-3.3</v>
      </c>
      <c r="T215" s="6">
        <v>-0.6</v>
      </c>
      <c r="U215" s="14">
        <f t="shared" si="11"/>
        <v>-0.16977297226350838</v>
      </c>
      <c r="V215">
        <f t="shared" si="10"/>
        <v>7.1999999999999995E-2</v>
      </c>
    </row>
    <row r="216" spans="1:22" x14ac:dyDescent="0.2">
      <c r="A216" t="s">
        <v>35</v>
      </c>
      <c r="B216" t="s">
        <v>419</v>
      </c>
      <c r="C216" t="s">
        <v>420</v>
      </c>
      <c r="D216" t="s">
        <v>21</v>
      </c>
      <c r="E216">
        <v>624.54494999999997</v>
      </c>
      <c r="F216">
        <v>7889094</v>
      </c>
      <c r="G216">
        <v>226375</v>
      </c>
      <c r="H216">
        <v>460</v>
      </c>
      <c r="I216">
        <v>5200</v>
      </c>
      <c r="J216">
        <v>7086</v>
      </c>
      <c r="K216">
        <v>12746</v>
      </c>
      <c r="L216">
        <v>156.09</v>
      </c>
      <c r="M216">
        <v>397749.2</v>
      </c>
      <c r="N216">
        <v>84</v>
      </c>
      <c r="O216">
        <v>156090</v>
      </c>
      <c r="P216">
        <v>19887.46</v>
      </c>
      <c r="Q216">
        <v>415098.5</v>
      </c>
      <c r="R216" s="1">
        <f t="shared" si="9"/>
        <v>5.2616751682766104E-2</v>
      </c>
      <c r="S216" s="6">
        <v>-4.5</v>
      </c>
      <c r="T216" s="6">
        <v>-1.5</v>
      </c>
      <c r="U216" s="14">
        <f t="shared" si="11"/>
        <v>-2.1556035452766936E-2</v>
      </c>
      <c r="V216">
        <f t="shared" si="10"/>
        <v>0.105</v>
      </c>
    </row>
    <row r="217" spans="1:22" x14ac:dyDescent="0.2">
      <c r="A217" t="s">
        <v>35</v>
      </c>
      <c r="B217" t="s">
        <v>435</v>
      </c>
      <c r="C217" t="s">
        <v>436</v>
      </c>
      <c r="D217" t="s">
        <v>21</v>
      </c>
      <c r="E217">
        <v>631.52272000000005</v>
      </c>
      <c r="F217">
        <v>42723139</v>
      </c>
      <c r="G217">
        <v>829251</v>
      </c>
      <c r="H217">
        <v>13836</v>
      </c>
      <c r="I217">
        <v>120912</v>
      </c>
      <c r="K217">
        <v>134748</v>
      </c>
      <c r="L217">
        <v>356.815</v>
      </c>
      <c r="M217">
        <v>1372105</v>
      </c>
      <c r="N217">
        <v>55</v>
      </c>
      <c r="O217">
        <v>356815</v>
      </c>
      <c r="P217">
        <v>68605.240000000005</v>
      </c>
      <c r="Q217">
        <v>1389419</v>
      </c>
      <c r="R217" s="1">
        <f t="shared" si="9"/>
        <v>3.2521463369065647E-2</v>
      </c>
      <c r="S217" s="6">
        <v>-3.2</v>
      </c>
      <c r="T217" s="6">
        <v>-2.2000000000000002</v>
      </c>
      <c r="U217" s="14">
        <f t="shared" si="11"/>
        <v>-9.6680601397781479E-2</v>
      </c>
      <c r="V217">
        <f t="shared" si="10"/>
        <v>8.6000000000000021E-2</v>
      </c>
    </row>
    <row r="218" spans="1:22" x14ac:dyDescent="0.2">
      <c r="A218" t="s">
        <v>35</v>
      </c>
      <c r="B218" t="s">
        <v>461</v>
      </c>
      <c r="C218" t="s">
        <v>462</v>
      </c>
      <c r="D218" t="s">
        <v>38</v>
      </c>
      <c r="E218">
        <v>1534.8653999999999</v>
      </c>
      <c r="F218">
        <v>17351822</v>
      </c>
      <c r="G218">
        <v>364332</v>
      </c>
      <c r="I218">
        <v>43780</v>
      </c>
      <c r="J218">
        <v>221</v>
      </c>
      <c r="K218">
        <v>44001</v>
      </c>
      <c r="L218">
        <v>255.21199999999999</v>
      </c>
      <c r="M218">
        <v>686232.4</v>
      </c>
      <c r="N218">
        <v>61</v>
      </c>
      <c r="O218">
        <v>255212</v>
      </c>
      <c r="P218">
        <v>34311.620000000003</v>
      </c>
      <c r="Q218">
        <v>697856.6</v>
      </c>
      <c r="R218" s="1">
        <f t="shared" si="9"/>
        <v>4.0218058945049109E-2</v>
      </c>
      <c r="S218" s="6">
        <v>-3.4</v>
      </c>
      <c r="T218" s="6">
        <v>-0.2</v>
      </c>
      <c r="U218" s="14">
        <f t="shared" si="11"/>
        <v>-7.7678741043046493E-2</v>
      </c>
      <c r="V218">
        <f t="shared" si="10"/>
        <v>7.0000000000000007E-2</v>
      </c>
    </row>
    <row r="219" spans="1:22" x14ac:dyDescent="0.2">
      <c r="A219" t="s">
        <v>35</v>
      </c>
      <c r="B219" t="s">
        <v>463</v>
      </c>
      <c r="C219" t="s">
        <v>464</v>
      </c>
      <c r="D219" t="s">
        <v>38</v>
      </c>
      <c r="E219">
        <v>1602.4034999999999</v>
      </c>
      <c r="F219">
        <v>14439018</v>
      </c>
      <c r="G219">
        <v>424438</v>
      </c>
      <c r="H219">
        <v>5292</v>
      </c>
      <c r="I219">
        <v>65146</v>
      </c>
      <c r="J219">
        <v>15888</v>
      </c>
      <c r="K219">
        <v>86326</v>
      </c>
      <c r="L219">
        <v>159.172</v>
      </c>
      <c r="M219">
        <v>941473.4</v>
      </c>
      <c r="N219">
        <v>25</v>
      </c>
      <c r="O219">
        <v>159172</v>
      </c>
      <c r="P219">
        <v>47073.67</v>
      </c>
      <c r="Q219">
        <v>717009.7</v>
      </c>
      <c r="R219" s="1">
        <f t="shared" si="9"/>
        <v>4.9657788362061736E-2</v>
      </c>
      <c r="S219" s="7">
        <v>-12.7</v>
      </c>
      <c r="T219" s="7">
        <v>0.4</v>
      </c>
      <c r="U219" s="14">
        <f t="shared" si="11"/>
        <v>-0.24101180187253121</v>
      </c>
      <c r="V219">
        <f t="shared" si="10"/>
        <v>0.25</v>
      </c>
    </row>
    <row r="221" spans="1:22" x14ac:dyDescent="0.2">
      <c r="U221" s="14"/>
    </row>
  </sheetData>
  <sortState xmlns:xlrd2="http://schemas.microsoft.com/office/spreadsheetml/2017/richdata2" ref="A2:R219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Tan</dc:creator>
  <cp:lastModifiedBy>Microsoft Office User</cp:lastModifiedBy>
  <dcterms:created xsi:type="dcterms:W3CDTF">2020-05-31T06:57:34Z</dcterms:created>
  <dcterms:modified xsi:type="dcterms:W3CDTF">2020-07-28T05:32:25Z</dcterms:modified>
</cp:coreProperties>
</file>