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rodduke-my.sharepoint.com/personal/jc750_duke_edu/Documents/lab/experiments/20211109_ist1_ok480rr33_mu86n745_epi/ss/"/>
    </mc:Choice>
  </mc:AlternateContent>
  <xr:revisionPtr revIDLastSave="7492" documentId="13_ncr:1_{015751A0-8666-4174-8AF4-C217720412A2}" xr6:coauthVersionLast="47" xr6:coauthVersionMax="47" xr10:uidLastSave="{7487666D-8219-4F85-9D85-DACD7B32FAC9}"/>
  <bookViews>
    <workbookView xWindow="-120" yWindow="-120" windowWidth="29040" windowHeight="15720" xr2:uid="{00000000-000D-0000-FFFF-FFFF00000000}"/>
  </bookViews>
  <sheets>
    <sheet name="20211109_ss" sheetId="1" r:id="rId1"/>
  </sheets>
  <definedNames>
    <definedName name="_xlnm._FilterDatabase" localSheetId="0" hidden="1">'20211109_ss'!$A$1:$I$487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92" i="1" l="1"/>
  <c r="G392" i="1" s="1"/>
  <c r="F393" i="1"/>
  <c r="G393" i="1" s="1"/>
  <c r="F394" i="1"/>
  <c r="H394" i="1" s="1"/>
  <c r="F395" i="1"/>
  <c r="G395" i="1" s="1"/>
  <c r="F396" i="1"/>
  <c r="G396" i="1" s="1"/>
  <c r="F397" i="1"/>
  <c r="G397" i="1" s="1"/>
  <c r="F398" i="1"/>
  <c r="G398" i="1" s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09" i="1"/>
  <c r="F308" i="1"/>
  <c r="F307" i="1"/>
  <c r="F306" i="1"/>
  <c r="F305" i="1"/>
  <c r="F279" i="1"/>
  <c r="F278" i="1"/>
  <c r="F277" i="1"/>
  <c r="F276" i="1"/>
  <c r="F275" i="1"/>
  <c r="F274" i="1"/>
  <c r="F273" i="1"/>
  <c r="F272" i="1"/>
  <c r="F271" i="1"/>
  <c r="F232" i="1"/>
  <c r="F231" i="1"/>
  <c r="F230" i="1"/>
  <c r="F229" i="1"/>
  <c r="F228" i="1"/>
  <c r="F227" i="1"/>
  <c r="F226" i="1"/>
  <c r="F225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252" i="1"/>
  <c r="F250" i="1"/>
  <c r="F304" i="1"/>
  <c r="F303" i="1"/>
  <c r="F302" i="1"/>
  <c r="F301" i="1"/>
  <c r="F300" i="1"/>
  <c r="F299" i="1"/>
  <c r="F298" i="1"/>
  <c r="F297" i="1"/>
  <c r="F296" i="1"/>
  <c r="F359" i="1"/>
  <c r="F358" i="1"/>
  <c r="F357" i="1"/>
  <c r="F356" i="1"/>
  <c r="F355" i="1"/>
  <c r="F354" i="1"/>
  <c r="F353" i="1"/>
  <c r="F352" i="1"/>
  <c r="F351" i="1"/>
  <c r="F350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287" i="1"/>
  <c r="F286" i="1"/>
  <c r="F285" i="1"/>
  <c r="F284" i="1"/>
  <c r="F283" i="1"/>
  <c r="F282" i="1"/>
  <c r="F281" i="1"/>
  <c r="F280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1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468" i="1"/>
  <c r="G468" i="1" s="1"/>
  <c r="F426" i="1"/>
  <c r="G426" i="1" s="1"/>
  <c r="F425" i="1"/>
  <c r="G425" i="1" s="1"/>
  <c r="F424" i="1"/>
  <c r="H424" i="1" s="1"/>
  <c r="F187" i="1"/>
  <c r="G187" i="1" s="1"/>
  <c r="F103" i="1"/>
  <c r="H103" i="1" s="1"/>
  <c r="F102" i="1"/>
  <c r="H102" i="1" s="1"/>
  <c r="F101" i="1"/>
  <c r="H101" i="1" s="1"/>
  <c r="F100" i="1"/>
  <c r="G100" i="1" s="1"/>
  <c r="F99" i="1"/>
  <c r="G99" i="1" s="1"/>
  <c r="F98" i="1"/>
  <c r="G98" i="1" s="1"/>
  <c r="F97" i="1"/>
  <c r="G97" i="1" s="1"/>
  <c r="F96" i="1"/>
  <c r="H96" i="1" s="1"/>
  <c r="F95" i="1"/>
  <c r="H95" i="1" s="1"/>
  <c r="F94" i="1"/>
  <c r="H94" i="1" s="1"/>
  <c r="F93" i="1"/>
  <c r="H93" i="1" s="1"/>
  <c r="F92" i="1"/>
  <c r="H92" i="1" s="1"/>
  <c r="F91" i="1"/>
  <c r="H91" i="1" s="1"/>
  <c r="F90" i="1"/>
  <c r="H90" i="1" s="1"/>
  <c r="F199" i="1"/>
  <c r="G199" i="1" s="1"/>
  <c r="F198" i="1"/>
  <c r="H198" i="1" s="1"/>
  <c r="F197" i="1"/>
  <c r="F196" i="1"/>
  <c r="F195" i="1"/>
  <c r="H195" i="1" s="1"/>
  <c r="F194" i="1"/>
  <c r="H194" i="1" s="1"/>
  <c r="F193" i="1"/>
  <c r="G193" i="1" s="1"/>
  <c r="F192" i="1"/>
  <c r="G192" i="1" s="1"/>
  <c r="F191" i="1"/>
  <c r="G191" i="1" s="1"/>
  <c r="F190" i="1"/>
  <c r="H190" i="1" s="1"/>
  <c r="F189" i="1"/>
  <c r="F188" i="1"/>
  <c r="F186" i="1"/>
  <c r="H186" i="1" s="1"/>
  <c r="F185" i="1"/>
  <c r="G185" i="1" s="1"/>
  <c r="F184" i="1"/>
  <c r="F183" i="1"/>
  <c r="H183" i="1" s="1"/>
  <c r="F182" i="1"/>
  <c r="H182" i="1" s="1"/>
  <c r="F181" i="1"/>
  <c r="G181" i="1" s="1"/>
  <c r="F180" i="1"/>
  <c r="H180" i="1" s="1"/>
  <c r="F179" i="1"/>
  <c r="G179" i="1" s="1"/>
  <c r="F178" i="1"/>
  <c r="H178" i="1" s="1"/>
  <c r="F177" i="1"/>
  <c r="H177" i="1" s="1"/>
  <c r="F176" i="1"/>
  <c r="G176" i="1" s="1"/>
  <c r="F175" i="1"/>
  <c r="G175" i="1" s="1"/>
  <c r="F174" i="1"/>
  <c r="H174" i="1" s="1"/>
  <c r="F173" i="1"/>
  <c r="H173" i="1" s="1"/>
  <c r="F172" i="1"/>
  <c r="H172" i="1" s="1"/>
  <c r="F467" i="1"/>
  <c r="G467" i="1" s="1"/>
  <c r="F466" i="1"/>
  <c r="G466" i="1" s="1"/>
  <c r="F465" i="1"/>
  <c r="H465" i="1" s="1"/>
  <c r="F464" i="1"/>
  <c r="H464" i="1" s="1"/>
  <c r="F463" i="1"/>
  <c r="G463" i="1" s="1"/>
  <c r="F462" i="1"/>
  <c r="H462" i="1" s="1"/>
  <c r="F461" i="1"/>
  <c r="H461" i="1" s="1"/>
  <c r="F138" i="1"/>
  <c r="H138" i="1" s="1"/>
  <c r="F137" i="1"/>
  <c r="G137" i="1" s="1"/>
  <c r="F136" i="1"/>
  <c r="G136" i="1" s="1"/>
  <c r="F135" i="1"/>
  <c r="G135" i="1" s="1"/>
  <c r="F134" i="1"/>
  <c r="H134" i="1" s="1"/>
  <c r="F133" i="1"/>
  <c r="H133" i="1" s="1"/>
  <c r="F132" i="1"/>
  <c r="H132" i="1" s="1"/>
  <c r="F131" i="1"/>
  <c r="H131" i="1" s="1"/>
  <c r="F130" i="1"/>
  <c r="H130" i="1" s="1"/>
  <c r="F129" i="1"/>
  <c r="H129" i="1" s="1"/>
  <c r="F423" i="1"/>
  <c r="H423" i="1" s="1"/>
  <c r="F422" i="1"/>
  <c r="H422" i="1" s="1"/>
  <c r="F421" i="1"/>
  <c r="G421" i="1" s="1"/>
  <c r="F420" i="1"/>
  <c r="G420" i="1" s="1"/>
  <c r="F419" i="1"/>
  <c r="H419" i="1" s="1"/>
  <c r="F418" i="1"/>
  <c r="H418" i="1" s="1"/>
  <c r="F417" i="1"/>
  <c r="F416" i="1"/>
  <c r="F415" i="1"/>
  <c r="H415" i="1" s="1"/>
  <c r="F414" i="1"/>
  <c r="H414" i="1" s="1"/>
  <c r="F413" i="1"/>
  <c r="H413" i="1" s="1"/>
  <c r="F412" i="1"/>
  <c r="H412" i="1" s="1"/>
  <c r="F411" i="1"/>
  <c r="G411" i="1" s="1"/>
  <c r="F410" i="1"/>
  <c r="H410" i="1" s="1"/>
  <c r="F210" i="1"/>
  <c r="H210" i="1" s="1"/>
  <c r="F209" i="1"/>
  <c r="G209" i="1" s="1"/>
  <c r="F208" i="1"/>
  <c r="G208" i="1" s="1"/>
  <c r="F207" i="1"/>
  <c r="H207" i="1" s="1"/>
  <c r="F206" i="1"/>
  <c r="H206" i="1" s="1"/>
  <c r="F205" i="1"/>
  <c r="H205" i="1" s="1"/>
  <c r="F204" i="1"/>
  <c r="H204" i="1" s="1"/>
  <c r="F203" i="1"/>
  <c r="H203" i="1" s="1"/>
  <c r="F202" i="1"/>
  <c r="H202" i="1" s="1"/>
  <c r="F201" i="1"/>
  <c r="G201" i="1" s="1"/>
  <c r="F200" i="1"/>
  <c r="H200" i="1" s="1"/>
  <c r="F391" i="1"/>
  <c r="G391" i="1" s="1"/>
  <c r="F390" i="1"/>
  <c r="G390" i="1" s="1"/>
  <c r="F389" i="1"/>
  <c r="G389" i="1" s="1"/>
  <c r="F388" i="1"/>
  <c r="F387" i="1"/>
  <c r="H387" i="1" s="1"/>
  <c r="F386" i="1"/>
  <c r="G386" i="1" s="1"/>
  <c r="F385" i="1"/>
  <c r="G385" i="1" s="1"/>
  <c r="F384" i="1"/>
  <c r="G384" i="1" s="1"/>
  <c r="F383" i="1"/>
  <c r="H383" i="1" s="1"/>
  <c r="F382" i="1"/>
  <c r="H382" i="1" s="1"/>
  <c r="F381" i="1"/>
  <c r="G381" i="1" s="1"/>
  <c r="F380" i="1"/>
  <c r="F379" i="1"/>
  <c r="H379" i="1" s="1"/>
  <c r="F378" i="1"/>
  <c r="G378" i="1" s="1"/>
  <c r="F377" i="1"/>
  <c r="G377" i="1" s="1"/>
  <c r="F376" i="1"/>
  <c r="G376" i="1" s="1"/>
  <c r="F375" i="1"/>
  <c r="H375" i="1" s="1"/>
  <c r="F295" i="1"/>
  <c r="H295" i="1" s="1"/>
  <c r="F294" i="1"/>
  <c r="H294" i="1" s="1"/>
  <c r="F293" i="1"/>
  <c r="F292" i="1"/>
  <c r="G292" i="1" s="1"/>
  <c r="F291" i="1"/>
  <c r="H291" i="1" s="1"/>
  <c r="F290" i="1"/>
  <c r="G290" i="1" s="1"/>
  <c r="F289" i="1"/>
  <c r="G289" i="1" s="1"/>
  <c r="F288" i="1"/>
  <c r="H288" i="1" s="1"/>
  <c r="F73" i="1"/>
  <c r="G73" i="1" s="1"/>
  <c r="F72" i="1"/>
  <c r="G72" i="1" s="1"/>
  <c r="F71" i="1"/>
  <c r="H71" i="1" s="1"/>
  <c r="F70" i="1"/>
  <c r="H70" i="1" s="1"/>
  <c r="F69" i="1"/>
  <c r="F460" i="1"/>
  <c r="G460" i="1" s="1"/>
  <c r="F459" i="1"/>
  <c r="G459" i="1" s="1"/>
  <c r="F458" i="1"/>
  <c r="H458" i="1" s="1"/>
  <c r="F457" i="1"/>
  <c r="G457" i="1" s="1"/>
  <c r="F456" i="1"/>
  <c r="H456" i="1" s="1"/>
  <c r="F455" i="1"/>
  <c r="H455" i="1" s="1"/>
  <c r="F454" i="1"/>
  <c r="G454" i="1" s="1"/>
  <c r="F453" i="1"/>
  <c r="G453" i="1" s="1"/>
  <c r="F452" i="1"/>
  <c r="H452" i="1" s="1"/>
  <c r="F451" i="1"/>
  <c r="G451" i="1" s="1"/>
  <c r="F450" i="1"/>
  <c r="G450" i="1" s="1"/>
  <c r="F449" i="1"/>
  <c r="G449" i="1" s="1"/>
  <c r="F448" i="1"/>
  <c r="H448" i="1" s="1"/>
  <c r="F447" i="1"/>
  <c r="H447" i="1" s="1"/>
  <c r="F446" i="1"/>
  <c r="G446" i="1" s="1"/>
  <c r="F43" i="1"/>
  <c r="H43" i="1" s="1"/>
  <c r="F42" i="1"/>
  <c r="H42" i="1" s="1"/>
  <c r="F41" i="1"/>
  <c r="H41" i="1" s="1"/>
  <c r="F40" i="1"/>
  <c r="H40" i="1" s="1"/>
  <c r="F39" i="1"/>
  <c r="G39" i="1" s="1"/>
  <c r="F38" i="1"/>
  <c r="H38" i="1" s="1"/>
  <c r="F37" i="1"/>
  <c r="H37" i="1" s="1"/>
  <c r="F36" i="1"/>
  <c r="H36" i="1" s="1"/>
  <c r="F35" i="1"/>
  <c r="H35" i="1" s="1"/>
  <c r="F34" i="1"/>
  <c r="H34" i="1" s="1"/>
  <c r="F33" i="1"/>
  <c r="H33" i="1" s="1"/>
  <c r="F32" i="1"/>
  <c r="H32" i="1" s="1"/>
  <c r="F31" i="1"/>
  <c r="G31" i="1" s="1"/>
  <c r="F30" i="1"/>
  <c r="H30" i="1" s="1"/>
  <c r="F29" i="1"/>
  <c r="H29" i="1" s="1"/>
  <c r="F28" i="1"/>
  <c r="G28" i="1" s="1"/>
  <c r="F27" i="1"/>
  <c r="G27" i="1" s="1"/>
  <c r="F26" i="1"/>
  <c r="G26" i="1" s="1"/>
  <c r="F25" i="1"/>
  <c r="G25" i="1" s="1"/>
  <c r="F24" i="1"/>
  <c r="H24" i="1" s="1"/>
  <c r="F23" i="1"/>
  <c r="H23" i="1" s="1"/>
  <c r="F22" i="1"/>
  <c r="G22" i="1" s="1"/>
  <c r="F399" i="1"/>
  <c r="G399" i="1" s="1"/>
  <c r="F400" i="1"/>
  <c r="H400" i="1" s="1"/>
  <c r="F401" i="1"/>
  <c r="H401" i="1" s="1"/>
  <c r="F402" i="1"/>
  <c r="G402" i="1" s="1"/>
  <c r="F403" i="1"/>
  <c r="H403" i="1" s="1"/>
  <c r="F404" i="1"/>
  <c r="G404" i="1" s="1"/>
  <c r="F405" i="1"/>
  <c r="G405" i="1" s="1"/>
  <c r="F406" i="1"/>
  <c r="H406" i="1" s="1"/>
  <c r="F407" i="1"/>
  <c r="G407" i="1" s="1"/>
  <c r="F408" i="1"/>
  <c r="H408" i="1" s="1"/>
  <c r="F409" i="1"/>
  <c r="H409" i="1" s="1"/>
  <c r="H393" i="1" l="1"/>
  <c r="G394" i="1"/>
  <c r="H398" i="1"/>
  <c r="H392" i="1"/>
  <c r="H396" i="1"/>
  <c r="H395" i="1"/>
  <c r="H397" i="1"/>
  <c r="H468" i="1"/>
  <c r="H425" i="1"/>
  <c r="H135" i="1"/>
  <c r="H421" i="1"/>
  <c r="G375" i="1"/>
  <c r="G207" i="1"/>
  <c r="H426" i="1"/>
  <c r="H399" i="1"/>
  <c r="G424" i="1"/>
  <c r="H31" i="1"/>
  <c r="G403" i="1"/>
  <c r="G464" i="1"/>
  <c r="H450" i="1"/>
  <c r="G419" i="1"/>
  <c r="G42" i="1"/>
  <c r="H463" i="1"/>
  <c r="G32" i="1"/>
  <c r="G198" i="1"/>
  <c r="H290" i="1"/>
  <c r="G71" i="1"/>
  <c r="G190" i="1"/>
  <c r="H391" i="1"/>
  <c r="H193" i="1"/>
  <c r="G40" i="1"/>
  <c r="G70" i="1"/>
  <c r="G206" i="1"/>
  <c r="G195" i="1"/>
  <c r="H181" i="1"/>
  <c r="H192" i="1"/>
  <c r="G406" i="1"/>
  <c r="G34" i="1"/>
  <c r="G288" i="1"/>
  <c r="G422" i="1"/>
  <c r="G465" i="1"/>
  <c r="G194" i="1"/>
  <c r="H208" i="1"/>
  <c r="G401" i="1"/>
  <c r="G458" i="1"/>
  <c r="G414" i="1"/>
  <c r="G173" i="1"/>
  <c r="G101" i="1"/>
  <c r="H176" i="1"/>
  <c r="H390" i="1"/>
  <c r="G455" i="1"/>
  <c r="G383" i="1"/>
  <c r="G138" i="1"/>
  <c r="G174" i="1"/>
  <c r="G96" i="1"/>
  <c r="H411" i="1"/>
  <c r="H175" i="1"/>
  <c r="H100" i="1"/>
  <c r="G24" i="1"/>
  <c r="G452" i="1"/>
  <c r="G382" i="1"/>
  <c r="G92" i="1"/>
  <c r="H378" i="1"/>
  <c r="H99" i="1"/>
  <c r="G43" i="1"/>
  <c r="G379" i="1"/>
  <c r="H137" i="1"/>
  <c r="G102" i="1"/>
  <c r="H189" i="1"/>
  <c r="G189" i="1"/>
  <c r="G30" i="1"/>
  <c r="G33" i="1"/>
  <c r="G205" i="1"/>
  <c r="H420" i="1"/>
  <c r="H22" i="1"/>
  <c r="H136" i="1"/>
  <c r="H446" i="1"/>
  <c r="H451" i="1"/>
  <c r="H289" i="1"/>
  <c r="H389" i="1"/>
  <c r="H377" i="1"/>
  <c r="G409" i="1"/>
  <c r="G400" i="1"/>
  <c r="G29" i="1"/>
  <c r="G41" i="1"/>
  <c r="G204" i="1"/>
  <c r="G418" i="1"/>
  <c r="G134" i="1"/>
  <c r="G183" i="1"/>
  <c r="H407" i="1"/>
  <c r="H28" i="1"/>
  <c r="H460" i="1"/>
  <c r="H73" i="1"/>
  <c r="H386" i="1"/>
  <c r="H376" i="1"/>
  <c r="H191" i="1"/>
  <c r="H98" i="1"/>
  <c r="G408" i="1"/>
  <c r="G295" i="1"/>
  <c r="G387" i="1"/>
  <c r="G203" i="1"/>
  <c r="G415" i="1"/>
  <c r="G133" i="1"/>
  <c r="G182" i="1"/>
  <c r="H27" i="1"/>
  <c r="H39" i="1"/>
  <c r="H459" i="1"/>
  <c r="H449" i="1"/>
  <c r="H72" i="1"/>
  <c r="H185" i="1"/>
  <c r="H385" i="1"/>
  <c r="H97" i="1"/>
  <c r="H416" i="1"/>
  <c r="G416" i="1"/>
  <c r="G38" i="1"/>
  <c r="G294" i="1"/>
  <c r="G202" i="1"/>
  <c r="G132" i="1"/>
  <c r="G178" i="1"/>
  <c r="H405" i="1"/>
  <c r="H26" i="1"/>
  <c r="H384" i="1"/>
  <c r="H199" i="1"/>
  <c r="H187" i="1"/>
  <c r="H69" i="1"/>
  <c r="G69" i="1"/>
  <c r="H417" i="1"/>
  <c r="G417" i="1"/>
  <c r="G184" i="1"/>
  <c r="H184" i="1"/>
  <c r="G37" i="1"/>
  <c r="G448" i="1"/>
  <c r="G291" i="1"/>
  <c r="G200" i="1"/>
  <c r="G423" i="1"/>
  <c r="G413" i="1"/>
  <c r="G131" i="1"/>
  <c r="G462" i="1"/>
  <c r="G177" i="1"/>
  <c r="G95" i="1"/>
  <c r="H404" i="1"/>
  <c r="H25" i="1"/>
  <c r="H457" i="1"/>
  <c r="H467" i="1"/>
  <c r="H201" i="1"/>
  <c r="H196" i="1"/>
  <c r="G196" i="1"/>
  <c r="H197" i="1"/>
  <c r="G197" i="1"/>
  <c r="G23" i="1"/>
  <c r="G36" i="1"/>
  <c r="G447" i="1"/>
  <c r="G210" i="1"/>
  <c r="G412" i="1"/>
  <c r="G91" i="1"/>
  <c r="G94" i="1"/>
  <c r="H454" i="1"/>
  <c r="H466" i="1"/>
  <c r="H292" i="1"/>
  <c r="H188" i="1"/>
  <c r="G188" i="1"/>
  <c r="H293" i="1"/>
  <c r="G293" i="1"/>
  <c r="G380" i="1"/>
  <c r="H380" i="1"/>
  <c r="G388" i="1"/>
  <c r="H388" i="1"/>
  <c r="G35" i="1"/>
  <c r="G456" i="1"/>
  <c r="G130" i="1"/>
  <c r="G103" i="1"/>
  <c r="G93" i="1"/>
  <c r="H402" i="1"/>
  <c r="H453" i="1"/>
  <c r="H179" i="1"/>
  <c r="H381" i="1"/>
  <c r="H209" i="1"/>
</calcChain>
</file>

<file path=xl/sharedStrings.xml><?xml version="1.0" encoding="utf-8"?>
<sst xmlns="http://schemas.openxmlformats.org/spreadsheetml/2006/main" count="694" uniqueCount="21">
  <si>
    <t>rep</t>
  </si>
  <si>
    <t>total</t>
  </si>
  <si>
    <t>alive</t>
  </si>
  <si>
    <t>strain</t>
  </si>
  <si>
    <t>days_after_bleach</t>
  </si>
  <si>
    <t>IC166</t>
  </si>
  <si>
    <t>proportion</t>
  </si>
  <si>
    <t>norm_by_day1</t>
  </si>
  <si>
    <t>N2</t>
  </si>
  <si>
    <t>CF1038</t>
  </si>
  <si>
    <t>VC4195</t>
  </si>
  <si>
    <t>LRB502</t>
  </si>
  <si>
    <t>LRB461</t>
  </si>
  <si>
    <t>LRB503</t>
  </si>
  <si>
    <t>LRB447</t>
  </si>
  <si>
    <t>norm_by_day0</t>
  </si>
  <si>
    <t>saksham_did</t>
  </si>
  <si>
    <t>note</t>
  </si>
  <si>
    <t>Jingxian rep1</t>
  </si>
  <si>
    <t>Jingxian rep2</t>
  </si>
  <si>
    <t>20200708_ss rep 3 CF1038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</si>
</sst>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87"/>
  <sheetViews>
    <sheetView tabSelected="1" workbookViewId="0">
      <selection activeCell="O19" sqref="O19"/>
    </sheetView>
  </sheetViews>
  <sheetFormatPr defaultColWidth="9" defaultRowHeight="15" x14ac:dyDescent="0.25"/>
  <cols>
    <col min="1" max="1" width="7.42578125" style="1" bestFit="1" customWidth="1"/>
    <col min="2" max="2" width="4" style="1" bestFit="1" customWidth="1"/>
    <col min="3" max="3" width="17.42578125" style="1" bestFit="1" customWidth="1"/>
    <col min="4" max="4" width="5.140625" style="1" bestFit="1" customWidth="1"/>
    <col min="5" max="5" width="5.28515625" style="1" bestFit="1" customWidth="1"/>
    <col min="6" max="6" width="12" style="1" bestFit="1" customWidth="1"/>
    <col min="7" max="8" width="14.140625" style="1" bestFit="1" customWidth="1"/>
    <col min="9" max="9" width="12.42578125" style="1" bestFit="1" customWidth="1"/>
    <col min="10" max="16384" width="9" style="1"/>
  </cols>
  <sheetData>
    <row r="1" spans="1:9" x14ac:dyDescent="0.25">
      <c r="A1" s="1" t="s">
        <v>3</v>
      </c>
      <c r="B1" s="1" t="s">
        <v>0</v>
      </c>
      <c r="C1" s="1" t="s">
        <v>4</v>
      </c>
      <c r="D1" s="1" t="s">
        <v>1</v>
      </c>
      <c r="E1" s="1" t="s">
        <v>2</v>
      </c>
      <c r="F1" s="1" t="s">
        <v>6</v>
      </c>
      <c r="G1" s="1" t="s">
        <v>7</v>
      </c>
      <c r="H1" s="1" t="s">
        <v>15</v>
      </c>
      <c r="I1" s="1" t="s">
        <v>17</v>
      </c>
    </row>
    <row r="2" spans="1:9" x14ac:dyDescent="0.25">
      <c r="A2" t="s">
        <v>8</v>
      </c>
      <c r="B2">
        <v>1</v>
      </c>
      <c r="C2">
        <v>1</v>
      </c>
      <c r="D2">
        <v>117</v>
      </c>
      <c r="E2">
        <v>110</v>
      </c>
      <c r="F2" s="1">
        <f t="shared" ref="F2:F21" si="0">E2/D2</f>
        <v>0.94017094017094016</v>
      </c>
      <c r="I2" t="s">
        <v>16</v>
      </c>
    </row>
    <row r="3" spans="1:9" x14ac:dyDescent="0.25">
      <c r="A3" t="s">
        <v>8</v>
      </c>
      <c r="B3">
        <v>1</v>
      </c>
      <c r="C3">
        <v>2</v>
      </c>
      <c r="D3">
        <v>108</v>
      </c>
      <c r="E3">
        <v>104</v>
      </c>
      <c r="F3" s="1">
        <f t="shared" si="0"/>
        <v>0.96296296296296291</v>
      </c>
      <c r="I3" t="s">
        <v>16</v>
      </c>
    </row>
    <row r="4" spans="1:9" x14ac:dyDescent="0.25">
      <c r="A4" t="s">
        <v>8</v>
      </c>
      <c r="B4">
        <v>1</v>
      </c>
      <c r="C4">
        <v>3</v>
      </c>
      <c r="D4">
        <v>114</v>
      </c>
      <c r="E4">
        <v>97</v>
      </c>
      <c r="F4" s="1">
        <f t="shared" si="0"/>
        <v>0.85087719298245612</v>
      </c>
      <c r="I4" t="s">
        <v>16</v>
      </c>
    </row>
    <row r="5" spans="1:9" x14ac:dyDescent="0.25">
      <c r="A5" t="s">
        <v>8</v>
      </c>
      <c r="B5">
        <v>1</v>
      </c>
      <c r="C5">
        <v>4</v>
      </c>
      <c r="D5">
        <v>116</v>
      </c>
      <c r="E5">
        <v>104</v>
      </c>
      <c r="F5" s="1">
        <f t="shared" si="0"/>
        <v>0.89655172413793105</v>
      </c>
      <c r="I5" t="s">
        <v>16</v>
      </c>
    </row>
    <row r="6" spans="1:9" x14ac:dyDescent="0.25">
      <c r="A6" t="s">
        <v>8</v>
      </c>
      <c r="B6">
        <v>1</v>
      </c>
      <c r="C6">
        <v>5</v>
      </c>
      <c r="D6">
        <v>105</v>
      </c>
      <c r="E6">
        <v>99</v>
      </c>
      <c r="F6" s="1">
        <f t="shared" si="0"/>
        <v>0.94285714285714284</v>
      </c>
      <c r="I6" t="s">
        <v>16</v>
      </c>
    </row>
    <row r="7" spans="1:9" x14ac:dyDescent="0.25">
      <c r="A7" t="s">
        <v>8</v>
      </c>
      <c r="B7">
        <v>1</v>
      </c>
      <c r="C7">
        <v>6</v>
      </c>
      <c r="D7">
        <v>107</v>
      </c>
      <c r="E7">
        <v>82</v>
      </c>
      <c r="F7" s="1">
        <f t="shared" si="0"/>
        <v>0.76635514018691586</v>
      </c>
      <c r="I7" t="s">
        <v>16</v>
      </c>
    </row>
    <row r="8" spans="1:9" x14ac:dyDescent="0.25">
      <c r="A8" t="s">
        <v>8</v>
      </c>
      <c r="B8">
        <v>1</v>
      </c>
      <c r="C8">
        <v>7</v>
      </c>
      <c r="D8">
        <v>115</v>
      </c>
      <c r="E8">
        <v>94</v>
      </c>
      <c r="F8" s="1">
        <f t="shared" si="0"/>
        <v>0.81739130434782614</v>
      </c>
      <c r="I8" t="s">
        <v>16</v>
      </c>
    </row>
    <row r="9" spans="1:9" x14ac:dyDescent="0.25">
      <c r="A9" t="s">
        <v>8</v>
      </c>
      <c r="B9">
        <v>1</v>
      </c>
      <c r="C9">
        <v>8</v>
      </c>
      <c r="D9">
        <v>118</v>
      </c>
      <c r="E9">
        <v>102</v>
      </c>
      <c r="F9" s="1">
        <f t="shared" si="0"/>
        <v>0.86440677966101698</v>
      </c>
      <c r="I9" t="s">
        <v>16</v>
      </c>
    </row>
    <row r="10" spans="1:9" x14ac:dyDescent="0.25">
      <c r="A10" t="s">
        <v>8</v>
      </c>
      <c r="B10">
        <v>1</v>
      </c>
      <c r="C10">
        <v>9</v>
      </c>
      <c r="D10">
        <v>118</v>
      </c>
      <c r="E10">
        <v>96</v>
      </c>
      <c r="F10" s="1">
        <f t="shared" si="0"/>
        <v>0.81355932203389836</v>
      </c>
      <c r="I10" t="s">
        <v>16</v>
      </c>
    </row>
    <row r="11" spans="1:9" x14ac:dyDescent="0.25">
      <c r="A11" t="s">
        <v>8</v>
      </c>
      <c r="B11">
        <v>1</v>
      </c>
      <c r="C11">
        <v>11</v>
      </c>
      <c r="D11">
        <v>103</v>
      </c>
      <c r="E11">
        <v>87</v>
      </c>
      <c r="F11" s="1">
        <f t="shared" si="0"/>
        <v>0.84466019417475724</v>
      </c>
      <c r="I11" t="s">
        <v>16</v>
      </c>
    </row>
    <row r="12" spans="1:9" x14ac:dyDescent="0.25">
      <c r="A12" t="s">
        <v>8</v>
      </c>
      <c r="B12">
        <v>1</v>
      </c>
      <c r="C12">
        <v>12</v>
      </c>
      <c r="D12">
        <v>102</v>
      </c>
      <c r="E12">
        <v>91</v>
      </c>
      <c r="F12" s="1">
        <f t="shared" si="0"/>
        <v>0.89215686274509809</v>
      </c>
      <c r="I12" t="s">
        <v>16</v>
      </c>
    </row>
    <row r="13" spans="1:9" x14ac:dyDescent="0.25">
      <c r="A13" t="s">
        <v>8</v>
      </c>
      <c r="B13">
        <v>1</v>
      </c>
      <c r="C13">
        <v>13</v>
      </c>
      <c r="D13">
        <v>104</v>
      </c>
      <c r="E13">
        <v>73</v>
      </c>
      <c r="F13" s="1">
        <f t="shared" si="0"/>
        <v>0.70192307692307687</v>
      </c>
      <c r="I13" t="s">
        <v>16</v>
      </c>
    </row>
    <row r="14" spans="1:9" x14ac:dyDescent="0.25">
      <c r="A14" t="s">
        <v>8</v>
      </c>
      <c r="B14">
        <v>1</v>
      </c>
      <c r="C14">
        <v>14</v>
      </c>
      <c r="D14">
        <v>107</v>
      </c>
      <c r="E14">
        <v>88</v>
      </c>
      <c r="F14" s="1">
        <f t="shared" si="0"/>
        <v>0.82242990654205606</v>
      </c>
      <c r="I14" t="s">
        <v>16</v>
      </c>
    </row>
    <row r="15" spans="1:9" x14ac:dyDescent="0.25">
      <c r="A15" t="s">
        <v>8</v>
      </c>
      <c r="B15">
        <v>1</v>
      </c>
      <c r="C15">
        <v>15</v>
      </c>
      <c r="D15">
        <v>116</v>
      </c>
      <c r="E15">
        <v>58</v>
      </c>
      <c r="F15" s="1">
        <f t="shared" si="0"/>
        <v>0.5</v>
      </c>
      <c r="I15" t="s">
        <v>16</v>
      </c>
    </row>
    <row r="16" spans="1:9" x14ac:dyDescent="0.25">
      <c r="A16" t="s">
        <v>8</v>
      </c>
      <c r="B16">
        <v>1</v>
      </c>
      <c r="C16">
        <v>16</v>
      </c>
      <c r="D16">
        <v>104</v>
      </c>
      <c r="E16">
        <v>44</v>
      </c>
      <c r="F16" s="1">
        <f t="shared" si="0"/>
        <v>0.42307692307692307</v>
      </c>
      <c r="I16" t="s">
        <v>16</v>
      </c>
    </row>
    <row r="17" spans="1:9" x14ac:dyDescent="0.25">
      <c r="A17" t="s">
        <v>8</v>
      </c>
      <c r="B17">
        <v>1</v>
      </c>
      <c r="C17">
        <v>17</v>
      </c>
      <c r="D17">
        <v>119</v>
      </c>
      <c r="E17">
        <v>22</v>
      </c>
      <c r="F17" s="1">
        <f t="shared" si="0"/>
        <v>0.18487394957983194</v>
      </c>
      <c r="I17" t="s">
        <v>16</v>
      </c>
    </row>
    <row r="18" spans="1:9" x14ac:dyDescent="0.25">
      <c r="A18" t="s">
        <v>8</v>
      </c>
      <c r="B18">
        <v>1</v>
      </c>
      <c r="C18">
        <v>18</v>
      </c>
      <c r="D18">
        <v>107</v>
      </c>
      <c r="E18">
        <v>14</v>
      </c>
      <c r="F18" s="1">
        <f t="shared" si="0"/>
        <v>0.13084112149532709</v>
      </c>
      <c r="I18" t="s">
        <v>16</v>
      </c>
    </row>
    <row r="19" spans="1:9" x14ac:dyDescent="0.25">
      <c r="A19" t="s">
        <v>8</v>
      </c>
      <c r="B19">
        <v>1</v>
      </c>
      <c r="C19">
        <v>19</v>
      </c>
      <c r="D19">
        <v>110</v>
      </c>
      <c r="E19">
        <v>10</v>
      </c>
      <c r="F19" s="1">
        <f t="shared" si="0"/>
        <v>9.0909090909090912E-2</v>
      </c>
      <c r="I19" t="s">
        <v>16</v>
      </c>
    </row>
    <row r="20" spans="1:9" x14ac:dyDescent="0.25">
      <c r="A20" t="s">
        <v>8</v>
      </c>
      <c r="B20">
        <v>1</v>
      </c>
      <c r="C20">
        <v>20</v>
      </c>
      <c r="D20">
        <v>103</v>
      </c>
      <c r="E20">
        <v>1</v>
      </c>
      <c r="F20" s="1">
        <f t="shared" si="0"/>
        <v>9.7087378640776691E-3</v>
      </c>
      <c r="I20" t="s">
        <v>16</v>
      </c>
    </row>
    <row r="21" spans="1:9" x14ac:dyDescent="0.25">
      <c r="A21" t="s">
        <v>8</v>
      </c>
      <c r="B21">
        <v>1</v>
      </c>
      <c r="C21">
        <v>22</v>
      </c>
      <c r="D21">
        <v>137</v>
      </c>
      <c r="E21">
        <v>0</v>
      </c>
      <c r="F21" s="1">
        <f t="shared" si="0"/>
        <v>0</v>
      </c>
      <c r="I21" t="s">
        <v>16</v>
      </c>
    </row>
    <row r="22" spans="1:9" x14ac:dyDescent="0.25">
      <c r="A22" s="1" t="s">
        <v>5</v>
      </c>
      <c r="B22" s="1">
        <v>1</v>
      </c>
      <c r="C22" s="1">
        <v>1</v>
      </c>
      <c r="D22" s="1">
        <v>63</v>
      </c>
      <c r="E22" s="1">
        <v>55</v>
      </c>
      <c r="F22" s="1">
        <f t="shared" ref="F22:F287" si="1">E22/D22</f>
        <v>0.87301587301587302</v>
      </c>
      <c r="G22" s="1">
        <f>F22/0.873015873015873</f>
        <v>1</v>
      </c>
      <c r="H22" s="1">
        <f>F22/0.920634920634921</f>
        <v>0.94827586206896508</v>
      </c>
    </row>
    <row r="23" spans="1:9" x14ac:dyDescent="0.25">
      <c r="A23" s="1" t="s">
        <v>5</v>
      </c>
      <c r="B23" s="1">
        <v>1</v>
      </c>
      <c r="C23" s="1">
        <v>2</v>
      </c>
      <c r="D23" s="1">
        <v>98</v>
      </c>
      <c r="E23" s="1">
        <v>74</v>
      </c>
      <c r="F23" s="1">
        <f t="shared" si="1"/>
        <v>0.75510204081632648</v>
      </c>
      <c r="G23" s="1">
        <f t="shared" ref="G23:G30" si="2">F23/0.873015873015873</f>
        <v>0.86493506493506489</v>
      </c>
      <c r="H23" s="1">
        <f t="shared" ref="H23:H30" si="3">F23/0.920634920634921</f>
        <v>0.82019704433497498</v>
      </c>
    </row>
    <row r="24" spans="1:9" x14ac:dyDescent="0.25">
      <c r="A24" s="1" t="s">
        <v>5</v>
      </c>
      <c r="B24" s="1">
        <v>1</v>
      </c>
      <c r="C24" s="1">
        <v>3</v>
      </c>
      <c r="D24" s="1">
        <v>66</v>
      </c>
      <c r="E24" s="1">
        <v>43</v>
      </c>
      <c r="F24" s="1">
        <f t="shared" si="1"/>
        <v>0.65151515151515149</v>
      </c>
      <c r="G24" s="1">
        <f t="shared" si="2"/>
        <v>0.74628099173553719</v>
      </c>
      <c r="H24" s="1">
        <f t="shared" si="3"/>
        <v>0.70768025078369878</v>
      </c>
    </row>
    <row r="25" spans="1:9" x14ac:dyDescent="0.25">
      <c r="A25" s="1" t="s">
        <v>5</v>
      </c>
      <c r="B25" s="1">
        <v>1</v>
      </c>
      <c r="C25" s="1">
        <v>4</v>
      </c>
      <c r="D25" s="1">
        <v>115</v>
      </c>
      <c r="E25" s="1">
        <v>37</v>
      </c>
      <c r="F25" s="1">
        <f t="shared" si="1"/>
        <v>0.32173913043478258</v>
      </c>
      <c r="G25" s="1">
        <f t="shared" si="2"/>
        <v>0.36853754940711458</v>
      </c>
      <c r="H25" s="1">
        <f t="shared" si="3"/>
        <v>0.34947526236881543</v>
      </c>
    </row>
    <row r="26" spans="1:9" x14ac:dyDescent="0.25">
      <c r="A26" s="1" t="s">
        <v>5</v>
      </c>
      <c r="B26" s="1">
        <v>1</v>
      </c>
      <c r="C26" s="1">
        <v>5</v>
      </c>
      <c r="D26" s="1">
        <v>120</v>
      </c>
      <c r="E26" s="1">
        <v>6</v>
      </c>
      <c r="F26" s="1">
        <f t="shared" si="1"/>
        <v>0.05</v>
      </c>
      <c r="G26" s="1">
        <f t="shared" si="2"/>
        <v>5.7272727272727274E-2</v>
      </c>
      <c r="H26" s="1">
        <f t="shared" si="3"/>
        <v>5.4310344827586184E-2</v>
      </c>
    </row>
    <row r="27" spans="1:9" x14ac:dyDescent="0.25">
      <c r="A27" s="1" t="s">
        <v>5</v>
      </c>
      <c r="B27" s="1">
        <v>1</v>
      </c>
      <c r="C27" s="1">
        <v>6</v>
      </c>
      <c r="D27" s="1">
        <v>146</v>
      </c>
      <c r="E27" s="1">
        <v>22</v>
      </c>
      <c r="F27" s="1">
        <f t="shared" si="1"/>
        <v>0.15068493150684931</v>
      </c>
      <c r="G27" s="1">
        <f t="shared" si="2"/>
        <v>0.17260273972602738</v>
      </c>
      <c r="H27" s="1">
        <f t="shared" si="3"/>
        <v>0.16367501180916383</v>
      </c>
    </row>
    <row r="28" spans="1:9" x14ac:dyDescent="0.25">
      <c r="A28" s="1" t="s">
        <v>5</v>
      </c>
      <c r="B28" s="1">
        <v>1</v>
      </c>
      <c r="C28" s="1">
        <v>7</v>
      </c>
      <c r="D28" s="1">
        <v>154</v>
      </c>
      <c r="E28" s="1">
        <v>12</v>
      </c>
      <c r="F28" s="1">
        <f t="shared" si="1"/>
        <v>7.792207792207792E-2</v>
      </c>
      <c r="G28" s="1">
        <f t="shared" si="2"/>
        <v>8.9256198347107435E-2</v>
      </c>
      <c r="H28" s="1">
        <f t="shared" si="3"/>
        <v>8.4639498432601837E-2</v>
      </c>
    </row>
    <row r="29" spans="1:9" x14ac:dyDescent="0.25">
      <c r="A29" s="1" t="s">
        <v>5</v>
      </c>
      <c r="B29" s="1">
        <v>1</v>
      </c>
      <c r="C29" s="1">
        <v>9</v>
      </c>
      <c r="D29" s="1">
        <v>125</v>
      </c>
      <c r="E29" s="1">
        <v>9</v>
      </c>
      <c r="F29" s="1">
        <f t="shared" si="1"/>
        <v>7.1999999999999995E-2</v>
      </c>
      <c r="G29" s="1">
        <f t="shared" si="2"/>
        <v>8.2472727272727267E-2</v>
      </c>
      <c r="H29" s="1">
        <f t="shared" si="3"/>
        <v>7.8206896551724095E-2</v>
      </c>
    </row>
    <row r="30" spans="1:9" x14ac:dyDescent="0.25">
      <c r="A30" s="1" t="s">
        <v>5</v>
      </c>
      <c r="B30" s="1">
        <v>1</v>
      </c>
      <c r="C30" s="1">
        <v>10</v>
      </c>
      <c r="D30" s="1">
        <v>83</v>
      </c>
      <c r="E30" s="1">
        <v>0</v>
      </c>
      <c r="F30" s="1">
        <f t="shared" si="1"/>
        <v>0</v>
      </c>
      <c r="G30" s="1">
        <f t="shared" si="2"/>
        <v>0</v>
      </c>
      <c r="H30" s="1">
        <f t="shared" si="3"/>
        <v>0</v>
      </c>
    </row>
    <row r="31" spans="1:9" x14ac:dyDescent="0.25">
      <c r="A31" s="1" t="s">
        <v>9</v>
      </c>
      <c r="B31" s="1">
        <v>1</v>
      </c>
      <c r="C31" s="1">
        <v>1</v>
      </c>
      <c r="D31" s="1">
        <v>71</v>
      </c>
      <c r="E31" s="1">
        <v>60</v>
      </c>
      <c r="F31" s="1">
        <f t="shared" si="1"/>
        <v>0.84507042253521125</v>
      </c>
      <c r="G31" s="1">
        <f>F31/0.845070422535211</f>
        <v>1.0000000000000002</v>
      </c>
      <c r="H31" s="1">
        <f>F31/1</f>
        <v>0.84507042253521125</v>
      </c>
    </row>
    <row r="32" spans="1:9" x14ac:dyDescent="0.25">
      <c r="A32" s="1" t="s">
        <v>9</v>
      </c>
      <c r="B32" s="1">
        <v>1</v>
      </c>
      <c r="C32" s="1">
        <v>2</v>
      </c>
      <c r="D32" s="1">
        <v>90</v>
      </c>
      <c r="E32" s="1">
        <v>66</v>
      </c>
      <c r="F32" s="1">
        <f t="shared" si="1"/>
        <v>0.73333333333333328</v>
      </c>
      <c r="G32" s="1">
        <f t="shared" ref="G32:G43" si="4">F32/0.845070422535211</f>
        <v>0.86777777777777798</v>
      </c>
      <c r="H32" s="1">
        <f t="shared" ref="H32:H43" si="5">F32/1</f>
        <v>0.73333333333333328</v>
      </c>
    </row>
    <row r="33" spans="1:9" x14ac:dyDescent="0.25">
      <c r="A33" s="1" t="s">
        <v>9</v>
      </c>
      <c r="B33" s="1">
        <v>1</v>
      </c>
      <c r="C33" s="1">
        <v>3</v>
      </c>
      <c r="D33" s="1">
        <v>62</v>
      </c>
      <c r="E33" s="1">
        <v>26</v>
      </c>
      <c r="F33" s="1">
        <f t="shared" si="1"/>
        <v>0.41935483870967744</v>
      </c>
      <c r="G33" s="1">
        <f t="shared" si="4"/>
        <v>0.49623655913978509</v>
      </c>
      <c r="H33" s="1">
        <f t="shared" si="5"/>
        <v>0.41935483870967744</v>
      </c>
    </row>
    <row r="34" spans="1:9" x14ac:dyDescent="0.25">
      <c r="A34" s="1" t="s">
        <v>9</v>
      </c>
      <c r="B34" s="1">
        <v>1</v>
      </c>
      <c r="C34" s="1">
        <v>4</v>
      </c>
      <c r="D34" s="1">
        <v>82</v>
      </c>
      <c r="E34" s="1">
        <v>33</v>
      </c>
      <c r="F34" s="1">
        <f t="shared" si="1"/>
        <v>0.40243902439024393</v>
      </c>
      <c r="G34" s="1">
        <f t="shared" si="4"/>
        <v>0.4762195121951221</v>
      </c>
      <c r="H34" s="1">
        <f t="shared" si="5"/>
        <v>0.40243902439024393</v>
      </c>
    </row>
    <row r="35" spans="1:9" x14ac:dyDescent="0.25">
      <c r="A35" s="1" t="s">
        <v>9</v>
      </c>
      <c r="B35" s="1">
        <v>1</v>
      </c>
      <c r="C35" s="1">
        <v>5</v>
      </c>
      <c r="D35" s="1">
        <v>150</v>
      </c>
      <c r="E35" s="1">
        <v>65</v>
      </c>
      <c r="F35" s="1">
        <f t="shared" si="1"/>
        <v>0.43333333333333335</v>
      </c>
      <c r="G35" s="1">
        <f t="shared" si="4"/>
        <v>0.51277777777777789</v>
      </c>
      <c r="H35" s="1">
        <f t="shared" si="5"/>
        <v>0.43333333333333335</v>
      </c>
    </row>
    <row r="36" spans="1:9" x14ac:dyDescent="0.25">
      <c r="A36" s="1" t="s">
        <v>9</v>
      </c>
      <c r="B36" s="1">
        <v>1</v>
      </c>
      <c r="C36" s="1">
        <v>6</v>
      </c>
      <c r="D36" s="1">
        <v>165</v>
      </c>
      <c r="E36" s="1">
        <v>69</v>
      </c>
      <c r="F36" s="1">
        <f t="shared" si="1"/>
        <v>0.41818181818181815</v>
      </c>
      <c r="G36" s="1">
        <f t="shared" si="4"/>
        <v>0.49484848484848498</v>
      </c>
      <c r="H36" s="1">
        <f t="shared" si="5"/>
        <v>0.41818181818181815</v>
      </c>
    </row>
    <row r="37" spans="1:9" x14ac:dyDescent="0.25">
      <c r="A37" s="1" t="s">
        <v>9</v>
      </c>
      <c r="B37" s="1">
        <v>1</v>
      </c>
      <c r="C37" s="1">
        <v>7</v>
      </c>
      <c r="D37" s="1">
        <v>66</v>
      </c>
      <c r="E37" s="1">
        <v>19</v>
      </c>
      <c r="F37" s="1">
        <f t="shared" si="1"/>
        <v>0.2878787878787879</v>
      </c>
      <c r="G37" s="1">
        <f t="shared" si="4"/>
        <v>0.34065656565656577</v>
      </c>
      <c r="H37" s="1">
        <f t="shared" si="5"/>
        <v>0.2878787878787879</v>
      </c>
    </row>
    <row r="38" spans="1:9" x14ac:dyDescent="0.25">
      <c r="A38" s="1" t="s">
        <v>9</v>
      </c>
      <c r="B38" s="1">
        <v>1</v>
      </c>
      <c r="C38" s="1">
        <v>9</v>
      </c>
      <c r="D38" s="1">
        <v>77</v>
      </c>
      <c r="E38" s="1">
        <v>23</v>
      </c>
      <c r="F38" s="1">
        <f t="shared" si="1"/>
        <v>0.29870129870129869</v>
      </c>
      <c r="G38" s="1">
        <f t="shared" si="4"/>
        <v>0.35346320346320353</v>
      </c>
      <c r="H38" s="1">
        <f t="shared" si="5"/>
        <v>0.29870129870129869</v>
      </c>
    </row>
    <row r="39" spans="1:9" x14ac:dyDescent="0.25">
      <c r="A39" s="1" t="s">
        <v>9</v>
      </c>
      <c r="B39" s="1">
        <v>1</v>
      </c>
      <c r="C39" s="1">
        <v>10</v>
      </c>
      <c r="D39" s="1">
        <v>84</v>
      </c>
      <c r="E39" s="1">
        <v>30</v>
      </c>
      <c r="F39" s="1">
        <f t="shared" si="1"/>
        <v>0.35714285714285715</v>
      </c>
      <c r="G39" s="1">
        <f t="shared" si="4"/>
        <v>0.42261904761904773</v>
      </c>
      <c r="H39" s="1">
        <f t="shared" si="5"/>
        <v>0.35714285714285715</v>
      </c>
    </row>
    <row r="40" spans="1:9" x14ac:dyDescent="0.25">
      <c r="A40" s="1" t="s">
        <v>9</v>
      </c>
      <c r="B40" s="1">
        <v>1</v>
      </c>
      <c r="C40" s="1">
        <v>12</v>
      </c>
      <c r="D40" s="1">
        <v>102</v>
      </c>
      <c r="E40" s="1">
        <v>9</v>
      </c>
      <c r="F40" s="1">
        <f t="shared" si="1"/>
        <v>8.8235294117647065E-2</v>
      </c>
      <c r="G40" s="1">
        <f t="shared" si="4"/>
        <v>0.10441176470588238</v>
      </c>
      <c r="H40" s="1">
        <f t="shared" si="5"/>
        <v>8.8235294117647065E-2</v>
      </c>
    </row>
    <row r="41" spans="1:9" x14ac:dyDescent="0.25">
      <c r="A41" s="1" t="s">
        <v>9</v>
      </c>
      <c r="B41" s="1">
        <v>1</v>
      </c>
      <c r="C41" s="1">
        <v>13</v>
      </c>
      <c r="D41" s="1">
        <v>89</v>
      </c>
      <c r="E41" s="1">
        <v>8</v>
      </c>
      <c r="F41" s="1">
        <f t="shared" si="1"/>
        <v>8.98876404494382E-2</v>
      </c>
      <c r="G41" s="1">
        <f t="shared" si="4"/>
        <v>0.1063670411985019</v>
      </c>
      <c r="H41" s="1">
        <f t="shared" si="5"/>
        <v>8.98876404494382E-2</v>
      </c>
    </row>
    <row r="42" spans="1:9" x14ac:dyDescent="0.25">
      <c r="A42" s="1" t="s">
        <v>9</v>
      </c>
      <c r="B42" s="1">
        <v>1</v>
      </c>
      <c r="C42" s="1">
        <v>14</v>
      </c>
      <c r="D42" s="1">
        <v>96</v>
      </c>
      <c r="E42" s="1">
        <v>4</v>
      </c>
      <c r="F42" s="1">
        <f t="shared" si="1"/>
        <v>4.1666666666666664E-2</v>
      </c>
      <c r="G42" s="1">
        <f t="shared" si="4"/>
        <v>4.9305555555555568E-2</v>
      </c>
      <c r="H42" s="1">
        <f t="shared" si="5"/>
        <v>4.1666666666666664E-2</v>
      </c>
    </row>
    <row r="43" spans="1:9" x14ac:dyDescent="0.25">
      <c r="A43" s="1" t="s">
        <v>9</v>
      </c>
      <c r="B43" s="1">
        <v>1</v>
      </c>
      <c r="C43" s="1">
        <v>15</v>
      </c>
      <c r="D43" s="1">
        <v>110</v>
      </c>
      <c r="E43" s="1">
        <v>0</v>
      </c>
      <c r="F43" s="1">
        <f t="shared" si="1"/>
        <v>0</v>
      </c>
      <c r="G43" s="1">
        <f t="shared" si="4"/>
        <v>0</v>
      </c>
      <c r="H43" s="1">
        <f t="shared" si="5"/>
        <v>0</v>
      </c>
    </row>
    <row r="44" spans="1:9" x14ac:dyDescent="0.25">
      <c r="A44" t="s">
        <v>10</v>
      </c>
      <c r="B44">
        <v>1</v>
      </c>
      <c r="C44">
        <v>1</v>
      </c>
      <c r="D44">
        <v>135</v>
      </c>
      <c r="E44">
        <v>134</v>
      </c>
      <c r="F44" s="1">
        <f t="shared" ref="F44:F68" si="6">E44/D44</f>
        <v>0.99259259259259258</v>
      </c>
      <c r="I44" t="s">
        <v>16</v>
      </c>
    </row>
    <row r="45" spans="1:9" x14ac:dyDescent="0.25">
      <c r="A45" t="s">
        <v>10</v>
      </c>
      <c r="B45">
        <v>1</v>
      </c>
      <c r="C45">
        <v>2</v>
      </c>
      <c r="D45">
        <v>118</v>
      </c>
      <c r="E45">
        <v>111</v>
      </c>
      <c r="F45" s="1">
        <f t="shared" si="6"/>
        <v>0.94067796610169496</v>
      </c>
      <c r="I45" t="s">
        <v>16</v>
      </c>
    </row>
    <row r="46" spans="1:9" x14ac:dyDescent="0.25">
      <c r="A46" t="s">
        <v>10</v>
      </c>
      <c r="B46">
        <v>1</v>
      </c>
      <c r="C46">
        <v>3</v>
      </c>
      <c r="D46">
        <v>107</v>
      </c>
      <c r="E46">
        <v>102</v>
      </c>
      <c r="F46" s="1">
        <f t="shared" si="6"/>
        <v>0.95327102803738317</v>
      </c>
      <c r="I46" t="s">
        <v>16</v>
      </c>
    </row>
    <row r="47" spans="1:9" x14ac:dyDescent="0.25">
      <c r="A47" t="s">
        <v>10</v>
      </c>
      <c r="B47">
        <v>1</v>
      </c>
      <c r="C47">
        <v>4</v>
      </c>
      <c r="D47">
        <v>150</v>
      </c>
      <c r="E47">
        <v>146</v>
      </c>
      <c r="F47" s="1">
        <f t="shared" si="6"/>
        <v>0.97333333333333338</v>
      </c>
      <c r="I47" t="s">
        <v>16</v>
      </c>
    </row>
    <row r="48" spans="1:9" x14ac:dyDescent="0.25">
      <c r="A48" t="s">
        <v>10</v>
      </c>
      <c r="B48">
        <v>1</v>
      </c>
      <c r="C48">
        <v>5</v>
      </c>
      <c r="D48">
        <v>111</v>
      </c>
      <c r="E48">
        <v>91</v>
      </c>
      <c r="F48" s="1">
        <f t="shared" si="6"/>
        <v>0.81981981981981977</v>
      </c>
      <c r="I48" t="s">
        <v>16</v>
      </c>
    </row>
    <row r="49" spans="1:9" x14ac:dyDescent="0.25">
      <c r="A49" t="s">
        <v>10</v>
      </c>
      <c r="B49">
        <v>1</v>
      </c>
      <c r="C49">
        <v>6</v>
      </c>
      <c r="D49">
        <v>132</v>
      </c>
      <c r="E49">
        <v>117</v>
      </c>
      <c r="F49" s="1">
        <f t="shared" si="6"/>
        <v>0.88636363636363635</v>
      </c>
      <c r="I49" t="s">
        <v>16</v>
      </c>
    </row>
    <row r="50" spans="1:9" x14ac:dyDescent="0.25">
      <c r="A50" t="s">
        <v>10</v>
      </c>
      <c r="B50">
        <v>1</v>
      </c>
      <c r="C50">
        <v>7</v>
      </c>
      <c r="D50">
        <v>125</v>
      </c>
      <c r="E50">
        <v>95</v>
      </c>
      <c r="F50" s="1">
        <f t="shared" si="6"/>
        <v>0.76</v>
      </c>
      <c r="I50" t="s">
        <v>16</v>
      </c>
    </row>
    <row r="51" spans="1:9" x14ac:dyDescent="0.25">
      <c r="A51" t="s">
        <v>10</v>
      </c>
      <c r="B51">
        <v>1</v>
      </c>
      <c r="C51">
        <v>8</v>
      </c>
      <c r="D51">
        <v>105</v>
      </c>
      <c r="E51">
        <v>99</v>
      </c>
      <c r="F51" s="1">
        <f t="shared" si="6"/>
        <v>0.94285714285714284</v>
      </c>
      <c r="I51" t="s">
        <v>16</v>
      </c>
    </row>
    <row r="52" spans="1:9" x14ac:dyDescent="0.25">
      <c r="A52" t="s">
        <v>10</v>
      </c>
      <c r="B52">
        <v>1</v>
      </c>
      <c r="C52">
        <v>9</v>
      </c>
      <c r="D52">
        <v>111</v>
      </c>
      <c r="E52">
        <v>102</v>
      </c>
      <c r="F52" s="1">
        <f t="shared" si="6"/>
        <v>0.91891891891891897</v>
      </c>
      <c r="I52" t="s">
        <v>16</v>
      </c>
    </row>
    <row r="53" spans="1:9" x14ac:dyDescent="0.25">
      <c r="A53" t="s">
        <v>10</v>
      </c>
      <c r="B53">
        <v>1</v>
      </c>
      <c r="C53">
        <v>10</v>
      </c>
      <c r="D53">
        <v>133</v>
      </c>
      <c r="E53">
        <v>79</v>
      </c>
      <c r="F53" s="1">
        <f t="shared" si="6"/>
        <v>0.59398496240601506</v>
      </c>
      <c r="I53" t="s">
        <v>16</v>
      </c>
    </row>
    <row r="54" spans="1:9" x14ac:dyDescent="0.25">
      <c r="A54" t="s">
        <v>10</v>
      </c>
      <c r="B54">
        <v>1</v>
      </c>
      <c r="C54">
        <v>11</v>
      </c>
      <c r="D54">
        <v>118</v>
      </c>
      <c r="E54">
        <v>85</v>
      </c>
      <c r="F54" s="1">
        <f t="shared" si="6"/>
        <v>0.72033898305084743</v>
      </c>
      <c r="I54" t="s">
        <v>16</v>
      </c>
    </row>
    <row r="55" spans="1:9" x14ac:dyDescent="0.25">
      <c r="A55" t="s">
        <v>10</v>
      </c>
      <c r="B55">
        <v>1</v>
      </c>
      <c r="C55">
        <v>12</v>
      </c>
      <c r="D55">
        <v>116</v>
      </c>
      <c r="E55">
        <v>86</v>
      </c>
      <c r="F55" s="1">
        <f t="shared" si="6"/>
        <v>0.74137931034482762</v>
      </c>
      <c r="I55" t="s">
        <v>16</v>
      </c>
    </row>
    <row r="56" spans="1:9" x14ac:dyDescent="0.25">
      <c r="A56" t="s">
        <v>10</v>
      </c>
      <c r="B56">
        <v>1</v>
      </c>
      <c r="C56">
        <v>13</v>
      </c>
      <c r="D56">
        <v>104</v>
      </c>
      <c r="E56">
        <v>83</v>
      </c>
      <c r="F56" s="1">
        <f t="shared" si="6"/>
        <v>0.79807692307692313</v>
      </c>
      <c r="I56" t="s">
        <v>16</v>
      </c>
    </row>
    <row r="57" spans="1:9" x14ac:dyDescent="0.25">
      <c r="A57" t="s">
        <v>10</v>
      </c>
      <c r="B57">
        <v>1</v>
      </c>
      <c r="C57">
        <v>14</v>
      </c>
      <c r="D57">
        <v>104</v>
      </c>
      <c r="E57">
        <v>69</v>
      </c>
      <c r="F57" s="1">
        <f t="shared" si="6"/>
        <v>0.66346153846153844</v>
      </c>
      <c r="I57" t="s">
        <v>16</v>
      </c>
    </row>
    <row r="58" spans="1:9" x14ac:dyDescent="0.25">
      <c r="A58" t="s">
        <v>10</v>
      </c>
      <c r="B58">
        <v>1</v>
      </c>
      <c r="C58">
        <v>15</v>
      </c>
      <c r="D58">
        <v>100</v>
      </c>
      <c r="E58">
        <v>60</v>
      </c>
      <c r="F58" s="1">
        <f t="shared" si="6"/>
        <v>0.6</v>
      </c>
      <c r="I58" t="s">
        <v>16</v>
      </c>
    </row>
    <row r="59" spans="1:9" x14ac:dyDescent="0.25">
      <c r="A59" t="s">
        <v>10</v>
      </c>
      <c r="B59">
        <v>1</v>
      </c>
      <c r="C59">
        <v>16</v>
      </c>
      <c r="D59">
        <v>142</v>
      </c>
      <c r="E59">
        <v>76</v>
      </c>
      <c r="F59" s="1">
        <f t="shared" si="6"/>
        <v>0.53521126760563376</v>
      </c>
      <c r="I59" t="s">
        <v>16</v>
      </c>
    </row>
    <row r="60" spans="1:9" x14ac:dyDescent="0.25">
      <c r="A60" t="s">
        <v>10</v>
      </c>
      <c r="B60">
        <v>1</v>
      </c>
      <c r="C60">
        <v>17</v>
      </c>
      <c r="D60">
        <v>106</v>
      </c>
      <c r="E60">
        <v>59</v>
      </c>
      <c r="F60" s="1">
        <f t="shared" si="6"/>
        <v>0.55660377358490565</v>
      </c>
      <c r="I60" t="s">
        <v>16</v>
      </c>
    </row>
    <row r="61" spans="1:9" x14ac:dyDescent="0.25">
      <c r="A61" t="s">
        <v>10</v>
      </c>
      <c r="B61">
        <v>1</v>
      </c>
      <c r="C61">
        <v>18</v>
      </c>
      <c r="D61">
        <v>103</v>
      </c>
      <c r="E61">
        <v>21</v>
      </c>
      <c r="F61" s="1">
        <f t="shared" si="6"/>
        <v>0.20388349514563106</v>
      </c>
      <c r="I61" t="s">
        <v>16</v>
      </c>
    </row>
    <row r="62" spans="1:9" x14ac:dyDescent="0.25">
      <c r="A62" t="s">
        <v>10</v>
      </c>
      <c r="B62">
        <v>1</v>
      </c>
      <c r="C62">
        <v>19</v>
      </c>
      <c r="D62">
        <v>100</v>
      </c>
      <c r="E62">
        <v>39</v>
      </c>
      <c r="F62" s="1">
        <f t="shared" si="6"/>
        <v>0.39</v>
      </c>
      <c r="I62" t="s">
        <v>16</v>
      </c>
    </row>
    <row r="63" spans="1:9" x14ac:dyDescent="0.25">
      <c r="A63" t="s">
        <v>10</v>
      </c>
      <c r="B63">
        <v>1</v>
      </c>
      <c r="C63">
        <v>20</v>
      </c>
      <c r="D63">
        <v>108</v>
      </c>
      <c r="E63">
        <v>27</v>
      </c>
      <c r="F63" s="1">
        <f t="shared" si="6"/>
        <v>0.25</v>
      </c>
      <c r="I63" t="s">
        <v>16</v>
      </c>
    </row>
    <row r="64" spans="1:9" x14ac:dyDescent="0.25">
      <c r="A64" t="s">
        <v>10</v>
      </c>
      <c r="B64">
        <v>1</v>
      </c>
      <c r="C64">
        <v>21</v>
      </c>
      <c r="D64">
        <v>105</v>
      </c>
      <c r="E64">
        <v>10</v>
      </c>
      <c r="F64" s="1">
        <f t="shared" si="6"/>
        <v>9.5238095238095233E-2</v>
      </c>
      <c r="I64" t="s">
        <v>16</v>
      </c>
    </row>
    <row r="65" spans="1:9" x14ac:dyDescent="0.25">
      <c r="A65" t="s">
        <v>10</v>
      </c>
      <c r="B65">
        <v>1</v>
      </c>
      <c r="C65">
        <v>22</v>
      </c>
      <c r="D65">
        <v>151</v>
      </c>
      <c r="E65">
        <v>9</v>
      </c>
      <c r="F65" s="1">
        <f t="shared" si="6"/>
        <v>5.9602649006622516E-2</v>
      </c>
      <c r="I65" t="s">
        <v>16</v>
      </c>
    </row>
    <row r="66" spans="1:9" x14ac:dyDescent="0.25">
      <c r="A66" t="s">
        <v>10</v>
      </c>
      <c r="B66">
        <v>1</v>
      </c>
      <c r="C66">
        <v>23</v>
      </c>
      <c r="D66">
        <v>100</v>
      </c>
      <c r="E66">
        <v>1</v>
      </c>
      <c r="F66" s="1">
        <f t="shared" si="6"/>
        <v>0.01</v>
      </c>
      <c r="I66" t="s">
        <v>16</v>
      </c>
    </row>
    <row r="67" spans="1:9" x14ac:dyDescent="0.25">
      <c r="A67" t="s">
        <v>10</v>
      </c>
      <c r="B67">
        <v>1</v>
      </c>
      <c r="C67">
        <v>24</v>
      </c>
      <c r="D67">
        <v>107</v>
      </c>
      <c r="E67">
        <v>4</v>
      </c>
      <c r="F67" s="1">
        <f t="shared" si="6"/>
        <v>3.7383177570093455E-2</v>
      </c>
      <c r="I67" t="s">
        <v>16</v>
      </c>
    </row>
    <row r="68" spans="1:9" x14ac:dyDescent="0.25">
      <c r="A68" t="s">
        <v>10</v>
      </c>
      <c r="B68">
        <v>1</v>
      </c>
      <c r="C68">
        <v>25</v>
      </c>
      <c r="D68">
        <v>128</v>
      </c>
      <c r="E68">
        <v>0</v>
      </c>
      <c r="F68" s="1">
        <f t="shared" si="6"/>
        <v>0</v>
      </c>
      <c r="I68" t="s">
        <v>16</v>
      </c>
    </row>
    <row r="69" spans="1:9" x14ac:dyDescent="0.25">
      <c r="A69" s="1" t="s">
        <v>11</v>
      </c>
      <c r="B69" s="1">
        <v>1</v>
      </c>
      <c r="C69" s="1">
        <v>1</v>
      </c>
      <c r="D69" s="1">
        <v>51</v>
      </c>
      <c r="E69" s="1">
        <v>33</v>
      </c>
      <c r="F69" s="1">
        <f t="shared" si="1"/>
        <v>0.6470588235294118</v>
      </c>
      <c r="G69" s="1">
        <f>F69/0.647058823529412</f>
        <v>0.99999999999999967</v>
      </c>
      <c r="H69" s="1">
        <f>F69/0.743589743589744</f>
        <v>0.87018255578093273</v>
      </c>
    </row>
    <row r="70" spans="1:9" x14ac:dyDescent="0.25">
      <c r="A70" s="1" t="s">
        <v>11</v>
      </c>
      <c r="B70" s="1">
        <v>1</v>
      </c>
      <c r="C70" s="1">
        <v>2</v>
      </c>
      <c r="D70" s="1">
        <v>52</v>
      </c>
      <c r="E70" s="1">
        <v>22</v>
      </c>
      <c r="F70" s="1">
        <f t="shared" si="1"/>
        <v>0.42307692307692307</v>
      </c>
      <c r="G70" s="1">
        <f t="shared" ref="G70:G73" si="7">F70/0.647058823529412</f>
        <v>0.65384615384615363</v>
      </c>
      <c r="H70" s="1">
        <f t="shared" ref="H70:H73" si="8">F70/0.743589743589744</f>
        <v>0.568965517241379</v>
      </c>
    </row>
    <row r="71" spans="1:9" x14ac:dyDescent="0.25">
      <c r="A71" s="1" t="s">
        <v>11</v>
      </c>
      <c r="B71" s="1">
        <v>1</v>
      </c>
      <c r="C71" s="1">
        <v>3</v>
      </c>
      <c r="D71" s="1">
        <v>40</v>
      </c>
      <c r="E71" s="1">
        <v>9</v>
      </c>
      <c r="F71" s="1">
        <f t="shared" si="1"/>
        <v>0.22500000000000001</v>
      </c>
      <c r="G71" s="1">
        <f t="shared" si="7"/>
        <v>0.34772727272727261</v>
      </c>
      <c r="H71" s="1">
        <f t="shared" si="8"/>
        <v>0.30258620689655158</v>
      </c>
    </row>
    <row r="72" spans="1:9" x14ac:dyDescent="0.25">
      <c r="A72" s="1" t="s">
        <v>11</v>
      </c>
      <c r="B72" s="1">
        <v>1</v>
      </c>
      <c r="C72" s="1">
        <v>4</v>
      </c>
      <c r="D72" s="1">
        <v>61</v>
      </c>
      <c r="E72" s="1">
        <v>3</v>
      </c>
      <c r="F72" s="1">
        <f t="shared" si="1"/>
        <v>4.9180327868852458E-2</v>
      </c>
      <c r="G72" s="1">
        <f t="shared" si="7"/>
        <v>7.6005961251862861E-2</v>
      </c>
      <c r="H72" s="1">
        <f t="shared" si="8"/>
        <v>6.6139061616732581E-2</v>
      </c>
    </row>
    <row r="73" spans="1:9" x14ac:dyDescent="0.25">
      <c r="A73" s="1" t="s">
        <v>11</v>
      </c>
      <c r="B73" s="1">
        <v>1</v>
      </c>
      <c r="C73" s="1">
        <v>5</v>
      </c>
      <c r="D73" s="1">
        <v>36</v>
      </c>
      <c r="E73" s="1">
        <v>0</v>
      </c>
      <c r="F73" s="1">
        <f t="shared" si="1"/>
        <v>0</v>
      </c>
      <c r="G73" s="1">
        <f t="shared" si="7"/>
        <v>0</v>
      </c>
      <c r="H73" s="1">
        <f t="shared" si="8"/>
        <v>0</v>
      </c>
    </row>
    <row r="74" spans="1:9" x14ac:dyDescent="0.25">
      <c r="A74" s="1" t="s">
        <v>12</v>
      </c>
      <c r="B74" s="1">
        <v>1</v>
      </c>
      <c r="C74" s="1">
        <v>1</v>
      </c>
      <c r="D74" s="1">
        <v>50</v>
      </c>
      <c r="E74" s="1">
        <v>21</v>
      </c>
      <c r="F74" s="1">
        <f>E74/D74</f>
        <v>0.42</v>
      </c>
    </row>
    <row r="75" spans="1:9" x14ac:dyDescent="0.25">
      <c r="A75" s="1" t="s">
        <v>12</v>
      </c>
      <c r="B75" s="1">
        <v>1</v>
      </c>
      <c r="C75" s="1">
        <v>2</v>
      </c>
      <c r="D75" s="1">
        <v>103</v>
      </c>
      <c r="E75" s="1">
        <v>28</v>
      </c>
      <c r="F75" s="1">
        <f>E75/D75</f>
        <v>0.27184466019417475</v>
      </c>
    </row>
    <row r="76" spans="1:9" x14ac:dyDescent="0.25">
      <c r="A76" s="1" t="s">
        <v>12</v>
      </c>
      <c r="B76" s="1">
        <v>1</v>
      </c>
      <c r="C76" s="1">
        <v>3</v>
      </c>
      <c r="D76" s="1">
        <v>67</v>
      </c>
      <c r="E76" s="1">
        <v>13</v>
      </c>
      <c r="F76" s="1">
        <f>E76/D76</f>
        <v>0.19402985074626866</v>
      </c>
    </row>
    <row r="77" spans="1:9" x14ac:dyDescent="0.25">
      <c r="A77" s="1" t="s">
        <v>12</v>
      </c>
      <c r="B77" s="1">
        <v>1</v>
      </c>
      <c r="C77" s="1">
        <v>4</v>
      </c>
      <c r="D77" s="1">
        <v>76</v>
      </c>
      <c r="E77" s="1">
        <v>6</v>
      </c>
      <c r="F77" s="1">
        <f>E77/D77</f>
        <v>7.8947368421052627E-2</v>
      </c>
    </row>
    <row r="78" spans="1:9" x14ac:dyDescent="0.25">
      <c r="A78" s="1" t="s">
        <v>12</v>
      </c>
      <c r="B78" s="1">
        <v>1</v>
      </c>
      <c r="C78" s="1">
        <v>5</v>
      </c>
      <c r="D78" s="1">
        <v>64</v>
      </c>
      <c r="E78" s="1">
        <v>3</v>
      </c>
      <c r="F78" s="1">
        <f>E78/D78</f>
        <v>4.6875E-2</v>
      </c>
    </row>
    <row r="79" spans="1:9" x14ac:dyDescent="0.25">
      <c r="A79" s="1" t="s">
        <v>12</v>
      </c>
      <c r="B79" s="1">
        <v>1</v>
      </c>
      <c r="C79" s="1">
        <v>6</v>
      </c>
      <c r="D79" s="1">
        <v>50</v>
      </c>
      <c r="E79" s="1">
        <v>0</v>
      </c>
      <c r="F79" s="1">
        <f>E79/D79</f>
        <v>0</v>
      </c>
    </row>
    <row r="80" spans="1:9" x14ac:dyDescent="0.25">
      <c r="A80" s="1" t="s">
        <v>13</v>
      </c>
      <c r="B80" s="1">
        <v>1</v>
      </c>
      <c r="C80" s="1">
        <v>1</v>
      </c>
      <c r="D80" s="1">
        <v>17</v>
      </c>
      <c r="E80" s="1">
        <v>17</v>
      </c>
      <c r="F80" s="1">
        <f t="shared" ref="F80:F89" si="9">E80/D80</f>
        <v>1</v>
      </c>
    </row>
    <row r="81" spans="1:8" x14ac:dyDescent="0.25">
      <c r="A81" s="1" t="s">
        <v>13</v>
      </c>
      <c r="B81" s="1">
        <v>1</v>
      </c>
      <c r="C81" s="1">
        <v>2</v>
      </c>
      <c r="D81" s="1">
        <v>28</v>
      </c>
      <c r="E81" s="1">
        <v>24</v>
      </c>
      <c r="F81" s="1">
        <f t="shared" si="9"/>
        <v>0.8571428571428571</v>
      </c>
    </row>
    <row r="82" spans="1:8" x14ac:dyDescent="0.25">
      <c r="A82" s="1" t="s">
        <v>13</v>
      </c>
      <c r="B82" s="1">
        <v>1</v>
      </c>
      <c r="C82" s="1">
        <v>3</v>
      </c>
      <c r="D82" s="1">
        <v>26</v>
      </c>
      <c r="E82" s="1">
        <v>22</v>
      </c>
      <c r="F82" s="1">
        <f t="shared" si="9"/>
        <v>0.84615384615384615</v>
      </c>
    </row>
    <row r="83" spans="1:8" x14ac:dyDescent="0.25">
      <c r="A83" s="1" t="s">
        <v>13</v>
      </c>
      <c r="B83" s="1">
        <v>1</v>
      </c>
      <c r="C83" s="1">
        <v>4</v>
      </c>
      <c r="D83" s="1">
        <v>20</v>
      </c>
      <c r="E83" s="1">
        <v>15</v>
      </c>
      <c r="F83" s="1">
        <f t="shared" si="9"/>
        <v>0.75</v>
      </c>
    </row>
    <row r="84" spans="1:8" x14ac:dyDescent="0.25">
      <c r="A84" s="1" t="s">
        <v>13</v>
      </c>
      <c r="B84" s="1">
        <v>1</v>
      </c>
      <c r="C84" s="1">
        <v>5</v>
      </c>
      <c r="D84" s="1">
        <v>16</v>
      </c>
      <c r="E84" s="1">
        <v>11</v>
      </c>
      <c r="F84" s="1">
        <f t="shared" si="9"/>
        <v>0.6875</v>
      </c>
    </row>
    <row r="85" spans="1:8" x14ac:dyDescent="0.25">
      <c r="A85" s="1" t="s">
        <v>13</v>
      </c>
      <c r="B85" s="1">
        <v>1</v>
      </c>
      <c r="C85" s="1">
        <v>6</v>
      </c>
      <c r="D85" s="1">
        <v>23</v>
      </c>
      <c r="E85" s="1">
        <v>8</v>
      </c>
      <c r="F85" s="1">
        <f t="shared" si="9"/>
        <v>0.34782608695652173</v>
      </c>
    </row>
    <row r="86" spans="1:8" x14ac:dyDescent="0.25">
      <c r="A86" s="1" t="s">
        <v>13</v>
      </c>
      <c r="B86" s="1">
        <v>1</v>
      </c>
      <c r="C86" s="1">
        <v>8</v>
      </c>
      <c r="D86" s="1">
        <v>24</v>
      </c>
      <c r="E86" s="1">
        <v>7</v>
      </c>
      <c r="F86" s="1">
        <f t="shared" si="9"/>
        <v>0.29166666666666669</v>
      </c>
    </row>
    <row r="87" spans="1:8" x14ac:dyDescent="0.25">
      <c r="A87" s="1" t="s">
        <v>13</v>
      </c>
      <c r="B87" s="1">
        <v>1</v>
      </c>
      <c r="C87" s="1">
        <v>9</v>
      </c>
      <c r="D87" s="1">
        <v>11</v>
      </c>
      <c r="E87" s="1">
        <v>3</v>
      </c>
      <c r="F87" s="1">
        <f t="shared" si="9"/>
        <v>0.27272727272727271</v>
      </c>
    </row>
    <row r="88" spans="1:8" x14ac:dyDescent="0.25">
      <c r="A88" s="1" t="s">
        <v>13</v>
      </c>
      <c r="B88" s="1">
        <v>1</v>
      </c>
      <c r="C88" s="1">
        <v>10</v>
      </c>
      <c r="D88" s="1">
        <v>22</v>
      </c>
      <c r="E88" s="1">
        <v>3</v>
      </c>
      <c r="F88" s="1">
        <f t="shared" si="9"/>
        <v>0.13636363636363635</v>
      </c>
    </row>
    <row r="89" spans="1:8" x14ac:dyDescent="0.25">
      <c r="A89" s="1" t="s">
        <v>13</v>
      </c>
      <c r="B89" s="1">
        <v>1</v>
      </c>
      <c r="C89" s="1">
        <v>11</v>
      </c>
      <c r="D89" s="1">
        <v>18</v>
      </c>
      <c r="E89" s="1">
        <v>0</v>
      </c>
      <c r="F89" s="1">
        <f t="shared" si="9"/>
        <v>0</v>
      </c>
    </row>
    <row r="90" spans="1:8" x14ac:dyDescent="0.25">
      <c r="A90" s="1" t="s">
        <v>14</v>
      </c>
      <c r="B90" s="1">
        <v>1</v>
      </c>
      <c r="C90" s="1">
        <v>0</v>
      </c>
      <c r="D90" s="1">
        <v>55</v>
      </c>
      <c r="E90" s="1">
        <v>49</v>
      </c>
      <c r="F90" s="1">
        <f t="shared" ref="F90:F103" si="10">E90/D90</f>
        <v>0.89090909090909087</v>
      </c>
      <c r="H90" s="1">
        <f>F90/0.890909090909091</f>
        <v>0.99999999999999989</v>
      </c>
    </row>
    <row r="91" spans="1:8" x14ac:dyDescent="0.25">
      <c r="A91" s="1" t="s">
        <v>14</v>
      </c>
      <c r="B91" s="1">
        <v>1</v>
      </c>
      <c r="C91" s="1">
        <v>1</v>
      </c>
      <c r="D91" s="1">
        <v>91</v>
      </c>
      <c r="E91" s="1">
        <v>52</v>
      </c>
      <c r="F91" s="1">
        <f t="shared" si="10"/>
        <v>0.5714285714285714</v>
      </c>
      <c r="G91" s="1">
        <f>F91/0.571428571428571</f>
        <v>1.0000000000000009</v>
      </c>
      <c r="H91" s="1">
        <f t="shared" ref="H91:H103" si="11">F91/0.890909090909091</f>
        <v>0.64139941690962088</v>
      </c>
    </row>
    <row r="92" spans="1:8" x14ac:dyDescent="0.25">
      <c r="A92" s="1" t="s">
        <v>14</v>
      </c>
      <c r="B92" s="1">
        <v>1</v>
      </c>
      <c r="C92" s="1">
        <v>2</v>
      </c>
      <c r="D92" s="1">
        <v>74</v>
      </c>
      <c r="E92" s="1">
        <v>47</v>
      </c>
      <c r="F92" s="1">
        <f t="shared" si="10"/>
        <v>0.63513513513513509</v>
      </c>
      <c r="G92" s="1">
        <f t="shared" ref="G92:G103" si="12">F92/0.571428571428571</f>
        <v>1.1114864864864873</v>
      </c>
      <c r="H92" s="1">
        <f t="shared" si="11"/>
        <v>0.7129067843353557</v>
      </c>
    </row>
    <row r="93" spans="1:8" x14ac:dyDescent="0.25">
      <c r="A93" s="1" t="s">
        <v>14</v>
      </c>
      <c r="B93" s="1">
        <v>1</v>
      </c>
      <c r="C93" s="1">
        <v>3</v>
      </c>
      <c r="D93" s="1">
        <v>48</v>
      </c>
      <c r="E93" s="1">
        <v>31</v>
      </c>
      <c r="F93" s="1">
        <f t="shared" si="10"/>
        <v>0.64583333333333337</v>
      </c>
      <c r="G93" s="1">
        <f t="shared" si="12"/>
        <v>1.1302083333333344</v>
      </c>
      <c r="H93" s="1">
        <f t="shared" si="11"/>
        <v>0.72491496598639449</v>
      </c>
    </row>
    <row r="94" spans="1:8" x14ac:dyDescent="0.25">
      <c r="A94" s="1" t="s">
        <v>14</v>
      </c>
      <c r="B94" s="1">
        <v>1</v>
      </c>
      <c r="C94" s="1">
        <v>4</v>
      </c>
      <c r="D94" s="1">
        <v>109</v>
      </c>
      <c r="E94" s="1">
        <v>68</v>
      </c>
      <c r="F94" s="1">
        <f t="shared" si="10"/>
        <v>0.62385321100917435</v>
      </c>
      <c r="G94" s="1">
        <f t="shared" si="12"/>
        <v>1.0917431192660561</v>
      </c>
      <c r="H94" s="1">
        <f t="shared" si="11"/>
        <v>0.70024340011233854</v>
      </c>
    </row>
    <row r="95" spans="1:8" x14ac:dyDescent="0.25">
      <c r="A95" s="1" t="s">
        <v>14</v>
      </c>
      <c r="B95" s="1">
        <v>1</v>
      </c>
      <c r="C95" s="1">
        <v>5</v>
      </c>
      <c r="D95" s="1">
        <v>132</v>
      </c>
      <c r="E95" s="1">
        <v>52</v>
      </c>
      <c r="F95" s="1">
        <f t="shared" si="10"/>
        <v>0.39393939393939392</v>
      </c>
      <c r="G95" s="1">
        <f t="shared" si="12"/>
        <v>0.68939393939393989</v>
      </c>
      <c r="H95" s="1">
        <f t="shared" si="11"/>
        <v>0.44217687074829926</v>
      </c>
    </row>
    <row r="96" spans="1:8" x14ac:dyDescent="0.25">
      <c r="A96" s="1" t="s">
        <v>14</v>
      </c>
      <c r="B96" s="1">
        <v>1</v>
      </c>
      <c r="C96" s="1">
        <v>6</v>
      </c>
      <c r="D96" s="1">
        <v>112</v>
      </c>
      <c r="E96" s="1">
        <v>42</v>
      </c>
      <c r="F96" s="1">
        <f t="shared" si="10"/>
        <v>0.375</v>
      </c>
      <c r="G96" s="1">
        <f t="shared" si="12"/>
        <v>0.65625000000000056</v>
      </c>
      <c r="H96" s="1">
        <f t="shared" si="11"/>
        <v>0.42091836734693872</v>
      </c>
    </row>
    <row r="97" spans="1:9" x14ac:dyDescent="0.25">
      <c r="A97" s="1" t="s">
        <v>14</v>
      </c>
      <c r="B97" s="1">
        <v>1</v>
      </c>
      <c r="C97" s="1">
        <v>8</v>
      </c>
      <c r="D97" s="1">
        <v>108</v>
      </c>
      <c r="E97" s="1">
        <v>22</v>
      </c>
      <c r="F97" s="1">
        <f t="shared" si="10"/>
        <v>0.20370370370370369</v>
      </c>
      <c r="G97" s="1">
        <f t="shared" si="12"/>
        <v>0.35648148148148173</v>
      </c>
      <c r="H97" s="1">
        <f t="shared" si="11"/>
        <v>0.22864701436130005</v>
      </c>
    </row>
    <row r="98" spans="1:9" x14ac:dyDescent="0.25">
      <c r="A98" s="1" t="s">
        <v>14</v>
      </c>
      <c r="B98" s="1">
        <v>1</v>
      </c>
      <c r="C98" s="1">
        <v>9</v>
      </c>
      <c r="D98" s="1">
        <v>68</v>
      </c>
      <c r="E98" s="1">
        <v>8</v>
      </c>
      <c r="F98" s="1">
        <f t="shared" si="10"/>
        <v>0.11764705882352941</v>
      </c>
      <c r="G98" s="1">
        <f t="shared" si="12"/>
        <v>0.20588235294117663</v>
      </c>
      <c r="H98" s="1">
        <f t="shared" si="11"/>
        <v>0.13205282112845138</v>
      </c>
    </row>
    <row r="99" spans="1:9" x14ac:dyDescent="0.25">
      <c r="A99" s="1" t="s">
        <v>14</v>
      </c>
      <c r="B99" s="1">
        <v>1</v>
      </c>
      <c r="C99" s="1">
        <v>10</v>
      </c>
      <c r="D99" s="1">
        <v>70</v>
      </c>
      <c r="E99" s="1">
        <v>8</v>
      </c>
      <c r="F99" s="1">
        <f t="shared" si="10"/>
        <v>0.11428571428571428</v>
      </c>
      <c r="G99" s="1">
        <f t="shared" si="12"/>
        <v>0.20000000000000015</v>
      </c>
      <c r="H99" s="1">
        <f t="shared" si="11"/>
        <v>0.12827988338192417</v>
      </c>
    </row>
    <row r="100" spans="1:9" x14ac:dyDescent="0.25">
      <c r="A100" s="1" t="s">
        <v>14</v>
      </c>
      <c r="B100" s="1">
        <v>1</v>
      </c>
      <c r="C100" s="1">
        <v>11</v>
      </c>
      <c r="D100" s="1">
        <v>62</v>
      </c>
      <c r="E100" s="1">
        <v>8</v>
      </c>
      <c r="F100" s="1">
        <f t="shared" si="10"/>
        <v>0.12903225806451613</v>
      </c>
      <c r="G100" s="1">
        <f t="shared" si="12"/>
        <v>0.22580645161290341</v>
      </c>
      <c r="H100" s="1">
        <f t="shared" si="11"/>
        <v>0.14483212639894666</v>
      </c>
    </row>
    <row r="101" spans="1:9" x14ac:dyDescent="0.25">
      <c r="A101" s="1" t="s">
        <v>14</v>
      </c>
      <c r="B101" s="1">
        <v>1</v>
      </c>
      <c r="C101" s="1">
        <v>12</v>
      </c>
      <c r="D101" s="1">
        <v>72</v>
      </c>
      <c r="E101" s="1">
        <v>5</v>
      </c>
      <c r="F101" s="1">
        <f t="shared" si="10"/>
        <v>6.9444444444444448E-2</v>
      </c>
      <c r="G101" s="1">
        <f t="shared" si="12"/>
        <v>0.12152777777777789</v>
      </c>
      <c r="H101" s="1">
        <f t="shared" si="11"/>
        <v>7.7947845804988661E-2</v>
      </c>
    </row>
    <row r="102" spans="1:9" x14ac:dyDescent="0.25">
      <c r="A102" s="1" t="s">
        <v>14</v>
      </c>
      <c r="B102" s="1">
        <v>1</v>
      </c>
      <c r="C102" s="1">
        <v>13</v>
      </c>
      <c r="D102" s="1">
        <v>79</v>
      </c>
      <c r="E102" s="1">
        <v>1</v>
      </c>
      <c r="F102" s="1">
        <f t="shared" si="10"/>
        <v>1.2658227848101266E-2</v>
      </c>
      <c r="G102" s="1">
        <f t="shared" si="12"/>
        <v>2.2151898734177233E-2</v>
      </c>
      <c r="H102" s="1">
        <f t="shared" si="11"/>
        <v>1.4208214931542236E-2</v>
      </c>
    </row>
    <row r="103" spans="1:9" x14ac:dyDescent="0.25">
      <c r="A103" s="1" t="s">
        <v>14</v>
      </c>
      <c r="B103" s="1">
        <v>1</v>
      </c>
      <c r="C103" s="1">
        <v>15</v>
      </c>
      <c r="D103" s="1">
        <v>57</v>
      </c>
      <c r="E103" s="1">
        <v>0</v>
      </c>
      <c r="F103" s="1">
        <f t="shared" si="10"/>
        <v>0</v>
      </c>
      <c r="G103" s="1">
        <f t="shared" si="12"/>
        <v>0</v>
      </c>
      <c r="H103" s="1">
        <f t="shared" si="11"/>
        <v>0</v>
      </c>
    </row>
    <row r="104" spans="1:9" x14ac:dyDescent="0.25">
      <c r="A104" t="s">
        <v>8</v>
      </c>
      <c r="B104">
        <v>2</v>
      </c>
      <c r="C104">
        <v>1</v>
      </c>
      <c r="D104">
        <v>113</v>
      </c>
      <c r="E104">
        <v>112</v>
      </c>
      <c r="F104" s="1">
        <f t="shared" ref="F104:F128" si="13">E104/D104</f>
        <v>0.99115044247787609</v>
      </c>
      <c r="I104" t="s">
        <v>16</v>
      </c>
    </row>
    <row r="105" spans="1:9" x14ac:dyDescent="0.25">
      <c r="A105" t="s">
        <v>8</v>
      </c>
      <c r="B105">
        <v>2</v>
      </c>
      <c r="C105">
        <v>2</v>
      </c>
      <c r="D105">
        <v>129</v>
      </c>
      <c r="E105">
        <v>114</v>
      </c>
      <c r="F105" s="1">
        <f t="shared" si="13"/>
        <v>0.88372093023255816</v>
      </c>
      <c r="I105" t="s">
        <v>16</v>
      </c>
    </row>
    <row r="106" spans="1:9" x14ac:dyDescent="0.25">
      <c r="A106" t="s">
        <v>8</v>
      </c>
      <c r="B106">
        <v>2</v>
      </c>
      <c r="C106">
        <v>3</v>
      </c>
      <c r="D106">
        <v>116</v>
      </c>
      <c r="E106">
        <v>114</v>
      </c>
      <c r="F106" s="1">
        <f t="shared" si="13"/>
        <v>0.98275862068965514</v>
      </c>
      <c r="I106" t="s">
        <v>16</v>
      </c>
    </row>
    <row r="107" spans="1:9" x14ac:dyDescent="0.25">
      <c r="A107" t="s">
        <v>8</v>
      </c>
      <c r="B107">
        <v>2</v>
      </c>
      <c r="C107">
        <v>4</v>
      </c>
      <c r="D107">
        <v>142</v>
      </c>
      <c r="E107">
        <v>135</v>
      </c>
      <c r="F107" s="1">
        <f t="shared" si="13"/>
        <v>0.95070422535211263</v>
      </c>
      <c r="I107" t="s">
        <v>16</v>
      </c>
    </row>
    <row r="108" spans="1:9" x14ac:dyDescent="0.25">
      <c r="A108" t="s">
        <v>8</v>
      </c>
      <c r="B108">
        <v>2</v>
      </c>
      <c r="C108">
        <v>5</v>
      </c>
      <c r="D108">
        <v>147</v>
      </c>
      <c r="E108">
        <v>130</v>
      </c>
      <c r="F108" s="1">
        <f t="shared" si="13"/>
        <v>0.88435374149659862</v>
      </c>
      <c r="I108" t="s">
        <v>16</v>
      </c>
    </row>
    <row r="109" spans="1:9" x14ac:dyDescent="0.25">
      <c r="A109" t="s">
        <v>8</v>
      </c>
      <c r="B109">
        <v>2</v>
      </c>
      <c r="C109">
        <v>6</v>
      </c>
      <c r="D109">
        <v>130</v>
      </c>
      <c r="E109">
        <v>118</v>
      </c>
      <c r="F109" s="1">
        <f t="shared" si="13"/>
        <v>0.90769230769230769</v>
      </c>
      <c r="I109" t="s">
        <v>16</v>
      </c>
    </row>
    <row r="110" spans="1:9" x14ac:dyDescent="0.25">
      <c r="A110" t="s">
        <v>8</v>
      </c>
      <c r="B110">
        <v>2</v>
      </c>
      <c r="C110">
        <v>7</v>
      </c>
      <c r="D110">
        <v>107</v>
      </c>
      <c r="E110">
        <v>93</v>
      </c>
      <c r="F110" s="1">
        <f t="shared" si="13"/>
        <v>0.86915887850467288</v>
      </c>
      <c r="I110" t="s">
        <v>16</v>
      </c>
    </row>
    <row r="111" spans="1:9" x14ac:dyDescent="0.25">
      <c r="A111" t="s">
        <v>8</v>
      </c>
      <c r="B111">
        <v>2</v>
      </c>
      <c r="C111">
        <v>8</v>
      </c>
      <c r="D111">
        <v>101</v>
      </c>
      <c r="E111">
        <v>86</v>
      </c>
      <c r="F111" s="1">
        <f t="shared" si="13"/>
        <v>0.85148514851485146</v>
      </c>
      <c r="I111" t="s">
        <v>16</v>
      </c>
    </row>
    <row r="112" spans="1:9" x14ac:dyDescent="0.25">
      <c r="A112" t="s">
        <v>8</v>
      </c>
      <c r="B112">
        <v>2</v>
      </c>
      <c r="C112">
        <v>9</v>
      </c>
      <c r="D112">
        <v>110</v>
      </c>
      <c r="E112">
        <v>93</v>
      </c>
      <c r="F112" s="1">
        <f t="shared" si="13"/>
        <v>0.84545454545454546</v>
      </c>
      <c r="I112" t="s">
        <v>16</v>
      </c>
    </row>
    <row r="113" spans="1:9" x14ac:dyDescent="0.25">
      <c r="A113" t="s">
        <v>8</v>
      </c>
      <c r="B113">
        <v>2</v>
      </c>
      <c r="C113">
        <v>10</v>
      </c>
      <c r="D113">
        <v>107</v>
      </c>
      <c r="E113">
        <v>102</v>
      </c>
      <c r="F113" s="1">
        <f t="shared" si="13"/>
        <v>0.95327102803738317</v>
      </c>
      <c r="I113" t="s">
        <v>16</v>
      </c>
    </row>
    <row r="114" spans="1:9" x14ac:dyDescent="0.25">
      <c r="A114" t="s">
        <v>8</v>
      </c>
      <c r="B114">
        <v>2</v>
      </c>
      <c r="C114">
        <v>11</v>
      </c>
      <c r="D114">
        <v>117</v>
      </c>
      <c r="E114">
        <v>74</v>
      </c>
      <c r="F114" s="1">
        <f t="shared" si="13"/>
        <v>0.63247863247863245</v>
      </c>
      <c r="I114" t="s">
        <v>16</v>
      </c>
    </row>
    <row r="115" spans="1:9" x14ac:dyDescent="0.25">
      <c r="A115" t="s">
        <v>8</v>
      </c>
      <c r="B115">
        <v>2</v>
      </c>
      <c r="C115">
        <v>12</v>
      </c>
      <c r="D115">
        <v>104</v>
      </c>
      <c r="E115">
        <v>44</v>
      </c>
      <c r="F115" s="1">
        <f t="shared" si="13"/>
        <v>0.42307692307692307</v>
      </c>
      <c r="I115" t="s">
        <v>16</v>
      </c>
    </row>
    <row r="116" spans="1:9" x14ac:dyDescent="0.25">
      <c r="A116" t="s">
        <v>8</v>
      </c>
      <c r="B116">
        <v>2</v>
      </c>
      <c r="C116">
        <v>13</v>
      </c>
      <c r="D116">
        <v>100</v>
      </c>
      <c r="E116">
        <v>67</v>
      </c>
      <c r="F116" s="1">
        <f t="shared" si="13"/>
        <v>0.67</v>
      </c>
      <c r="I116" t="s">
        <v>16</v>
      </c>
    </row>
    <row r="117" spans="1:9" x14ac:dyDescent="0.25">
      <c r="A117" t="s">
        <v>8</v>
      </c>
      <c r="B117">
        <v>2</v>
      </c>
      <c r="C117">
        <v>14</v>
      </c>
      <c r="D117">
        <v>105</v>
      </c>
      <c r="E117">
        <v>55</v>
      </c>
      <c r="F117" s="1">
        <f t="shared" si="13"/>
        <v>0.52380952380952384</v>
      </c>
      <c r="I117" t="s">
        <v>16</v>
      </c>
    </row>
    <row r="118" spans="1:9" x14ac:dyDescent="0.25">
      <c r="A118" t="s">
        <v>8</v>
      </c>
      <c r="B118">
        <v>2</v>
      </c>
      <c r="C118">
        <v>15</v>
      </c>
      <c r="D118">
        <v>100</v>
      </c>
      <c r="E118">
        <v>15</v>
      </c>
      <c r="F118" s="1">
        <f t="shared" si="13"/>
        <v>0.15</v>
      </c>
      <c r="I118" t="s">
        <v>16</v>
      </c>
    </row>
    <row r="119" spans="1:9" x14ac:dyDescent="0.25">
      <c r="A119" t="s">
        <v>8</v>
      </c>
      <c r="B119">
        <v>2</v>
      </c>
      <c r="C119">
        <v>16</v>
      </c>
      <c r="D119">
        <v>129</v>
      </c>
      <c r="E119">
        <v>32</v>
      </c>
      <c r="F119" s="1">
        <f t="shared" si="13"/>
        <v>0.24806201550387597</v>
      </c>
      <c r="I119" t="s">
        <v>16</v>
      </c>
    </row>
    <row r="120" spans="1:9" x14ac:dyDescent="0.25">
      <c r="A120" t="s">
        <v>8</v>
      </c>
      <c r="B120">
        <v>2</v>
      </c>
      <c r="C120">
        <v>17</v>
      </c>
      <c r="D120">
        <v>117</v>
      </c>
      <c r="E120">
        <v>21</v>
      </c>
      <c r="F120" s="1">
        <f t="shared" si="13"/>
        <v>0.17948717948717949</v>
      </c>
      <c r="I120" t="s">
        <v>16</v>
      </c>
    </row>
    <row r="121" spans="1:9" x14ac:dyDescent="0.25">
      <c r="A121" t="s">
        <v>8</v>
      </c>
      <c r="B121">
        <v>2</v>
      </c>
      <c r="C121">
        <v>18</v>
      </c>
      <c r="D121">
        <v>105</v>
      </c>
      <c r="E121">
        <v>21</v>
      </c>
      <c r="F121" s="1">
        <f t="shared" si="13"/>
        <v>0.2</v>
      </c>
      <c r="I121" t="s">
        <v>16</v>
      </c>
    </row>
    <row r="122" spans="1:9" x14ac:dyDescent="0.25">
      <c r="A122" t="s">
        <v>8</v>
      </c>
      <c r="B122">
        <v>2</v>
      </c>
      <c r="C122">
        <v>19</v>
      </c>
      <c r="D122">
        <v>129</v>
      </c>
      <c r="E122">
        <v>12</v>
      </c>
      <c r="F122" s="1">
        <f t="shared" si="13"/>
        <v>9.3023255813953487E-2</v>
      </c>
      <c r="I122" t="s">
        <v>16</v>
      </c>
    </row>
    <row r="123" spans="1:9" x14ac:dyDescent="0.25">
      <c r="A123" t="s">
        <v>8</v>
      </c>
      <c r="B123">
        <v>2</v>
      </c>
      <c r="C123">
        <v>20</v>
      </c>
      <c r="D123">
        <v>118</v>
      </c>
      <c r="E123">
        <v>5</v>
      </c>
      <c r="F123" s="1">
        <f t="shared" si="13"/>
        <v>4.2372881355932202E-2</v>
      </c>
      <c r="I123" t="s">
        <v>16</v>
      </c>
    </row>
    <row r="124" spans="1:9" x14ac:dyDescent="0.25">
      <c r="A124" t="s">
        <v>8</v>
      </c>
      <c r="B124">
        <v>2</v>
      </c>
      <c r="C124">
        <v>21</v>
      </c>
      <c r="D124">
        <v>126</v>
      </c>
      <c r="E124">
        <v>8</v>
      </c>
      <c r="F124" s="1">
        <f t="shared" si="13"/>
        <v>6.3492063492063489E-2</v>
      </c>
      <c r="I124" t="s">
        <v>16</v>
      </c>
    </row>
    <row r="125" spans="1:9" x14ac:dyDescent="0.25">
      <c r="A125" t="s">
        <v>8</v>
      </c>
      <c r="B125">
        <v>2</v>
      </c>
      <c r="C125">
        <v>22</v>
      </c>
      <c r="D125">
        <v>158</v>
      </c>
      <c r="E125">
        <v>2</v>
      </c>
      <c r="F125" s="1">
        <f t="shared" si="13"/>
        <v>1.2658227848101266E-2</v>
      </c>
      <c r="I125" t="s">
        <v>16</v>
      </c>
    </row>
    <row r="126" spans="1:9" x14ac:dyDescent="0.25">
      <c r="A126" t="s">
        <v>8</v>
      </c>
      <c r="B126">
        <v>2</v>
      </c>
      <c r="C126">
        <v>23</v>
      </c>
      <c r="D126">
        <v>133</v>
      </c>
      <c r="E126">
        <v>2</v>
      </c>
      <c r="F126" s="1">
        <f t="shared" si="13"/>
        <v>1.5037593984962405E-2</v>
      </c>
      <c r="I126" t="s">
        <v>16</v>
      </c>
    </row>
    <row r="127" spans="1:9" x14ac:dyDescent="0.25">
      <c r="A127" t="s">
        <v>8</v>
      </c>
      <c r="B127">
        <v>2</v>
      </c>
      <c r="C127">
        <v>24</v>
      </c>
      <c r="D127">
        <v>108</v>
      </c>
      <c r="E127">
        <v>3</v>
      </c>
      <c r="F127" s="1">
        <f t="shared" si="13"/>
        <v>2.7777777777777776E-2</v>
      </c>
      <c r="I127" t="s">
        <v>16</v>
      </c>
    </row>
    <row r="128" spans="1:9" x14ac:dyDescent="0.25">
      <c r="A128" t="s">
        <v>8</v>
      </c>
      <c r="B128">
        <v>2</v>
      </c>
      <c r="C128">
        <v>25</v>
      </c>
      <c r="D128">
        <v>176</v>
      </c>
      <c r="E128">
        <v>1</v>
      </c>
      <c r="F128" s="1">
        <f t="shared" si="13"/>
        <v>5.681818181818182E-3</v>
      </c>
      <c r="I128" t="s">
        <v>16</v>
      </c>
    </row>
    <row r="129" spans="1:9" x14ac:dyDescent="0.25">
      <c r="A129" s="1" t="s">
        <v>5</v>
      </c>
      <c r="B129" s="1">
        <v>2</v>
      </c>
      <c r="C129" s="1">
        <v>0</v>
      </c>
      <c r="D129" s="1">
        <v>63</v>
      </c>
      <c r="E129" s="1">
        <v>58</v>
      </c>
      <c r="F129" s="1">
        <f t="shared" si="1"/>
        <v>0.92063492063492058</v>
      </c>
      <c r="H129" s="1">
        <f>F129/0.920634920634921</f>
        <v>0.99999999999999956</v>
      </c>
    </row>
    <row r="130" spans="1:9" x14ac:dyDescent="0.25">
      <c r="A130" s="1" t="s">
        <v>5</v>
      </c>
      <c r="B130" s="1">
        <v>2</v>
      </c>
      <c r="C130" s="1">
        <v>1</v>
      </c>
      <c r="D130" s="1">
        <v>95</v>
      </c>
      <c r="E130" s="1">
        <v>84</v>
      </c>
      <c r="F130" s="1">
        <f t="shared" si="1"/>
        <v>0.88421052631578945</v>
      </c>
      <c r="G130" s="1">
        <f>F130/0.884210526315789</f>
        <v>1.0000000000000004</v>
      </c>
      <c r="H130" s="1">
        <f t="shared" ref="H130:H138" si="14">F130/0.920634920634921</f>
        <v>0.96043557168783988</v>
      </c>
    </row>
    <row r="131" spans="1:9" x14ac:dyDescent="0.25">
      <c r="A131" s="1" t="s">
        <v>5</v>
      </c>
      <c r="B131" s="1">
        <v>2</v>
      </c>
      <c r="C131" s="1">
        <v>2</v>
      </c>
      <c r="D131" s="1">
        <v>109</v>
      </c>
      <c r="E131" s="1">
        <v>76</v>
      </c>
      <c r="F131" s="1">
        <f t="shared" si="1"/>
        <v>0.69724770642201839</v>
      </c>
      <c r="G131" s="1">
        <f t="shared" ref="G131:G138" si="15">F131/0.884210526315789</f>
        <v>0.78855395369156889</v>
      </c>
      <c r="H131" s="1">
        <f t="shared" si="14"/>
        <v>0.75735526732046787</v>
      </c>
    </row>
    <row r="132" spans="1:9" x14ac:dyDescent="0.25">
      <c r="A132" s="1" t="s">
        <v>5</v>
      </c>
      <c r="B132" s="1">
        <v>2</v>
      </c>
      <c r="C132" s="1">
        <v>3</v>
      </c>
      <c r="D132" s="1">
        <v>110</v>
      </c>
      <c r="E132" s="1">
        <v>67</v>
      </c>
      <c r="F132" s="1">
        <f t="shared" si="1"/>
        <v>0.60909090909090913</v>
      </c>
      <c r="G132" s="1">
        <f t="shared" si="15"/>
        <v>0.68885281385281427</v>
      </c>
      <c r="H132" s="1">
        <f t="shared" si="14"/>
        <v>0.66159874608150449</v>
      </c>
    </row>
    <row r="133" spans="1:9" x14ac:dyDescent="0.25">
      <c r="A133" s="1" t="s">
        <v>5</v>
      </c>
      <c r="B133" s="1">
        <v>2</v>
      </c>
      <c r="C133" s="1">
        <v>4</v>
      </c>
      <c r="D133" s="1">
        <v>113</v>
      </c>
      <c r="E133" s="1">
        <v>48</v>
      </c>
      <c r="F133" s="1">
        <f t="shared" si="1"/>
        <v>0.4247787610619469</v>
      </c>
      <c r="G133" s="1">
        <f t="shared" si="15"/>
        <v>0.48040455120101161</v>
      </c>
      <c r="H133" s="1">
        <f t="shared" si="14"/>
        <v>0.46139761977418348</v>
      </c>
    </row>
    <row r="134" spans="1:9" x14ac:dyDescent="0.25">
      <c r="A134" s="1" t="s">
        <v>5</v>
      </c>
      <c r="B134" s="1">
        <v>2</v>
      </c>
      <c r="C134" s="1">
        <v>5</v>
      </c>
      <c r="D134" s="1">
        <v>118</v>
      </c>
      <c r="E134" s="1">
        <v>35</v>
      </c>
      <c r="F134" s="1">
        <f t="shared" si="1"/>
        <v>0.29661016949152541</v>
      </c>
      <c r="G134" s="1">
        <f t="shared" si="15"/>
        <v>0.33545197740113009</v>
      </c>
      <c r="H134" s="1">
        <f t="shared" si="14"/>
        <v>0.32218001168907057</v>
      </c>
    </row>
    <row r="135" spans="1:9" x14ac:dyDescent="0.25">
      <c r="A135" s="1" t="s">
        <v>5</v>
      </c>
      <c r="B135" s="1">
        <v>2</v>
      </c>
      <c r="C135" s="1">
        <v>6</v>
      </c>
      <c r="D135" s="1">
        <v>121</v>
      </c>
      <c r="E135" s="1">
        <v>42</v>
      </c>
      <c r="F135" s="1">
        <f t="shared" si="1"/>
        <v>0.34710743801652894</v>
      </c>
      <c r="G135" s="1">
        <f t="shared" si="15"/>
        <v>0.39256198347107463</v>
      </c>
      <c r="H135" s="1">
        <f t="shared" si="14"/>
        <v>0.37703049301795366</v>
      </c>
    </row>
    <row r="136" spans="1:9" x14ac:dyDescent="0.25">
      <c r="A136" s="1" t="s">
        <v>5</v>
      </c>
      <c r="B136" s="1">
        <v>2</v>
      </c>
      <c r="C136" s="1">
        <v>8</v>
      </c>
      <c r="D136" s="1">
        <v>123</v>
      </c>
      <c r="E136" s="1">
        <v>5</v>
      </c>
      <c r="F136" s="1">
        <f t="shared" si="1"/>
        <v>4.065040650406504E-2</v>
      </c>
      <c r="G136" s="1">
        <f t="shared" si="15"/>
        <v>4.597367402245453E-2</v>
      </c>
      <c r="H136" s="1">
        <f t="shared" si="14"/>
        <v>4.4154751892346487E-2</v>
      </c>
    </row>
    <row r="137" spans="1:9" x14ac:dyDescent="0.25">
      <c r="A137" s="1" t="s">
        <v>5</v>
      </c>
      <c r="B137" s="1">
        <v>2</v>
      </c>
      <c r="C137" s="1">
        <v>9</v>
      </c>
      <c r="D137" s="1">
        <v>129</v>
      </c>
      <c r="E137" s="1">
        <v>2</v>
      </c>
      <c r="F137" s="1">
        <f t="shared" si="1"/>
        <v>1.5503875968992248E-2</v>
      </c>
      <c r="G137" s="1">
        <f t="shared" si="15"/>
        <v>1.7534145441122195E-2</v>
      </c>
      <c r="H137" s="1">
        <f t="shared" si="14"/>
        <v>1.6840417000801917E-2</v>
      </c>
    </row>
    <row r="138" spans="1:9" x14ac:dyDescent="0.25">
      <c r="A138" s="1" t="s">
        <v>5</v>
      </c>
      <c r="B138" s="1">
        <v>2</v>
      </c>
      <c r="C138" s="1">
        <v>10</v>
      </c>
      <c r="D138" s="1">
        <v>112</v>
      </c>
      <c r="E138" s="1">
        <v>0</v>
      </c>
      <c r="F138" s="1">
        <f t="shared" si="1"/>
        <v>0</v>
      </c>
      <c r="G138" s="1">
        <f t="shared" si="15"/>
        <v>0</v>
      </c>
      <c r="H138" s="1">
        <f t="shared" si="14"/>
        <v>0</v>
      </c>
    </row>
    <row r="139" spans="1:9" customFormat="1" x14ac:dyDescent="0.25">
      <c r="A139" t="s">
        <v>9</v>
      </c>
      <c r="B139" s="1">
        <v>2</v>
      </c>
      <c r="C139">
        <v>1</v>
      </c>
      <c r="D139">
        <v>101</v>
      </c>
      <c r="E139">
        <v>91</v>
      </c>
      <c r="F139">
        <v>0.90099009900990101</v>
      </c>
      <c r="I139" t="s">
        <v>20</v>
      </c>
    </row>
    <row r="140" spans="1:9" customFormat="1" x14ac:dyDescent="0.25">
      <c r="A140" t="s">
        <v>9</v>
      </c>
      <c r="B140" s="1">
        <v>2</v>
      </c>
      <c r="C140">
        <v>3</v>
      </c>
      <c r="D140">
        <v>111</v>
      </c>
      <c r="E140">
        <v>73</v>
      </c>
      <c r="F140">
        <v>0.65765765765765771</v>
      </c>
      <c r="I140" t="s">
        <v>20</v>
      </c>
    </row>
    <row r="141" spans="1:9" customFormat="1" x14ac:dyDescent="0.25">
      <c r="A141" t="s">
        <v>9</v>
      </c>
      <c r="B141" s="1">
        <v>2</v>
      </c>
      <c r="C141">
        <v>5</v>
      </c>
      <c r="D141">
        <v>122</v>
      </c>
      <c r="E141">
        <v>81</v>
      </c>
      <c r="F141">
        <v>0.66393442622950816</v>
      </c>
      <c r="I141" t="s">
        <v>20</v>
      </c>
    </row>
    <row r="142" spans="1:9" customFormat="1" x14ac:dyDescent="0.25">
      <c r="A142" t="s">
        <v>9</v>
      </c>
      <c r="B142" s="1">
        <v>2</v>
      </c>
      <c r="C142">
        <v>6</v>
      </c>
      <c r="D142">
        <v>119</v>
      </c>
      <c r="E142">
        <v>48</v>
      </c>
      <c r="F142">
        <v>0.40336134453781514</v>
      </c>
      <c r="I142" t="s">
        <v>20</v>
      </c>
    </row>
    <row r="143" spans="1:9" customFormat="1" x14ac:dyDescent="0.25">
      <c r="A143" t="s">
        <v>9</v>
      </c>
      <c r="B143" s="1">
        <v>2</v>
      </c>
      <c r="C143">
        <v>7</v>
      </c>
      <c r="D143">
        <v>74</v>
      </c>
      <c r="E143">
        <v>34</v>
      </c>
      <c r="F143">
        <v>0.45945945945945948</v>
      </c>
      <c r="I143" t="s">
        <v>20</v>
      </c>
    </row>
    <row r="144" spans="1:9" customFormat="1" x14ac:dyDescent="0.25">
      <c r="A144" t="s">
        <v>9</v>
      </c>
      <c r="B144" s="1">
        <v>2</v>
      </c>
      <c r="C144">
        <v>9</v>
      </c>
      <c r="D144">
        <v>87</v>
      </c>
      <c r="E144">
        <v>28</v>
      </c>
      <c r="F144">
        <v>0.32183908045977011</v>
      </c>
      <c r="I144" t="s">
        <v>20</v>
      </c>
    </row>
    <row r="145" spans="1:9" customFormat="1" x14ac:dyDescent="0.25">
      <c r="A145" t="s">
        <v>9</v>
      </c>
      <c r="B145" s="1">
        <v>2</v>
      </c>
      <c r="C145">
        <v>10</v>
      </c>
      <c r="D145">
        <v>89</v>
      </c>
      <c r="E145">
        <v>18</v>
      </c>
      <c r="F145">
        <v>0.20224719101123595</v>
      </c>
      <c r="I145" t="s">
        <v>20</v>
      </c>
    </row>
    <row r="146" spans="1:9" customFormat="1" x14ac:dyDescent="0.25">
      <c r="A146" t="s">
        <v>9</v>
      </c>
      <c r="B146" s="1">
        <v>2</v>
      </c>
      <c r="C146">
        <v>11</v>
      </c>
      <c r="D146">
        <v>78</v>
      </c>
      <c r="E146">
        <v>25</v>
      </c>
      <c r="F146">
        <v>0.32051282051282054</v>
      </c>
      <c r="I146" t="s">
        <v>20</v>
      </c>
    </row>
    <row r="147" spans="1:9" customFormat="1" x14ac:dyDescent="0.25">
      <c r="A147" t="s">
        <v>9</v>
      </c>
      <c r="B147" s="1">
        <v>2</v>
      </c>
      <c r="C147">
        <v>12</v>
      </c>
      <c r="D147">
        <v>52</v>
      </c>
      <c r="E147">
        <v>6</v>
      </c>
      <c r="F147">
        <v>0.11538461538461539</v>
      </c>
      <c r="I147" t="s">
        <v>20</v>
      </c>
    </row>
    <row r="148" spans="1:9" customFormat="1" x14ac:dyDescent="0.25">
      <c r="A148" t="s">
        <v>9</v>
      </c>
      <c r="B148" s="1">
        <v>2</v>
      </c>
      <c r="C148">
        <v>14</v>
      </c>
      <c r="D148">
        <v>70</v>
      </c>
      <c r="E148">
        <v>3</v>
      </c>
      <c r="F148">
        <v>4.2857142857142858E-2</v>
      </c>
      <c r="I148" t="s">
        <v>20</v>
      </c>
    </row>
    <row r="149" spans="1:9" customFormat="1" x14ac:dyDescent="0.25">
      <c r="A149" t="s">
        <v>9</v>
      </c>
      <c r="B149" s="1">
        <v>2</v>
      </c>
      <c r="C149">
        <v>15</v>
      </c>
      <c r="D149">
        <v>62</v>
      </c>
      <c r="E149">
        <v>2</v>
      </c>
      <c r="F149">
        <v>3.2258064516129031E-2</v>
      </c>
      <c r="I149" t="s">
        <v>20</v>
      </c>
    </row>
    <row r="150" spans="1:9" customFormat="1" x14ac:dyDescent="0.25">
      <c r="A150" t="s">
        <v>9</v>
      </c>
      <c r="B150" s="1">
        <v>2</v>
      </c>
      <c r="C150">
        <v>16</v>
      </c>
      <c r="D150">
        <v>40</v>
      </c>
      <c r="E150">
        <v>0</v>
      </c>
      <c r="F150">
        <v>0</v>
      </c>
      <c r="I150" t="s">
        <v>20</v>
      </c>
    </row>
    <row r="151" spans="1:9" x14ac:dyDescent="0.25">
      <c r="A151" t="s">
        <v>10</v>
      </c>
      <c r="B151">
        <v>2</v>
      </c>
      <c r="C151">
        <v>1</v>
      </c>
      <c r="D151">
        <v>110</v>
      </c>
      <c r="E151">
        <v>96</v>
      </c>
      <c r="F151" s="1">
        <f t="shared" ref="F151:F171" si="16">E151/D151</f>
        <v>0.87272727272727268</v>
      </c>
      <c r="I151" t="s">
        <v>16</v>
      </c>
    </row>
    <row r="152" spans="1:9" x14ac:dyDescent="0.25">
      <c r="A152" t="s">
        <v>10</v>
      </c>
      <c r="B152">
        <v>2</v>
      </c>
      <c r="C152">
        <v>2</v>
      </c>
      <c r="D152">
        <v>100</v>
      </c>
      <c r="E152">
        <v>99</v>
      </c>
      <c r="F152" s="1">
        <f t="shared" si="16"/>
        <v>0.99</v>
      </c>
      <c r="I152" t="s">
        <v>16</v>
      </c>
    </row>
    <row r="153" spans="1:9" x14ac:dyDescent="0.25">
      <c r="A153" t="s">
        <v>10</v>
      </c>
      <c r="B153">
        <v>2</v>
      </c>
      <c r="C153">
        <v>3</v>
      </c>
      <c r="D153">
        <v>109</v>
      </c>
      <c r="E153">
        <v>98</v>
      </c>
      <c r="F153" s="1">
        <f t="shared" si="16"/>
        <v>0.8990825688073395</v>
      </c>
      <c r="I153" t="s">
        <v>16</v>
      </c>
    </row>
    <row r="154" spans="1:9" x14ac:dyDescent="0.25">
      <c r="A154" t="s">
        <v>10</v>
      </c>
      <c r="B154">
        <v>2</v>
      </c>
      <c r="C154">
        <v>4</v>
      </c>
      <c r="D154">
        <v>101</v>
      </c>
      <c r="E154">
        <v>98</v>
      </c>
      <c r="F154" s="1">
        <f t="shared" si="16"/>
        <v>0.97029702970297027</v>
      </c>
      <c r="I154" t="s">
        <v>16</v>
      </c>
    </row>
    <row r="155" spans="1:9" x14ac:dyDescent="0.25">
      <c r="A155" t="s">
        <v>10</v>
      </c>
      <c r="B155">
        <v>2</v>
      </c>
      <c r="C155">
        <v>5</v>
      </c>
      <c r="D155">
        <v>113</v>
      </c>
      <c r="E155">
        <v>101</v>
      </c>
      <c r="F155" s="1">
        <f t="shared" si="16"/>
        <v>0.89380530973451322</v>
      </c>
      <c r="I155" t="s">
        <v>16</v>
      </c>
    </row>
    <row r="156" spans="1:9" x14ac:dyDescent="0.25">
      <c r="A156" t="s">
        <v>10</v>
      </c>
      <c r="B156">
        <v>2</v>
      </c>
      <c r="C156">
        <v>6</v>
      </c>
      <c r="D156">
        <v>118</v>
      </c>
      <c r="E156">
        <v>102</v>
      </c>
      <c r="F156" s="1">
        <f t="shared" si="16"/>
        <v>0.86440677966101698</v>
      </c>
      <c r="I156" t="s">
        <v>16</v>
      </c>
    </row>
    <row r="157" spans="1:9" x14ac:dyDescent="0.25">
      <c r="A157" t="s">
        <v>10</v>
      </c>
      <c r="B157">
        <v>2</v>
      </c>
      <c r="C157">
        <v>7</v>
      </c>
      <c r="D157">
        <v>106</v>
      </c>
      <c r="E157">
        <v>94</v>
      </c>
      <c r="F157" s="1">
        <f t="shared" si="16"/>
        <v>0.8867924528301887</v>
      </c>
      <c r="I157" t="s">
        <v>16</v>
      </c>
    </row>
    <row r="158" spans="1:9" x14ac:dyDescent="0.25">
      <c r="A158" t="s">
        <v>10</v>
      </c>
      <c r="B158">
        <v>2</v>
      </c>
      <c r="C158">
        <v>8</v>
      </c>
      <c r="D158">
        <v>114</v>
      </c>
      <c r="E158">
        <v>104</v>
      </c>
      <c r="F158" s="1">
        <f t="shared" si="16"/>
        <v>0.91228070175438591</v>
      </c>
      <c r="I158" t="s">
        <v>16</v>
      </c>
    </row>
    <row r="159" spans="1:9" x14ac:dyDescent="0.25">
      <c r="A159" t="s">
        <v>10</v>
      </c>
      <c r="B159">
        <v>2</v>
      </c>
      <c r="C159">
        <v>9</v>
      </c>
      <c r="D159">
        <v>116</v>
      </c>
      <c r="E159">
        <v>93</v>
      </c>
      <c r="F159" s="1">
        <f t="shared" si="16"/>
        <v>0.80172413793103448</v>
      </c>
      <c r="I159" t="s">
        <v>16</v>
      </c>
    </row>
    <row r="160" spans="1:9" x14ac:dyDescent="0.25">
      <c r="A160" t="s">
        <v>10</v>
      </c>
      <c r="B160">
        <v>2</v>
      </c>
      <c r="C160">
        <v>11</v>
      </c>
      <c r="D160">
        <v>140</v>
      </c>
      <c r="E160">
        <v>112</v>
      </c>
      <c r="F160" s="1">
        <f t="shared" si="16"/>
        <v>0.8</v>
      </c>
      <c r="I160" t="s">
        <v>16</v>
      </c>
    </row>
    <row r="161" spans="1:9" x14ac:dyDescent="0.25">
      <c r="A161" t="s">
        <v>10</v>
      </c>
      <c r="B161">
        <v>2</v>
      </c>
      <c r="C161">
        <v>12</v>
      </c>
      <c r="D161">
        <v>104</v>
      </c>
      <c r="E161">
        <v>79</v>
      </c>
      <c r="F161" s="1">
        <f t="shared" si="16"/>
        <v>0.75961538461538458</v>
      </c>
      <c r="I161" t="s">
        <v>16</v>
      </c>
    </row>
    <row r="162" spans="1:9" x14ac:dyDescent="0.25">
      <c r="A162" t="s">
        <v>10</v>
      </c>
      <c r="B162">
        <v>2</v>
      </c>
      <c r="C162">
        <v>13</v>
      </c>
      <c r="D162">
        <v>111</v>
      </c>
      <c r="E162">
        <v>63</v>
      </c>
      <c r="F162" s="1">
        <f t="shared" si="16"/>
        <v>0.56756756756756754</v>
      </c>
      <c r="I162" t="s">
        <v>16</v>
      </c>
    </row>
    <row r="163" spans="1:9" x14ac:dyDescent="0.25">
      <c r="A163" t="s">
        <v>10</v>
      </c>
      <c r="B163">
        <v>2</v>
      </c>
      <c r="C163">
        <v>14</v>
      </c>
      <c r="D163">
        <v>109</v>
      </c>
      <c r="E163">
        <v>87</v>
      </c>
      <c r="F163" s="1">
        <f t="shared" si="16"/>
        <v>0.79816513761467889</v>
      </c>
      <c r="I163" t="s">
        <v>16</v>
      </c>
    </row>
    <row r="164" spans="1:9" x14ac:dyDescent="0.25">
      <c r="A164" t="s">
        <v>10</v>
      </c>
      <c r="B164">
        <v>2</v>
      </c>
      <c r="C164">
        <v>15</v>
      </c>
      <c r="D164">
        <v>112</v>
      </c>
      <c r="E164">
        <v>62</v>
      </c>
      <c r="F164" s="1">
        <f t="shared" si="16"/>
        <v>0.5535714285714286</v>
      </c>
      <c r="I164" t="s">
        <v>16</v>
      </c>
    </row>
    <row r="165" spans="1:9" x14ac:dyDescent="0.25">
      <c r="A165" t="s">
        <v>10</v>
      </c>
      <c r="B165">
        <v>2</v>
      </c>
      <c r="C165">
        <v>16</v>
      </c>
      <c r="D165">
        <v>109</v>
      </c>
      <c r="E165">
        <v>42</v>
      </c>
      <c r="F165" s="1">
        <f t="shared" si="16"/>
        <v>0.38532110091743121</v>
      </c>
      <c r="I165" t="s">
        <v>16</v>
      </c>
    </row>
    <row r="166" spans="1:9" x14ac:dyDescent="0.25">
      <c r="A166" t="s">
        <v>10</v>
      </c>
      <c r="B166">
        <v>2</v>
      </c>
      <c r="C166">
        <v>17</v>
      </c>
      <c r="D166">
        <v>124</v>
      </c>
      <c r="E166">
        <v>43</v>
      </c>
      <c r="F166" s="1">
        <f t="shared" si="16"/>
        <v>0.34677419354838712</v>
      </c>
      <c r="I166" t="s">
        <v>16</v>
      </c>
    </row>
    <row r="167" spans="1:9" x14ac:dyDescent="0.25">
      <c r="A167" t="s">
        <v>10</v>
      </c>
      <c r="B167">
        <v>2</v>
      </c>
      <c r="C167">
        <v>18</v>
      </c>
      <c r="D167">
        <v>131</v>
      </c>
      <c r="E167">
        <v>38</v>
      </c>
      <c r="F167" s="1">
        <f t="shared" si="16"/>
        <v>0.29007633587786258</v>
      </c>
      <c r="I167" t="s">
        <v>16</v>
      </c>
    </row>
    <row r="168" spans="1:9" x14ac:dyDescent="0.25">
      <c r="A168" t="s">
        <v>10</v>
      </c>
      <c r="B168">
        <v>2</v>
      </c>
      <c r="C168">
        <v>19</v>
      </c>
      <c r="D168">
        <v>116</v>
      </c>
      <c r="E168">
        <v>14</v>
      </c>
      <c r="F168" s="1">
        <f t="shared" si="16"/>
        <v>0.1206896551724138</v>
      </c>
      <c r="I168" t="s">
        <v>16</v>
      </c>
    </row>
    <row r="169" spans="1:9" x14ac:dyDescent="0.25">
      <c r="A169" t="s">
        <v>10</v>
      </c>
      <c r="B169">
        <v>2</v>
      </c>
      <c r="C169">
        <v>20</v>
      </c>
      <c r="D169">
        <v>117</v>
      </c>
      <c r="E169">
        <v>7</v>
      </c>
      <c r="F169" s="1">
        <f t="shared" si="16"/>
        <v>5.9829059829059832E-2</v>
      </c>
      <c r="I169" t="s">
        <v>16</v>
      </c>
    </row>
    <row r="170" spans="1:9" x14ac:dyDescent="0.25">
      <c r="A170" t="s">
        <v>10</v>
      </c>
      <c r="B170">
        <v>2</v>
      </c>
      <c r="C170">
        <v>22</v>
      </c>
      <c r="D170">
        <v>131</v>
      </c>
      <c r="E170">
        <v>5</v>
      </c>
      <c r="F170" s="1">
        <f t="shared" si="16"/>
        <v>3.8167938931297711E-2</v>
      </c>
      <c r="I170" t="s">
        <v>16</v>
      </c>
    </row>
    <row r="171" spans="1:9" x14ac:dyDescent="0.25">
      <c r="A171" t="s">
        <v>10</v>
      </c>
      <c r="B171">
        <v>2</v>
      </c>
      <c r="C171">
        <v>23</v>
      </c>
      <c r="D171">
        <v>134</v>
      </c>
      <c r="E171">
        <v>0</v>
      </c>
      <c r="F171" s="1">
        <f t="shared" si="16"/>
        <v>0</v>
      </c>
      <c r="I171" t="s">
        <v>16</v>
      </c>
    </row>
    <row r="172" spans="1:9" x14ac:dyDescent="0.25">
      <c r="A172" s="1" t="s">
        <v>11</v>
      </c>
      <c r="B172" s="1">
        <v>2</v>
      </c>
      <c r="C172" s="1">
        <v>0</v>
      </c>
      <c r="D172" s="1">
        <v>39</v>
      </c>
      <c r="E172" s="1">
        <v>29</v>
      </c>
      <c r="F172" s="1">
        <f t="shared" si="1"/>
        <v>0.74358974358974361</v>
      </c>
      <c r="H172" s="1">
        <f>F172/0.743589743589744</f>
        <v>0.99999999999999956</v>
      </c>
    </row>
    <row r="173" spans="1:9" x14ac:dyDescent="0.25">
      <c r="A173" s="1" t="s">
        <v>11</v>
      </c>
      <c r="B173" s="1">
        <v>2</v>
      </c>
      <c r="C173" s="1">
        <v>1</v>
      </c>
      <c r="D173" s="1">
        <v>69</v>
      </c>
      <c r="E173" s="1">
        <v>39</v>
      </c>
      <c r="F173" s="1">
        <f t="shared" si="1"/>
        <v>0.56521739130434778</v>
      </c>
      <c r="G173" s="1">
        <f>F173/0.565217391304348</f>
        <v>0.99999999999999956</v>
      </c>
      <c r="H173" s="1">
        <f t="shared" ref="H173:H179" si="17">F173/0.743589743589744</f>
        <v>0.76011994002998462</v>
      </c>
    </row>
    <row r="174" spans="1:9" x14ac:dyDescent="0.25">
      <c r="A174" s="1" t="s">
        <v>11</v>
      </c>
      <c r="B174" s="1">
        <v>2</v>
      </c>
      <c r="C174" s="1">
        <v>2</v>
      </c>
      <c r="D174" s="1">
        <v>53</v>
      </c>
      <c r="E174" s="1">
        <v>22</v>
      </c>
      <c r="F174" s="1">
        <f t="shared" si="1"/>
        <v>0.41509433962264153</v>
      </c>
      <c r="G174" s="1">
        <f t="shared" ref="G174:G179" si="18">F174/0.565217391304348</f>
        <v>0.73439767779390397</v>
      </c>
      <c r="H174" s="1">
        <f t="shared" si="17"/>
        <v>0.55823031880286245</v>
      </c>
    </row>
    <row r="175" spans="1:9" x14ac:dyDescent="0.25">
      <c r="A175" s="1" t="s">
        <v>11</v>
      </c>
      <c r="B175" s="1">
        <v>2</v>
      </c>
      <c r="C175" s="1">
        <v>3</v>
      </c>
      <c r="D175" s="1">
        <v>47</v>
      </c>
      <c r="E175" s="1">
        <v>13</v>
      </c>
      <c r="F175" s="1">
        <f t="shared" si="1"/>
        <v>0.27659574468085107</v>
      </c>
      <c r="G175" s="1">
        <f t="shared" si="18"/>
        <v>0.48936170212765945</v>
      </c>
      <c r="H175" s="1">
        <f t="shared" si="17"/>
        <v>0.37197358767424782</v>
      </c>
    </row>
    <row r="176" spans="1:9" x14ac:dyDescent="0.25">
      <c r="A176" s="1" t="s">
        <v>11</v>
      </c>
      <c r="B176" s="1">
        <v>2</v>
      </c>
      <c r="C176" s="1">
        <v>4</v>
      </c>
      <c r="D176" s="1">
        <v>54</v>
      </c>
      <c r="E176" s="1">
        <v>7</v>
      </c>
      <c r="F176" s="1">
        <f t="shared" si="1"/>
        <v>0.12962962962962962</v>
      </c>
      <c r="G176" s="1">
        <f t="shared" si="18"/>
        <v>0.22934472934472927</v>
      </c>
      <c r="H176" s="1">
        <f t="shared" si="17"/>
        <v>0.17432950191570873</v>
      </c>
    </row>
    <row r="177" spans="1:8" x14ac:dyDescent="0.25">
      <c r="A177" s="1" t="s">
        <v>11</v>
      </c>
      <c r="B177" s="1">
        <v>2</v>
      </c>
      <c r="C177" s="1">
        <v>5</v>
      </c>
      <c r="D177" s="1">
        <v>50</v>
      </c>
      <c r="E177" s="1">
        <v>9</v>
      </c>
      <c r="F177" s="1">
        <f t="shared" si="1"/>
        <v>0.18</v>
      </c>
      <c r="G177" s="1">
        <f t="shared" si="18"/>
        <v>0.31846153846153835</v>
      </c>
      <c r="H177" s="1">
        <f t="shared" si="17"/>
        <v>0.24206896551724125</v>
      </c>
    </row>
    <row r="178" spans="1:8" x14ac:dyDescent="0.25">
      <c r="A178" s="1" t="s">
        <v>11</v>
      </c>
      <c r="B178" s="1">
        <v>2</v>
      </c>
      <c r="C178" s="1">
        <v>6</v>
      </c>
      <c r="D178" s="1">
        <v>58</v>
      </c>
      <c r="E178" s="1">
        <v>6</v>
      </c>
      <c r="F178" s="1">
        <f t="shared" si="1"/>
        <v>0.10344827586206896</v>
      </c>
      <c r="G178" s="1">
        <f t="shared" si="18"/>
        <v>0.18302387267904502</v>
      </c>
      <c r="H178" s="1">
        <f t="shared" si="17"/>
        <v>0.1391200951248513</v>
      </c>
    </row>
    <row r="179" spans="1:8" x14ac:dyDescent="0.25">
      <c r="A179" s="1" t="s">
        <v>11</v>
      </c>
      <c r="B179" s="1">
        <v>2</v>
      </c>
      <c r="C179" s="1">
        <v>8</v>
      </c>
      <c r="D179" s="1">
        <v>92</v>
      </c>
      <c r="E179" s="1">
        <v>0</v>
      </c>
      <c r="F179" s="1">
        <f t="shared" si="1"/>
        <v>0</v>
      </c>
      <c r="G179" s="1">
        <f t="shared" si="18"/>
        <v>0</v>
      </c>
      <c r="H179" s="1">
        <f t="shared" si="17"/>
        <v>0</v>
      </c>
    </row>
    <row r="180" spans="1:8" x14ac:dyDescent="0.25">
      <c r="A180" s="1" t="s">
        <v>12</v>
      </c>
      <c r="B180" s="1">
        <v>2</v>
      </c>
      <c r="C180" s="1">
        <v>0</v>
      </c>
      <c r="D180" s="1">
        <v>34</v>
      </c>
      <c r="E180" s="1">
        <v>31</v>
      </c>
      <c r="F180" s="1">
        <f t="shared" si="1"/>
        <v>0.91176470588235292</v>
      </c>
      <c r="H180" s="1">
        <f>F180/0.911764705882353</f>
        <v>0.99999999999999989</v>
      </c>
    </row>
    <row r="181" spans="1:8" x14ac:dyDescent="0.25">
      <c r="A181" s="1" t="s">
        <v>12</v>
      </c>
      <c r="B181" s="1">
        <v>2</v>
      </c>
      <c r="C181" s="1">
        <v>1</v>
      </c>
      <c r="D181" s="1">
        <v>44</v>
      </c>
      <c r="E181" s="1">
        <v>11</v>
      </c>
      <c r="F181" s="1">
        <f t="shared" si="1"/>
        <v>0.25</v>
      </c>
      <c r="G181" s="1">
        <f>F181/0.25</f>
        <v>1</v>
      </c>
      <c r="H181" s="1">
        <f t="shared" ref="H181:H185" si="19">F181/0.911764705882353</f>
        <v>0.27419354838709675</v>
      </c>
    </row>
    <row r="182" spans="1:8" x14ac:dyDescent="0.25">
      <c r="A182" s="1" t="s">
        <v>12</v>
      </c>
      <c r="B182" s="1">
        <v>2</v>
      </c>
      <c r="C182" s="1">
        <v>2</v>
      </c>
      <c r="D182" s="1">
        <v>47</v>
      </c>
      <c r="E182" s="1">
        <v>6</v>
      </c>
      <c r="F182" s="1">
        <f t="shared" si="1"/>
        <v>0.1276595744680851</v>
      </c>
      <c r="G182" s="1">
        <f t="shared" ref="G182:G185" si="20">F182/0.25</f>
        <v>0.51063829787234039</v>
      </c>
      <c r="H182" s="1">
        <f t="shared" si="19"/>
        <v>0.14001372683596428</v>
      </c>
    </row>
    <row r="183" spans="1:8" x14ac:dyDescent="0.25">
      <c r="A183" s="1" t="s">
        <v>12</v>
      </c>
      <c r="B183" s="1">
        <v>2</v>
      </c>
      <c r="C183" s="1">
        <v>3</v>
      </c>
      <c r="D183" s="1">
        <v>26</v>
      </c>
      <c r="E183" s="1">
        <v>2</v>
      </c>
      <c r="F183" s="1">
        <f t="shared" si="1"/>
        <v>7.6923076923076927E-2</v>
      </c>
      <c r="G183" s="1">
        <f t="shared" si="20"/>
        <v>0.30769230769230771</v>
      </c>
      <c r="H183" s="1">
        <f t="shared" si="19"/>
        <v>8.4367245657568229E-2</v>
      </c>
    </row>
    <row r="184" spans="1:8" x14ac:dyDescent="0.25">
      <c r="A184" s="1" t="s">
        <v>12</v>
      </c>
      <c r="B184" s="1">
        <v>2</v>
      </c>
      <c r="C184" s="1">
        <v>4</v>
      </c>
      <c r="D184" s="1">
        <v>33</v>
      </c>
      <c r="E184" s="1">
        <v>4</v>
      </c>
      <c r="F184" s="1">
        <f t="shared" si="1"/>
        <v>0.12121212121212122</v>
      </c>
      <c r="G184" s="1">
        <f t="shared" si="20"/>
        <v>0.48484848484848486</v>
      </c>
      <c r="H184" s="1">
        <f t="shared" si="19"/>
        <v>0.13294232649071358</v>
      </c>
    </row>
    <row r="185" spans="1:8" x14ac:dyDescent="0.25">
      <c r="A185" s="1" t="s">
        <v>12</v>
      </c>
      <c r="B185" s="1">
        <v>2</v>
      </c>
      <c r="C185" s="1">
        <v>5</v>
      </c>
      <c r="D185" s="1">
        <v>25</v>
      </c>
      <c r="E185" s="1">
        <v>0</v>
      </c>
      <c r="F185" s="1">
        <f t="shared" si="1"/>
        <v>0</v>
      </c>
      <c r="G185" s="1">
        <f t="shared" si="20"/>
        <v>0</v>
      </c>
      <c r="H185" s="1">
        <f t="shared" si="19"/>
        <v>0</v>
      </c>
    </row>
    <row r="186" spans="1:8" x14ac:dyDescent="0.25">
      <c r="A186" s="1" t="s">
        <v>13</v>
      </c>
      <c r="B186" s="1">
        <v>2</v>
      </c>
      <c r="C186" s="1">
        <v>0</v>
      </c>
      <c r="D186" s="1">
        <v>62</v>
      </c>
      <c r="E186" s="1">
        <v>52</v>
      </c>
      <c r="F186" s="1">
        <f t="shared" si="1"/>
        <v>0.83870967741935487</v>
      </c>
      <c r="H186" s="1">
        <f>F186/0.838709677419355</f>
        <v>0.99999999999999989</v>
      </c>
    </row>
    <row r="187" spans="1:8" x14ac:dyDescent="0.25">
      <c r="A187" s="1" t="s">
        <v>13</v>
      </c>
      <c r="B187" s="1">
        <v>2</v>
      </c>
      <c r="C187" s="1">
        <v>1</v>
      </c>
      <c r="D187" s="1">
        <v>125</v>
      </c>
      <c r="E187" s="1">
        <v>109</v>
      </c>
      <c r="F187" s="1">
        <f>E187/D187</f>
        <v>0.872</v>
      </c>
      <c r="G187" s="1">
        <f>F187/0.872</f>
        <v>1</v>
      </c>
      <c r="H187" s="1">
        <f t="shared" ref="H187:H199" si="21">F187/0.838709677419355</f>
        <v>1.0396923076923075</v>
      </c>
    </row>
    <row r="188" spans="1:8" x14ac:dyDescent="0.25">
      <c r="A188" s="1" t="s">
        <v>13</v>
      </c>
      <c r="B188" s="1">
        <v>2</v>
      </c>
      <c r="C188" s="1">
        <v>2</v>
      </c>
      <c r="D188" s="1">
        <v>127</v>
      </c>
      <c r="E188" s="1">
        <v>92</v>
      </c>
      <c r="F188" s="1">
        <f t="shared" si="1"/>
        <v>0.72440944881889768</v>
      </c>
      <c r="G188" s="1">
        <f t="shared" ref="G188:G199" si="22">F188/0.872</f>
        <v>0.83074478075561664</v>
      </c>
      <c r="H188" s="1">
        <f t="shared" si="21"/>
        <v>0.86371895820714706</v>
      </c>
    </row>
    <row r="189" spans="1:8" x14ac:dyDescent="0.25">
      <c r="A189" s="1" t="s">
        <v>13</v>
      </c>
      <c r="B189" s="1">
        <v>2</v>
      </c>
      <c r="C189" s="1">
        <v>3</v>
      </c>
      <c r="D189" s="1">
        <v>101</v>
      </c>
      <c r="E189" s="1">
        <v>76</v>
      </c>
      <c r="F189" s="1">
        <f t="shared" si="1"/>
        <v>0.75247524752475248</v>
      </c>
      <c r="G189" s="1">
        <f t="shared" si="22"/>
        <v>0.86293032973022077</v>
      </c>
      <c r="H189" s="1">
        <f t="shared" si="21"/>
        <v>0.89718202589489704</v>
      </c>
    </row>
    <row r="190" spans="1:8" x14ac:dyDescent="0.25">
      <c r="A190" s="1" t="s">
        <v>13</v>
      </c>
      <c r="B190" s="1">
        <v>2</v>
      </c>
      <c r="C190" s="1">
        <v>4</v>
      </c>
      <c r="D190" s="1">
        <v>117</v>
      </c>
      <c r="E190" s="1">
        <v>78</v>
      </c>
      <c r="F190" s="1">
        <f t="shared" si="1"/>
        <v>0.66666666666666663</v>
      </c>
      <c r="G190" s="1">
        <f t="shared" si="22"/>
        <v>0.76452599388379205</v>
      </c>
      <c r="H190" s="1">
        <f t="shared" si="21"/>
        <v>0.79487179487179471</v>
      </c>
    </row>
    <row r="191" spans="1:8" x14ac:dyDescent="0.25">
      <c r="A191" s="1" t="s">
        <v>13</v>
      </c>
      <c r="B191" s="1">
        <v>2</v>
      </c>
      <c r="C191" s="1">
        <v>5</v>
      </c>
      <c r="D191" s="1">
        <v>88</v>
      </c>
      <c r="E191" s="1">
        <v>50</v>
      </c>
      <c r="F191" s="1">
        <f t="shared" si="1"/>
        <v>0.56818181818181823</v>
      </c>
      <c r="G191" s="1">
        <f t="shared" si="22"/>
        <v>0.65158465387823195</v>
      </c>
      <c r="H191" s="1">
        <f t="shared" si="21"/>
        <v>0.67744755244755239</v>
      </c>
    </row>
    <row r="192" spans="1:8" x14ac:dyDescent="0.25">
      <c r="A192" s="1" t="s">
        <v>13</v>
      </c>
      <c r="B192" s="1">
        <v>2</v>
      </c>
      <c r="C192" s="1">
        <v>6</v>
      </c>
      <c r="D192" s="1">
        <v>116</v>
      </c>
      <c r="E192" s="1">
        <v>49</v>
      </c>
      <c r="F192" s="1">
        <f t="shared" si="1"/>
        <v>0.42241379310344829</v>
      </c>
      <c r="G192" s="1">
        <f t="shared" si="22"/>
        <v>0.48441948750395447</v>
      </c>
      <c r="H192" s="1">
        <f t="shared" si="21"/>
        <v>0.50364721485411135</v>
      </c>
    </row>
    <row r="193" spans="1:8" x14ac:dyDescent="0.25">
      <c r="A193" s="1" t="s">
        <v>13</v>
      </c>
      <c r="B193" s="1">
        <v>2</v>
      </c>
      <c r="C193" s="1">
        <v>8</v>
      </c>
      <c r="D193" s="1">
        <v>94</v>
      </c>
      <c r="E193" s="1">
        <v>32</v>
      </c>
      <c r="F193" s="1">
        <f t="shared" si="1"/>
        <v>0.34042553191489361</v>
      </c>
      <c r="G193" s="1">
        <f t="shared" si="22"/>
        <v>0.3903962521959789</v>
      </c>
      <c r="H193" s="1">
        <f t="shared" si="21"/>
        <v>0.40589198036006541</v>
      </c>
    </row>
    <row r="194" spans="1:8" x14ac:dyDescent="0.25">
      <c r="A194" s="1" t="s">
        <v>13</v>
      </c>
      <c r="B194" s="1">
        <v>2</v>
      </c>
      <c r="C194" s="1">
        <v>9</v>
      </c>
      <c r="D194" s="1">
        <v>84</v>
      </c>
      <c r="E194" s="1">
        <v>29</v>
      </c>
      <c r="F194" s="1">
        <f t="shared" si="1"/>
        <v>0.34523809523809523</v>
      </c>
      <c r="G194" s="1">
        <f t="shared" si="22"/>
        <v>0.39591524683267804</v>
      </c>
      <c r="H194" s="1">
        <f t="shared" si="21"/>
        <v>0.41163003663003656</v>
      </c>
    </row>
    <row r="195" spans="1:8" x14ac:dyDescent="0.25">
      <c r="A195" s="1" t="s">
        <v>13</v>
      </c>
      <c r="B195" s="1">
        <v>2</v>
      </c>
      <c r="C195" s="1">
        <v>10</v>
      </c>
      <c r="D195" s="1">
        <v>71</v>
      </c>
      <c r="E195" s="1">
        <v>24</v>
      </c>
      <c r="F195" s="1">
        <f t="shared" si="1"/>
        <v>0.3380281690140845</v>
      </c>
      <c r="G195" s="1">
        <f t="shared" si="22"/>
        <v>0.38764698281431709</v>
      </c>
      <c r="H195" s="1">
        <f t="shared" si="21"/>
        <v>0.4030335861321776</v>
      </c>
    </row>
    <row r="196" spans="1:8" x14ac:dyDescent="0.25">
      <c r="A196" s="1" t="s">
        <v>13</v>
      </c>
      <c r="B196" s="1">
        <v>2</v>
      </c>
      <c r="C196" s="1">
        <v>11</v>
      </c>
      <c r="D196" s="1">
        <v>114</v>
      </c>
      <c r="E196" s="1">
        <v>23</v>
      </c>
      <c r="F196" s="1">
        <f t="shared" si="1"/>
        <v>0.20175438596491227</v>
      </c>
      <c r="G196" s="1">
        <f t="shared" si="22"/>
        <v>0.23136970867535811</v>
      </c>
      <c r="H196" s="1">
        <f t="shared" si="21"/>
        <v>0.24055330634277997</v>
      </c>
    </row>
    <row r="197" spans="1:8" x14ac:dyDescent="0.25">
      <c r="A197" s="1" t="s">
        <v>13</v>
      </c>
      <c r="B197" s="1">
        <v>2</v>
      </c>
      <c r="C197" s="1">
        <v>12</v>
      </c>
      <c r="D197" s="1">
        <v>111</v>
      </c>
      <c r="E197" s="1">
        <v>12</v>
      </c>
      <c r="F197" s="1">
        <f t="shared" si="1"/>
        <v>0.10810810810810811</v>
      </c>
      <c r="G197" s="1">
        <f t="shared" si="22"/>
        <v>0.12397718819737169</v>
      </c>
      <c r="H197" s="1">
        <f t="shared" si="21"/>
        <v>0.12889812889812888</v>
      </c>
    </row>
    <row r="198" spans="1:8" x14ac:dyDescent="0.25">
      <c r="A198" s="1" t="s">
        <v>13</v>
      </c>
      <c r="B198" s="1">
        <v>2</v>
      </c>
      <c r="C198" s="1">
        <v>13</v>
      </c>
      <c r="D198" s="1">
        <v>90</v>
      </c>
      <c r="E198" s="1">
        <v>10</v>
      </c>
      <c r="F198" s="1">
        <f t="shared" si="1"/>
        <v>0.1111111111111111</v>
      </c>
      <c r="G198" s="1">
        <f t="shared" si="22"/>
        <v>0.127420998980632</v>
      </c>
      <c r="H198" s="1">
        <f t="shared" si="21"/>
        <v>0.13247863247863245</v>
      </c>
    </row>
    <row r="199" spans="1:8" x14ac:dyDescent="0.25">
      <c r="A199" s="1" t="s">
        <v>13</v>
      </c>
      <c r="B199" s="1">
        <v>2</v>
      </c>
      <c r="C199" s="1">
        <v>15</v>
      </c>
      <c r="D199" s="1">
        <v>82</v>
      </c>
      <c r="E199" s="1">
        <v>0</v>
      </c>
      <c r="F199" s="1">
        <f t="shared" si="1"/>
        <v>0</v>
      </c>
      <c r="G199" s="1">
        <f t="shared" si="22"/>
        <v>0</v>
      </c>
      <c r="H199" s="1">
        <f t="shared" si="21"/>
        <v>0</v>
      </c>
    </row>
    <row r="200" spans="1:8" x14ac:dyDescent="0.25">
      <c r="A200" s="1" t="s">
        <v>14</v>
      </c>
      <c r="B200" s="1">
        <v>2</v>
      </c>
      <c r="C200" s="1">
        <v>1</v>
      </c>
      <c r="D200" s="1">
        <v>41</v>
      </c>
      <c r="E200" s="1">
        <v>34</v>
      </c>
      <c r="F200" s="1">
        <f t="shared" ref="F200:F210" si="23">E200/D200</f>
        <v>0.82926829268292679</v>
      </c>
      <c r="G200" s="1">
        <f>F200/0.829268292682927</f>
        <v>0.99999999999999978</v>
      </c>
      <c r="H200" s="1">
        <f>F200/0.890909090909091</f>
        <v>0.93081134892981565</v>
      </c>
    </row>
    <row r="201" spans="1:8" x14ac:dyDescent="0.25">
      <c r="A201" s="1" t="s">
        <v>14</v>
      </c>
      <c r="B201" s="1">
        <v>2</v>
      </c>
      <c r="C201" s="1">
        <v>2</v>
      </c>
      <c r="D201" s="1">
        <v>46</v>
      </c>
      <c r="E201" s="1">
        <v>29</v>
      </c>
      <c r="F201" s="1">
        <f t="shared" si="23"/>
        <v>0.63043478260869568</v>
      </c>
      <c r="G201" s="1">
        <f t="shared" ref="G201:G210" si="24">F201/0.829268292682927</f>
        <v>0.76023017902813284</v>
      </c>
      <c r="H201" s="1">
        <f t="shared" ref="H201:H210" si="25">F201/0.890909090909091</f>
        <v>0.70763087843833183</v>
      </c>
    </row>
    <row r="202" spans="1:8" x14ac:dyDescent="0.25">
      <c r="A202" s="1" t="s">
        <v>14</v>
      </c>
      <c r="B202" s="1">
        <v>2</v>
      </c>
      <c r="C202" s="1">
        <v>3</v>
      </c>
      <c r="D202" s="1">
        <v>80</v>
      </c>
      <c r="E202" s="1">
        <v>51</v>
      </c>
      <c r="F202" s="1">
        <f t="shared" si="23"/>
        <v>0.63749999999999996</v>
      </c>
      <c r="G202" s="1">
        <f t="shared" si="24"/>
        <v>0.76874999999999982</v>
      </c>
      <c r="H202" s="1">
        <f t="shared" si="25"/>
        <v>0.71556122448979576</v>
      </c>
    </row>
    <row r="203" spans="1:8" x14ac:dyDescent="0.25">
      <c r="A203" s="1" t="s">
        <v>14</v>
      </c>
      <c r="B203" s="1">
        <v>2</v>
      </c>
      <c r="C203" s="1">
        <v>4</v>
      </c>
      <c r="D203" s="1">
        <v>80</v>
      </c>
      <c r="E203" s="1">
        <v>39</v>
      </c>
      <c r="F203" s="1">
        <f t="shared" si="23"/>
        <v>0.48749999999999999</v>
      </c>
      <c r="G203" s="1">
        <f t="shared" si="24"/>
        <v>0.58786764705882344</v>
      </c>
      <c r="H203" s="1">
        <f t="shared" si="25"/>
        <v>0.54719387755102034</v>
      </c>
    </row>
    <row r="204" spans="1:8" x14ac:dyDescent="0.25">
      <c r="A204" s="1" t="s">
        <v>14</v>
      </c>
      <c r="B204" s="1">
        <v>2</v>
      </c>
      <c r="C204" s="1">
        <v>5</v>
      </c>
      <c r="D204" s="1">
        <v>57</v>
      </c>
      <c r="E204" s="1">
        <v>37</v>
      </c>
      <c r="F204" s="1">
        <f t="shared" si="23"/>
        <v>0.64912280701754388</v>
      </c>
      <c r="G204" s="1">
        <f t="shared" si="24"/>
        <v>0.78276573787409687</v>
      </c>
      <c r="H204" s="1">
        <f t="shared" si="25"/>
        <v>0.72860723236663083</v>
      </c>
    </row>
    <row r="205" spans="1:8" x14ac:dyDescent="0.25">
      <c r="A205" s="1" t="s">
        <v>14</v>
      </c>
      <c r="B205" s="1">
        <v>2</v>
      </c>
      <c r="C205" s="1">
        <v>6</v>
      </c>
      <c r="D205" s="1">
        <v>69</v>
      </c>
      <c r="E205" s="1">
        <v>36</v>
      </c>
      <c r="F205" s="1">
        <f t="shared" si="23"/>
        <v>0.52173913043478259</v>
      </c>
      <c r="G205" s="1">
        <f t="shared" si="24"/>
        <v>0.62915601023017886</v>
      </c>
      <c r="H205" s="1">
        <f t="shared" si="25"/>
        <v>0.58562555456965393</v>
      </c>
    </row>
    <row r="206" spans="1:8" x14ac:dyDescent="0.25">
      <c r="A206" s="1" t="s">
        <v>14</v>
      </c>
      <c r="B206" s="1">
        <v>2</v>
      </c>
      <c r="C206" s="1">
        <v>7</v>
      </c>
      <c r="D206" s="1">
        <v>71</v>
      </c>
      <c r="E206" s="1">
        <v>27</v>
      </c>
      <c r="F206" s="1">
        <f t="shared" si="23"/>
        <v>0.38028169014084506</v>
      </c>
      <c r="G206" s="1">
        <f t="shared" si="24"/>
        <v>0.45857497928748953</v>
      </c>
      <c r="H206" s="1">
        <f t="shared" si="25"/>
        <v>0.42684679505605055</v>
      </c>
    </row>
    <row r="207" spans="1:8" x14ac:dyDescent="0.25">
      <c r="A207" s="1" t="s">
        <v>14</v>
      </c>
      <c r="B207" s="1">
        <v>2</v>
      </c>
      <c r="C207" s="1">
        <v>9</v>
      </c>
      <c r="D207" s="1">
        <v>46</v>
      </c>
      <c r="E207" s="1">
        <v>15</v>
      </c>
      <c r="F207" s="1">
        <f t="shared" si="23"/>
        <v>0.32608695652173914</v>
      </c>
      <c r="G207" s="1">
        <f t="shared" si="24"/>
        <v>0.3932225063938618</v>
      </c>
      <c r="H207" s="1">
        <f t="shared" si="25"/>
        <v>0.36601597160603372</v>
      </c>
    </row>
    <row r="208" spans="1:8" x14ac:dyDescent="0.25">
      <c r="A208" s="1" t="s">
        <v>14</v>
      </c>
      <c r="B208" s="1">
        <v>2</v>
      </c>
      <c r="C208" s="1">
        <v>10</v>
      </c>
      <c r="D208" s="1">
        <v>66</v>
      </c>
      <c r="E208" s="1">
        <v>14</v>
      </c>
      <c r="F208" s="1">
        <f t="shared" si="23"/>
        <v>0.21212121212121213</v>
      </c>
      <c r="G208" s="1">
        <f t="shared" si="24"/>
        <v>0.25579322638146162</v>
      </c>
      <c r="H208" s="1">
        <f t="shared" si="25"/>
        <v>0.23809523809523808</v>
      </c>
    </row>
    <row r="209" spans="1:8" x14ac:dyDescent="0.25">
      <c r="A209" s="1" t="s">
        <v>14</v>
      </c>
      <c r="B209" s="1">
        <v>2</v>
      </c>
      <c r="C209" s="1">
        <v>12</v>
      </c>
      <c r="D209" s="1">
        <v>65</v>
      </c>
      <c r="E209" s="1">
        <v>1</v>
      </c>
      <c r="F209" s="1">
        <f t="shared" si="23"/>
        <v>1.5384615384615385E-2</v>
      </c>
      <c r="G209" s="1">
        <f t="shared" si="24"/>
        <v>1.8552036199095019E-2</v>
      </c>
      <c r="H209" s="1">
        <f t="shared" si="25"/>
        <v>1.726844583987441E-2</v>
      </c>
    </row>
    <row r="210" spans="1:8" x14ac:dyDescent="0.25">
      <c r="A210" s="1" t="s">
        <v>14</v>
      </c>
      <c r="B210" s="1">
        <v>2</v>
      </c>
      <c r="C210" s="1">
        <v>13</v>
      </c>
      <c r="D210" s="1">
        <v>50</v>
      </c>
      <c r="E210" s="1">
        <v>0</v>
      </c>
      <c r="F210" s="1">
        <f t="shared" si="23"/>
        <v>0</v>
      </c>
      <c r="G210" s="1">
        <f t="shared" si="24"/>
        <v>0</v>
      </c>
      <c r="H210" s="1">
        <f t="shared" si="25"/>
        <v>0</v>
      </c>
    </row>
    <row r="211" spans="1:8" x14ac:dyDescent="0.25">
      <c r="A211" s="1" t="s">
        <v>8</v>
      </c>
      <c r="B211" s="1">
        <v>3</v>
      </c>
      <c r="C211" s="1">
        <v>1</v>
      </c>
      <c r="D211" s="1">
        <v>118</v>
      </c>
      <c r="E211" s="1">
        <v>118</v>
      </c>
      <c r="F211" s="1">
        <f t="shared" si="1"/>
        <v>1</v>
      </c>
    </row>
    <row r="212" spans="1:8" x14ac:dyDescent="0.25">
      <c r="A212" s="1" t="s">
        <v>8</v>
      </c>
      <c r="B212" s="1">
        <v>3</v>
      </c>
      <c r="C212" s="1">
        <v>2</v>
      </c>
      <c r="D212" s="1">
        <v>91</v>
      </c>
      <c r="E212" s="1">
        <v>91</v>
      </c>
      <c r="F212" s="1">
        <f t="shared" si="1"/>
        <v>1</v>
      </c>
    </row>
    <row r="213" spans="1:8" x14ac:dyDescent="0.25">
      <c r="A213" s="1" t="s">
        <v>8</v>
      </c>
      <c r="B213" s="1">
        <v>3</v>
      </c>
      <c r="C213" s="1">
        <v>3</v>
      </c>
      <c r="D213" s="1">
        <v>107</v>
      </c>
      <c r="E213" s="1">
        <v>93</v>
      </c>
      <c r="F213" s="1">
        <f t="shared" si="1"/>
        <v>0.86915887850467288</v>
      </c>
    </row>
    <row r="214" spans="1:8" x14ac:dyDescent="0.25">
      <c r="A214" s="1" t="s">
        <v>8</v>
      </c>
      <c r="B214" s="1">
        <v>3</v>
      </c>
      <c r="C214" s="1">
        <v>4</v>
      </c>
      <c r="D214" s="1">
        <v>115</v>
      </c>
      <c r="E214" s="1">
        <v>104</v>
      </c>
      <c r="F214" s="1">
        <f t="shared" si="1"/>
        <v>0.90434782608695652</v>
      </c>
    </row>
    <row r="215" spans="1:8" x14ac:dyDescent="0.25">
      <c r="A215" s="1" t="s">
        <v>8</v>
      </c>
      <c r="B215" s="1">
        <v>3</v>
      </c>
      <c r="C215" s="1">
        <v>5</v>
      </c>
      <c r="D215" s="1">
        <v>106</v>
      </c>
      <c r="E215" s="1">
        <v>94</v>
      </c>
      <c r="F215" s="1">
        <f t="shared" si="1"/>
        <v>0.8867924528301887</v>
      </c>
    </row>
    <row r="216" spans="1:8" x14ac:dyDescent="0.25">
      <c r="A216" s="1" t="s">
        <v>8</v>
      </c>
      <c r="B216" s="1">
        <v>3</v>
      </c>
      <c r="C216" s="1">
        <v>6</v>
      </c>
      <c r="D216" s="1">
        <v>109</v>
      </c>
      <c r="E216" s="1">
        <v>92</v>
      </c>
      <c r="F216" s="1">
        <f t="shared" si="1"/>
        <v>0.84403669724770647</v>
      </c>
    </row>
    <row r="217" spans="1:8" x14ac:dyDescent="0.25">
      <c r="A217" s="1" t="s">
        <v>8</v>
      </c>
      <c r="B217" s="1">
        <v>3</v>
      </c>
      <c r="C217" s="1">
        <v>7</v>
      </c>
      <c r="D217" s="1">
        <v>97</v>
      </c>
      <c r="E217" s="1">
        <v>75</v>
      </c>
      <c r="F217" s="1">
        <f t="shared" si="1"/>
        <v>0.77319587628865982</v>
      </c>
    </row>
    <row r="218" spans="1:8" x14ac:dyDescent="0.25">
      <c r="A218" s="1" t="s">
        <v>8</v>
      </c>
      <c r="B218" s="1">
        <v>3</v>
      </c>
      <c r="C218" s="1">
        <v>8</v>
      </c>
      <c r="D218" s="1">
        <v>104</v>
      </c>
      <c r="E218" s="1">
        <v>92</v>
      </c>
      <c r="F218" s="1">
        <f t="shared" si="1"/>
        <v>0.88461538461538458</v>
      </c>
    </row>
    <row r="219" spans="1:8" x14ac:dyDescent="0.25">
      <c r="A219" s="1" t="s">
        <v>8</v>
      </c>
      <c r="B219" s="1">
        <v>3</v>
      </c>
      <c r="C219" s="1">
        <v>9</v>
      </c>
      <c r="D219" s="1">
        <v>91</v>
      </c>
      <c r="E219" s="1">
        <v>80</v>
      </c>
      <c r="F219" s="1">
        <f t="shared" si="1"/>
        <v>0.87912087912087911</v>
      </c>
    </row>
    <row r="220" spans="1:8" x14ac:dyDescent="0.25">
      <c r="A220" s="1" t="s">
        <v>8</v>
      </c>
      <c r="B220" s="1">
        <v>3</v>
      </c>
      <c r="C220" s="1">
        <v>11</v>
      </c>
      <c r="D220" s="1">
        <v>95</v>
      </c>
      <c r="E220" s="1">
        <v>85</v>
      </c>
      <c r="F220" s="1">
        <f t="shared" si="1"/>
        <v>0.89473684210526316</v>
      </c>
    </row>
    <row r="221" spans="1:8" x14ac:dyDescent="0.25">
      <c r="A221" s="1" t="s">
        <v>8</v>
      </c>
      <c r="B221" s="1">
        <v>3</v>
      </c>
      <c r="C221" s="1">
        <v>13</v>
      </c>
      <c r="D221" s="1">
        <v>114</v>
      </c>
      <c r="E221" s="1">
        <v>84</v>
      </c>
      <c r="F221" s="1">
        <f t="shared" si="1"/>
        <v>0.73684210526315785</v>
      </c>
    </row>
    <row r="222" spans="1:8" x14ac:dyDescent="0.25">
      <c r="A222" s="1" t="s">
        <v>8</v>
      </c>
      <c r="B222" s="1">
        <v>3</v>
      </c>
      <c r="C222" s="1">
        <v>14</v>
      </c>
      <c r="D222" s="1">
        <v>98</v>
      </c>
      <c r="E222" s="1">
        <v>75</v>
      </c>
      <c r="F222" s="1">
        <f t="shared" si="1"/>
        <v>0.76530612244897955</v>
      </c>
    </row>
    <row r="223" spans="1:8" x14ac:dyDescent="0.25">
      <c r="A223" s="1" t="s">
        <v>8</v>
      </c>
      <c r="B223" s="1">
        <v>3</v>
      </c>
      <c r="C223" s="1">
        <v>15</v>
      </c>
      <c r="D223" s="1">
        <v>111</v>
      </c>
      <c r="E223" s="1">
        <v>83</v>
      </c>
      <c r="F223" s="1">
        <f t="shared" si="1"/>
        <v>0.74774774774774777</v>
      </c>
    </row>
    <row r="224" spans="1:8" x14ac:dyDescent="0.25">
      <c r="A224" s="1" t="s">
        <v>8</v>
      </c>
      <c r="B224" s="1">
        <v>3</v>
      </c>
      <c r="C224" s="1">
        <v>16</v>
      </c>
      <c r="D224" s="1">
        <v>125</v>
      </c>
      <c r="E224" s="1">
        <v>85</v>
      </c>
      <c r="F224" s="1">
        <f t="shared" si="1"/>
        <v>0.68</v>
      </c>
    </row>
    <row r="225" spans="1:6" x14ac:dyDescent="0.25">
      <c r="A225" s="1" t="s">
        <v>8</v>
      </c>
      <c r="B225" s="1">
        <v>3</v>
      </c>
      <c r="C225" s="1">
        <v>17</v>
      </c>
      <c r="D225" s="1">
        <v>119</v>
      </c>
      <c r="E225" s="1">
        <v>83</v>
      </c>
      <c r="F225" s="1">
        <f t="shared" si="1"/>
        <v>0.69747899159663862</v>
      </c>
    </row>
    <row r="226" spans="1:6" x14ac:dyDescent="0.25">
      <c r="A226" s="1" t="s">
        <v>8</v>
      </c>
      <c r="B226" s="1">
        <v>3</v>
      </c>
      <c r="C226" s="1">
        <v>18</v>
      </c>
      <c r="D226" s="1">
        <v>107</v>
      </c>
      <c r="E226" s="1">
        <v>55</v>
      </c>
      <c r="F226" s="1">
        <f t="shared" si="1"/>
        <v>0.51401869158878499</v>
      </c>
    </row>
    <row r="227" spans="1:6" x14ac:dyDescent="0.25">
      <c r="A227" s="1" t="s">
        <v>8</v>
      </c>
      <c r="B227" s="1">
        <v>3</v>
      </c>
      <c r="C227" s="1">
        <v>19</v>
      </c>
      <c r="D227" s="1">
        <v>112</v>
      </c>
      <c r="E227" s="1">
        <v>47</v>
      </c>
      <c r="F227" s="1">
        <f t="shared" si="1"/>
        <v>0.41964285714285715</v>
      </c>
    </row>
    <row r="228" spans="1:6" x14ac:dyDescent="0.25">
      <c r="A228" s="1" t="s">
        <v>8</v>
      </c>
      <c r="B228" s="1">
        <v>3</v>
      </c>
      <c r="C228" s="1">
        <v>20</v>
      </c>
      <c r="D228" s="1">
        <v>111</v>
      </c>
      <c r="E228" s="1">
        <v>31</v>
      </c>
      <c r="F228" s="1">
        <f t="shared" si="1"/>
        <v>0.27927927927927926</v>
      </c>
    </row>
    <row r="229" spans="1:6" x14ac:dyDescent="0.25">
      <c r="A229" s="1" t="s">
        <v>8</v>
      </c>
      <c r="B229" s="1">
        <v>3</v>
      </c>
      <c r="C229" s="1">
        <v>22</v>
      </c>
      <c r="D229" s="1">
        <v>101</v>
      </c>
      <c r="E229" s="1">
        <v>11</v>
      </c>
      <c r="F229" s="1">
        <f t="shared" si="1"/>
        <v>0.10891089108910891</v>
      </c>
    </row>
    <row r="230" spans="1:6" x14ac:dyDescent="0.25">
      <c r="A230" s="1" t="s">
        <v>8</v>
      </c>
      <c r="B230" s="1">
        <v>3</v>
      </c>
      <c r="C230" s="1">
        <v>23</v>
      </c>
      <c r="D230" s="1">
        <v>120</v>
      </c>
      <c r="E230" s="1">
        <v>4</v>
      </c>
      <c r="F230" s="1">
        <f t="shared" si="1"/>
        <v>3.3333333333333333E-2</v>
      </c>
    </row>
    <row r="231" spans="1:6" x14ac:dyDescent="0.25">
      <c r="A231" s="1" t="s">
        <v>8</v>
      </c>
      <c r="B231" s="1">
        <v>3</v>
      </c>
      <c r="C231" s="1">
        <v>24</v>
      </c>
      <c r="D231" s="1">
        <v>103</v>
      </c>
      <c r="E231" s="1">
        <v>2</v>
      </c>
      <c r="F231" s="1">
        <f t="shared" si="1"/>
        <v>1.9417475728155338E-2</v>
      </c>
    </row>
    <row r="232" spans="1:6" x14ac:dyDescent="0.25">
      <c r="A232" s="1" t="s">
        <v>8</v>
      </c>
      <c r="B232" s="1">
        <v>3</v>
      </c>
      <c r="C232" s="1">
        <v>25</v>
      </c>
      <c r="D232" s="1">
        <v>110</v>
      </c>
      <c r="E232" s="1">
        <v>0</v>
      </c>
      <c r="F232" s="1">
        <f t="shared" ref="F232" si="26">E232/D232</f>
        <v>0</v>
      </c>
    </row>
    <row r="233" spans="1:6" x14ac:dyDescent="0.25">
      <c r="A233" s="1" t="s">
        <v>5</v>
      </c>
      <c r="B233" s="1">
        <v>3</v>
      </c>
      <c r="C233" s="1">
        <v>1</v>
      </c>
      <c r="D233" s="1">
        <v>121</v>
      </c>
      <c r="E233" s="1">
        <v>105</v>
      </c>
      <c r="F233" s="1">
        <f t="shared" si="1"/>
        <v>0.86776859504132231</v>
      </c>
    </row>
    <row r="234" spans="1:6" x14ac:dyDescent="0.25">
      <c r="A234" s="1" t="s">
        <v>5</v>
      </c>
      <c r="B234" s="1">
        <v>3</v>
      </c>
      <c r="C234" s="1">
        <v>2</v>
      </c>
      <c r="D234" s="1">
        <v>116</v>
      </c>
      <c r="E234" s="1">
        <v>100</v>
      </c>
      <c r="F234" s="1">
        <f t="shared" si="1"/>
        <v>0.86206896551724133</v>
      </c>
    </row>
    <row r="235" spans="1:6" x14ac:dyDescent="0.25">
      <c r="A235" s="1" t="s">
        <v>5</v>
      </c>
      <c r="B235" s="1">
        <v>3</v>
      </c>
      <c r="C235" s="1">
        <v>3</v>
      </c>
      <c r="D235" s="1">
        <v>90</v>
      </c>
      <c r="E235" s="1">
        <v>64</v>
      </c>
      <c r="F235" s="1">
        <f t="shared" si="1"/>
        <v>0.71111111111111114</v>
      </c>
    </row>
    <row r="236" spans="1:6" x14ac:dyDescent="0.25">
      <c r="A236" s="1" t="s">
        <v>5</v>
      </c>
      <c r="B236" s="1">
        <v>3</v>
      </c>
      <c r="C236" s="1">
        <v>4</v>
      </c>
      <c r="D236" s="1">
        <v>102</v>
      </c>
      <c r="E236" s="1">
        <v>43</v>
      </c>
      <c r="F236" s="1">
        <f t="shared" si="1"/>
        <v>0.42156862745098039</v>
      </c>
    </row>
    <row r="237" spans="1:6" x14ac:dyDescent="0.25">
      <c r="A237" s="1" t="s">
        <v>5</v>
      </c>
      <c r="B237" s="1">
        <v>3</v>
      </c>
      <c r="C237" s="1">
        <v>5</v>
      </c>
      <c r="D237" s="1">
        <v>103</v>
      </c>
      <c r="E237" s="1">
        <v>32</v>
      </c>
      <c r="F237" s="1">
        <f t="shared" si="1"/>
        <v>0.31067961165048541</v>
      </c>
    </row>
    <row r="238" spans="1:6" x14ac:dyDescent="0.25">
      <c r="A238" s="1" t="s">
        <v>5</v>
      </c>
      <c r="B238" s="1">
        <v>3</v>
      </c>
      <c r="C238" s="1">
        <v>8</v>
      </c>
      <c r="D238" s="1">
        <v>117</v>
      </c>
      <c r="E238" s="1">
        <v>24</v>
      </c>
      <c r="F238" s="1">
        <f t="shared" si="1"/>
        <v>0.20512820512820512</v>
      </c>
    </row>
    <row r="239" spans="1:6" x14ac:dyDescent="0.25">
      <c r="A239" s="1" t="s">
        <v>5</v>
      </c>
      <c r="B239" s="1">
        <v>3</v>
      </c>
      <c r="C239" s="1">
        <v>9</v>
      </c>
      <c r="D239" s="1">
        <v>104</v>
      </c>
      <c r="E239" s="1">
        <v>14</v>
      </c>
      <c r="F239" s="1">
        <f t="shared" si="1"/>
        <v>0.13461538461538461</v>
      </c>
    </row>
    <row r="240" spans="1:6" x14ac:dyDescent="0.25">
      <c r="A240" s="1" t="s">
        <v>5</v>
      </c>
      <c r="B240" s="1">
        <v>3</v>
      </c>
      <c r="C240" s="1">
        <v>10</v>
      </c>
      <c r="D240" s="1">
        <v>107</v>
      </c>
      <c r="E240" s="1">
        <v>7</v>
      </c>
      <c r="F240" s="1">
        <f t="shared" si="1"/>
        <v>6.5420560747663545E-2</v>
      </c>
    </row>
    <row r="241" spans="1:6" x14ac:dyDescent="0.25">
      <c r="A241" s="1" t="s">
        <v>5</v>
      </c>
      <c r="B241" s="1">
        <v>3</v>
      </c>
      <c r="C241" s="1">
        <v>11</v>
      </c>
      <c r="D241" s="1">
        <v>88</v>
      </c>
      <c r="E241" s="1">
        <v>0</v>
      </c>
      <c r="F241" s="1">
        <f t="shared" si="1"/>
        <v>0</v>
      </c>
    </row>
    <row r="242" spans="1:6" x14ac:dyDescent="0.25">
      <c r="A242" s="1" t="s">
        <v>9</v>
      </c>
      <c r="B242" s="1">
        <v>3</v>
      </c>
      <c r="C242" s="1">
        <v>1</v>
      </c>
      <c r="D242" s="1">
        <v>95</v>
      </c>
      <c r="E242" s="1">
        <v>82</v>
      </c>
      <c r="F242" s="1">
        <f t="shared" si="1"/>
        <v>0.86315789473684212</v>
      </c>
    </row>
    <row r="243" spans="1:6" x14ac:dyDescent="0.25">
      <c r="A243" s="1" t="s">
        <v>9</v>
      </c>
      <c r="B243" s="1">
        <v>3</v>
      </c>
      <c r="C243" s="1">
        <v>2</v>
      </c>
      <c r="D243" s="1">
        <v>107</v>
      </c>
      <c r="E243" s="1">
        <v>85</v>
      </c>
      <c r="F243" s="1">
        <f t="shared" si="1"/>
        <v>0.79439252336448596</v>
      </c>
    </row>
    <row r="244" spans="1:6" x14ac:dyDescent="0.25">
      <c r="A244" s="1" t="s">
        <v>9</v>
      </c>
      <c r="B244" s="1">
        <v>3</v>
      </c>
      <c r="C244" s="1">
        <v>3</v>
      </c>
      <c r="D244" s="1">
        <v>89</v>
      </c>
      <c r="E244" s="1">
        <v>63</v>
      </c>
      <c r="F244" s="1">
        <f t="shared" si="1"/>
        <v>0.7078651685393258</v>
      </c>
    </row>
    <row r="245" spans="1:6" x14ac:dyDescent="0.25">
      <c r="A245" s="1" t="s">
        <v>9</v>
      </c>
      <c r="B245" s="1">
        <v>3</v>
      </c>
      <c r="C245" s="1">
        <v>4</v>
      </c>
      <c r="D245" s="1">
        <v>102</v>
      </c>
      <c r="E245" s="1">
        <v>55</v>
      </c>
      <c r="F245" s="1">
        <f t="shared" si="1"/>
        <v>0.53921568627450978</v>
      </c>
    </row>
    <row r="246" spans="1:6" x14ac:dyDescent="0.25">
      <c r="A246" s="1" t="s">
        <v>9</v>
      </c>
      <c r="B246" s="1">
        <v>3</v>
      </c>
      <c r="C246" s="1">
        <v>5</v>
      </c>
      <c r="D246" s="1">
        <v>97</v>
      </c>
      <c r="E246" s="1">
        <v>46</v>
      </c>
      <c r="F246" s="1">
        <f t="shared" si="1"/>
        <v>0.47422680412371132</v>
      </c>
    </row>
    <row r="247" spans="1:6" x14ac:dyDescent="0.25">
      <c r="A247" s="1" t="s">
        <v>9</v>
      </c>
      <c r="B247" s="1">
        <v>3</v>
      </c>
      <c r="C247" s="1">
        <v>6</v>
      </c>
      <c r="D247" s="1">
        <v>86</v>
      </c>
      <c r="E247" s="1">
        <v>45</v>
      </c>
      <c r="F247" s="1">
        <f t="shared" si="1"/>
        <v>0.52325581395348841</v>
      </c>
    </row>
    <row r="248" spans="1:6" x14ac:dyDescent="0.25">
      <c r="A248" s="1" t="s">
        <v>9</v>
      </c>
      <c r="B248" s="1">
        <v>3</v>
      </c>
      <c r="C248" s="1">
        <v>7</v>
      </c>
      <c r="D248" s="1">
        <v>73</v>
      </c>
      <c r="E248" s="1">
        <v>24</v>
      </c>
      <c r="F248" s="1">
        <f t="shared" si="1"/>
        <v>0.32876712328767121</v>
      </c>
    </row>
    <row r="249" spans="1:6" x14ac:dyDescent="0.25">
      <c r="A249" s="1" t="s">
        <v>9</v>
      </c>
      <c r="B249" s="1">
        <v>3</v>
      </c>
      <c r="C249" s="1">
        <v>8</v>
      </c>
      <c r="D249" s="1">
        <v>86</v>
      </c>
      <c r="E249" s="1">
        <v>29</v>
      </c>
      <c r="F249" s="1">
        <f t="shared" si="1"/>
        <v>0.33720930232558138</v>
      </c>
    </row>
    <row r="250" spans="1:6" x14ac:dyDescent="0.25">
      <c r="A250" s="1" t="s">
        <v>9</v>
      </c>
      <c r="B250" s="1">
        <v>3</v>
      </c>
      <c r="C250" s="1">
        <v>9</v>
      </c>
      <c r="D250" s="1">
        <v>67</v>
      </c>
      <c r="E250" s="1">
        <v>16</v>
      </c>
      <c r="F250" s="1">
        <f t="shared" si="1"/>
        <v>0.23880597014925373</v>
      </c>
    </row>
    <row r="251" spans="1:6" x14ac:dyDescent="0.25">
      <c r="A251" s="1" t="s">
        <v>9</v>
      </c>
      <c r="B251" s="1">
        <v>3</v>
      </c>
      <c r="C251" s="1">
        <v>11</v>
      </c>
      <c r="D251" s="1">
        <v>91</v>
      </c>
      <c r="E251" s="1">
        <v>18</v>
      </c>
      <c r="F251" s="1">
        <f t="shared" si="1"/>
        <v>0.19780219780219779</v>
      </c>
    </row>
    <row r="252" spans="1:6" x14ac:dyDescent="0.25">
      <c r="A252" s="1" t="s">
        <v>9</v>
      </c>
      <c r="B252" s="1">
        <v>3</v>
      </c>
      <c r="C252" s="1">
        <v>12</v>
      </c>
      <c r="D252" s="1">
        <v>102</v>
      </c>
      <c r="E252" s="1">
        <v>14</v>
      </c>
      <c r="F252" s="1">
        <f t="shared" si="1"/>
        <v>0.13725490196078433</v>
      </c>
    </row>
    <row r="253" spans="1:6" x14ac:dyDescent="0.25">
      <c r="A253" s="1" t="s">
        <v>9</v>
      </c>
      <c r="B253" s="1">
        <v>3</v>
      </c>
      <c r="C253" s="1">
        <v>15</v>
      </c>
      <c r="D253" s="1">
        <v>93</v>
      </c>
      <c r="E253" s="1">
        <v>16</v>
      </c>
      <c r="F253" s="1">
        <f t="shared" si="1"/>
        <v>0.17204301075268819</v>
      </c>
    </row>
    <row r="254" spans="1:6" x14ac:dyDescent="0.25">
      <c r="A254" s="1" t="s">
        <v>9</v>
      </c>
      <c r="B254" s="1">
        <v>3</v>
      </c>
      <c r="C254" s="1">
        <v>16</v>
      </c>
      <c r="D254" s="1">
        <v>73</v>
      </c>
      <c r="E254" s="1">
        <v>0</v>
      </c>
      <c r="F254" s="1">
        <f t="shared" si="1"/>
        <v>0</v>
      </c>
    </row>
    <row r="255" spans="1:6" x14ac:dyDescent="0.25">
      <c r="A255" s="1" t="s">
        <v>10</v>
      </c>
      <c r="B255" s="1">
        <v>3</v>
      </c>
      <c r="C255" s="1">
        <v>1</v>
      </c>
      <c r="D255" s="1">
        <v>96</v>
      </c>
      <c r="E255" s="1">
        <v>96</v>
      </c>
      <c r="F255" s="1">
        <f t="shared" si="1"/>
        <v>1</v>
      </c>
    </row>
    <row r="256" spans="1:6" x14ac:dyDescent="0.25">
      <c r="A256" s="1" t="s">
        <v>10</v>
      </c>
      <c r="B256" s="1">
        <v>3</v>
      </c>
      <c r="C256" s="1">
        <v>2</v>
      </c>
      <c r="D256" s="1">
        <v>97</v>
      </c>
      <c r="E256" s="1">
        <v>93</v>
      </c>
      <c r="F256" s="1">
        <f t="shared" si="1"/>
        <v>0.95876288659793818</v>
      </c>
    </row>
    <row r="257" spans="1:6" x14ac:dyDescent="0.25">
      <c r="A257" s="1" t="s">
        <v>10</v>
      </c>
      <c r="B257" s="1">
        <v>3</v>
      </c>
      <c r="C257" s="1">
        <v>3</v>
      </c>
      <c r="D257" s="1">
        <v>86</v>
      </c>
      <c r="E257" s="1">
        <v>80</v>
      </c>
      <c r="F257" s="1">
        <f t="shared" si="1"/>
        <v>0.93023255813953487</v>
      </c>
    </row>
    <row r="258" spans="1:6" x14ac:dyDescent="0.25">
      <c r="A258" s="1" t="s">
        <v>10</v>
      </c>
      <c r="B258" s="1">
        <v>3</v>
      </c>
      <c r="C258" s="1">
        <v>4</v>
      </c>
      <c r="D258" s="1">
        <v>90</v>
      </c>
      <c r="E258" s="1">
        <v>80</v>
      </c>
      <c r="F258" s="1">
        <f t="shared" si="1"/>
        <v>0.88888888888888884</v>
      </c>
    </row>
    <row r="259" spans="1:6" x14ac:dyDescent="0.25">
      <c r="A259" s="1" t="s">
        <v>10</v>
      </c>
      <c r="B259" s="1">
        <v>3</v>
      </c>
      <c r="C259" s="1">
        <v>5</v>
      </c>
      <c r="D259" s="1">
        <v>102</v>
      </c>
      <c r="E259" s="1">
        <v>94</v>
      </c>
      <c r="F259" s="1">
        <f t="shared" si="1"/>
        <v>0.92156862745098034</v>
      </c>
    </row>
    <row r="260" spans="1:6" x14ac:dyDescent="0.25">
      <c r="A260" s="1" t="s">
        <v>10</v>
      </c>
      <c r="B260" s="1">
        <v>3</v>
      </c>
      <c r="C260" s="1">
        <v>6</v>
      </c>
      <c r="D260" s="1">
        <v>87</v>
      </c>
      <c r="E260" s="1">
        <v>87</v>
      </c>
      <c r="F260" s="1">
        <f t="shared" si="1"/>
        <v>1</v>
      </c>
    </row>
    <row r="261" spans="1:6" x14ac:dyDescent="0.25">
      <c r="A261" s="1" t="s">
        <v>10</v>
      </c>
      <c r="B261" s="1">
        <v>3</v>
      </c>
      <c r="C261" s="1">
        <v>7</v>
      </c>
      <c r="D261" s="1">
        <v>92</v>
      </c>
      <c r="E261" s="1">
        <v>92</v>
      </c>
      <c r="F261" s="1">
        <f t="shared" si="1"/>
        <v>1</v>
      </c>
    </row>
    <row r="262" spans="1:6" x14ac:dyDescent="0.25">
      <c r="A262" s="1" t="s">
        <v>10</v>
      </c>
      <c r="B262" s="1">
        <v>3</v>
      </c>
      <c r="C262" s="1">
        <v>8</v>
      </c>
      <c r="D262" s="1">
        <v>102</v>
      </c>
      <c r="E262" s="1">
        <v>101</v>
      </c>
      <c r="F262" s="1">
        <f t="shared" si="1"/>
        <v>0.99019607843137258</v>
      </c>
    </row>
    <row r="263" spans="1:6" x14ac:dyDescent="0.25">
      <c r="A263" s="1" t="s">
        <v>10</v>
      </c>
      <c r="B263" s="1">
        <v>3</v>
      </c>
      <c r="C263" s="1">
        <v>9</v>
      </c>
      <c r="D263" s="1">
        <v>84</v>
      </c>
      <c r="E263" s="1">
        <v>72</v>
      </c>
      <c r="F263" s="1">
        <f t="shared" si="1"/>
        <v>0.8571428571428571</v>
      </c>
    </row>
    <row r="264" spans="1:6" x14ac:dyDescent="0.25">
      <c r="A264" s="1" t="s">
        <v>10</v>
      </c>
      <c r="B264" s="1">
        <v>3</v>
      </c>
      <c r="C264" s="1">
        <v>10</v>
      </c>
      <c r="D264" s="1">
        <v>76</v>
      </c>
      <c r="E264" s="1">
        <v>63</v>
      </c>
      <c r="F264" s="1">
        <f t="shared" si="1"/>
        <v>0.82894736842105265</v>
      </c>
    </row>
    <row r="265" spans="1:6" x14ac:dyDescent="0.25">
      <c r="A265" s="1" t="s">
        <v>10</v>
      </c>
      <c r="B265" s="1">
        <v>3</v>
      </c>
      <c r="C265" s="1">
        <v>11</v>
      </c>
      <c r="D265" s="1">
        <v>95</v>
      </c>
      <c r="E265" s="1">
        <v>85</v>
      </c>
      <c r="F265" s="1">
        <f t="shared" si="1"/>
        <v>0.89473684210526316</v>
      </c>
    </row>
    <row r="266" spans="1:6" x14ac:dyDescent="0.25">
      <c r="A266" s="1" t="s">
        <v>10</v>
      </c>
      <c r="B266" s="1">
        <v>3</v>
      </c>
      <c r="C266" s="1">
        <v>12</v>
      </c>
      <c r="D266" s="1">
        <v>114</v>
      </c>
      <c r="E266" s="1">
        <v>98</v>
      </c>
      <c r="F266" s="1">
        <f t="shared" si="1"/>
        <v>0.85964912280701755</v>
      </c>
    </row>
    <row r="267" spans="1:6" x14ac:dyDescent="0.25">
      <c r="A267" s="1" t="s">
        <v>10</v>
      </c>
      <c r="B267" s="1">
        <v>3</v>
      </c>
      <c r="C267" s="1">
        <v>13</v>
      </c>
      <c r="D267" s="1">
        <v>94</v>
      </c>
      <c r="E267" s="1">
        <v>79</v>
      </c>
      <c r="F267" s="1">
        <f t="shared" si="1"/>
        <v>0.84042553191489366</v>
      </c>
    </row>
    <row r="268" spans="1:6" x14ac:dyDescent="0.25">
      <c r="A268" s="1" t="s">
        <v>10</v>
      </c>
      <c r="B268" s="1">
        <v>3</v>
      </c>
      <c r="C268" s="1">
        <v>14</v>
      </c>
      <c r="D268" s="1">
        <v>91</v>
      </c>
      <c r="E268" s="1">
        <v>68</v>
      </c>
      <c r="F268" s="1">
        <f t="shared" si="1"/>
        <v>0.74725274725274726</v>
      </c>
    </row>
    <row r="269" spans="1:6" x14ac:dyDescent="0.25">
      <c r="A269" s="1" t="s">
        <v>10</v>
      </c>
      <c r="B269" s="1">
        <v>3</v>
      </c>
      <c r="C269" s="1">
        <v>15</v>
      </c>
      <c r="D269" s="1">
        <v>99</v>
      </c>
      <c r="E269" s="1">
        <v>79</v>
      </c>
      <c r="F269" s="1">
        <f t="shared" si="1"/>
        <v>0.79797979797979801</v>
      </c>
    </row>
    <row r="270" spans="1:6" x14ac:dyDescent="0.25">
      <c r="A270" s="1" t="s">
        <v>10</v>
      </c>
      <c r="B270" s="1">
        <v>3</v>
      </c>
      <c r="C270" s="1">
        <v>16</v>
      </c>
      <c r="D270" s="1">
        <v>85</v>
      </c>
      <c r="E270" s="1">
        <v>67</v>
      </c>
      <c r="F270" s="1">
        <f t="shared" si="1"/>
        <v>0.78823529411764703</v>
      </c>
    </row>
    <row r="271" spans="1:6" x14ac:dyDescent="0.25">
      <c r="A271" s="1" t="s">
        <v>10</v>
      </c>
      <c r="B271" s="1">
        <v>3</v>
      </c>
      <c r="C271" s="1">
        <v>17</v>
      </c>
      <c r="D271" s="1">
        <v>97</v>
      </c>
      <c r="E271" s="1">
        <v>71</v>
      </c>
      <c r="F271" s="1">
        <f t="shared" ref="F271:F279" si="27">E271/D271</f>
        <v>0.73195876288659789</v>
      </c>
    </row>
    <row r="272" spans="1:6" x14ac:dyDescent="0.25">
      <c r="A272" s="1" t="s">
        <v>10</v>
      </c>
      <c r="B272" s="1">
        <v>3</v>
      </c>
      <c r="C272" s="1">
        <v>18</v>
      </c>
      <c r="D272" s="1">
        <v>97</v>
      </c>
      <c r="E272" s="1">
        <v>55</v>
      </c>
      <c r="F272" s="1">
        <f t="shared" si="27"/>
        <v>0.5670103092783505</v>
      </c>
    </row>
    <row r="273" spans="1:8" x14ac:dyDescent="0.25">
      <c r="A273" s="1" t="s">
        <v>10</v>
      </c>
      <c r="B273" s="1">
        <v>3</v>
      </c>
      <c r="C273" s="1">
        <v>19</v>
      </c>
      <c r="D273" s="1">
        <v>104</v>
      </c>
      <c r="E273" s="1">
        <v>41</v>
      </c>
      <c r="F273" s="1">
        <f t="shared" si="27"/>
        <v>0.39423076923076922</v>
      </c>
    </row>
    <row r="274" spans="1:8" x14ac:dyDescent="0.25">
      <c r="A274" s="1" t="s">
        <v>10</v>
      </c>
      <c r="B274" s="1">
        <v>3</v>
      </c>
      <c r="C274" s="1">
        <v>20</v>
      </c>
      <c r="D274" s="1">
        <v>106</v>
      </c>
      <c r="E274" s="1">
        <v>38</v>
      </c>
      <c r="F274" s="1">
        <f t="shared" si="27"/>
        <v>0.35849056603773582</v>
      </c>
    </row>
    <row r="275" spans="1:8" x14ac:dyDescent="0.25">
      <c r="A275" s="1" t="s">
        <v>10</v>
      </c>
      <c r="B275" s="1">
        <v>3</v>
      </c>
      <c r="C275" s="1">
        <v>22</v>
      </c>
      <c r="D275" s="1">
        <v>101</v>
      </c>
      <c r="E275" s="1">
        <v>15</v>
      </c>
      <c r="F275" s="1">
        <f t="shared" si="27"/>
        <v>0.14851485148514851</v>
      </c>
    </row>
    <row r="276" spans="1:8" x14ac:dyDescent="0.25">
      <c r="A276" s="1" t="s">
        <v>10</v>
      </c>
      <c r="B276" s="1">
        <v>3</v>
      </c>
      <c r="C276" s="1">
        <v>23</v>
      </c>
      <c r="D276" s="1">
        <v>102</v>
      </c>
      <c r="E276" s="1">
        <v>18</v>
      </c>
      <c r="F276" s="1">
        <f t="shared" si="27"/>
        <v>0.17647058823529413</v>
      </c>
    </row>
    <row r="277" spans="1:8" x14ac:dyDescent="0.25">
      <c r="A277" s="1" t="s">
        <v>10</v>
      </c>
      <c r="B277" s="1">
        <v>3</v>
      </c>
      <c r="C277" s="1">
        <v>24</v>
      </c>
      <c r="D277" s="1">
        <v>114</v>
      </c>
      <c r="E277" s="1">
        <v>4</v>
      </c>
      <c r="F277" s="1">
        <f t="shared" si="27"/>
        <v>3.5087719298245612E-2</v>
      </c>
    </row>
    <row r="278" spans="1:8" x14ac:dyDescent="0.25">
      <c r="A278" s="1" t="s">
        <v>10</v>
      </c>
      <c r="B278" s="1">
        <v>3</v>
      </c>
      <c r="C278" s="1">
        <v>25</v>
      </c>
      <c r="D278" s="1">
        <v>105</v>
      </c>
      <c r="E278" s="1">
        <v>4</v>
      </c>
      <c r="F278" s="1">
        <f t="shared" si="27"/>
        <v>3.8095238095238099E-2</v>
      </c>
    </row>
    <row r="279" spans="1:8" x14ac:dyDescent="0.25">
      <c r="A279" s="1" t="s">
        <v>10</v>
      </c>
      <c r="B279" s="1">
        <v>3</v>
      </c>
      <c r="C279" s="1">
        <v>26</v>
      </c>
      <c r="D279" s="1">
        <v>103</v>
      </c>
      <c r="E279" s="1">
        <v>0</v>
      </c>
      <c r="F279" s="1">
        <f t="shared" si="27"/>
        <v>0</v>
      </c>
    </row>
    <row r="280" spans="1:8" x14ac:dyDescent="0.25">
      <c r="A280" s="1" t="s">
        <v>11</v>
      </c>
      <c r="B280" s="1">
        <v>3</v>
      </c>
      <c r="C280" s="1">
        <v>1</v>
      </c>
      <c r="D280" s="1">
        <v>34</v>
      </c>
      <c r="E280" s="1">
        <v>27</v>
      </c>
      <c r="F280" s="1">
        <f t="shared" si="1"/>
        <v>0.79411764705882348</v>
      </c>
    </row>
    <row r="281" spans="1:8" x14ac:dyDescent="0.25">
      <c r="A281" s="1" t="s">
        <v>11</v>
      </c>
      <c r="B281" s="1">
        <v>3</v>
      </c>
      <c r="C281" s="1">
        <v>2</v>
      </c>
      <c r="D281" s="1">
        <v>46</v>
      </c>
      <c r="E281" s="1">
        <v>28</v>
      </c>
      <c r="F281" s="1">
        <f t="shared" si="1"/>
        <v>0.60869565217391308</v>
      </c>
    </row>
    <row r="282" spans="1:8" x14ac:dyDescent="0.25">
      <c r="A282" s="1" t="s">
        <v>11</v>
      </c>
      <c r="B282" s="1">
        <v>3</v>
      </c>
      <c r="C282" s="1">
        <v>3</v>
      </c>
      <c r="D282" s="1">
        <v>24</v>
      </c>
      <c r="E282" s="1">
        <v>13</v>
      </c>
      <c r="F282" s="1">
        <f t="shared" si="1"/>
        <v>0.54166666666666663</v>
      </c>
    </row>
    <row r="283" spans="1:8" x14ac:dyDescent="0.25">
      <c r="A283" s="1" t="s">
        <v>11</v>
      </c>
      <c r="B283" s="1">
        <v>3</v>
      </c>
      <c r="C283" s="1">
        <v>4</v>
      </c>
      <c r="D283" s="1">
        <v>28</v>
      </c>
      <c r="E283" s="1">
        <v>5</v>
      </c>
      <c r="F283" s="1">
        <f t="shared" si="1"/>
        <v>0.17857142857142858</v>
      </c>
    </row>
    <row r="284" spans="1:8" x14ac:dyDescent="0.25">
      <c r="A284" s="1" t="s">
        <v>11</v>
      </c>
      <c r="B284" s="1">
        <v>3</v>
      </c>
      <c r="C284" s="1">
        <v>5</v>
      </c>
      <c r="D284" s="1">
        <v>31</v>
      </c>
      <c r="E284" s="1">
        <v>2</v>
      </c>
      <c r="F284" s="1">
        <f t="shared" si="1"/>
        <v>6.4516129032258063E-2</v>
      </c>
    </row>
    <row r="285" spans="1:8" x14ac:dyDescent="0.25">
      <c r="A285" s="1" t="s">
        <v>11</v>
      </c>
      <c r="B285" s="1">
        <v>3</v>
      </c>
      <c r="C285" s="1">
        <v>6</v>
      </c>
      <c r="D285" s="1">
        <v>22</v>
      </c>
      <c r="E285" s="1">
        <v>1</v>
      </c>
      <c r="F285" s="1">
        <f t="shared" si="1"/>
        <v>4.5454545454545456E-2</v>
      </c>
    </row>
    <row r="286" spans="1:8" x14ac:dyDescent="0.25">
      <c r="A286" s="1" t="s">
        <v>11</v>
      </c>
      <c r="B286" s="1">
        <v>3</v>
      </c>
      <c r="C286" s="1">
        <v>7</v>
      </c>
      <c r="D286" s="1">
        <v>10</v>
      </c>
      <c r="E286" s="1">
        <v>1</v>
      </c>
      <c r="F286" s="1">
        <f t="shared" si="1"/>
        <v>0.1</v>
      </c>
    </row>
    <row r="287" spans="1:8" x14ac:dyDescent="0.25">
      <c r="A287" s="1" t="s">
        <v>11</v>
      </c>
      <c r="B287" s="1">
        <v>3</v>
      </c>
      <c r="C287" s="1">
        <v>8</v>
      </c>
      <c r="D287" s="1">
        <v>16</v>
      </c>
      <c r="E287" s="1">
        <v>1</v>
      </c>
      <c r="F287" s="1">
        <f t="shared" si="1"/>
        <v>6.25E-2</v>
      </c>
    </row>
    <row r="288" spans="1:8" x14ac:dyDescent="0.25">
      <c r="A288" s="1" t="s">
        <v>12</v>
      </c>
      <c r="B288" s="1">
        <v>3</v>
      </c>
      <c r="C288" s="1">
        <v>1</v>
      </c>
      <c r="D288" s="1">
        <v>47</v>
      </c>
      <c r="E288" s="1">
        <v>27</v>
      </c>
      <c r="F288" s="1">
        <f>E288/D288</f>
        <v>0.57446808510638303</v>
      </c>
      <c r="G288" s="1">
        <f>F288/0.574468085106383</f>
        <v>1</v>
      </c>
      <c r="H288" s="1">
        <f>F288/0.911764705882353</f>
        <v>0.63006177076183933</v>
      </c>
    </row>
    <row r="289" spans="1:8" x14ac:dyDescent="0.25">
      <c r="A289" s="1" t="s">
        <v>12</v>
      </c>
      <c r="B289" s="1">
        <v>3</v>
      </c>
      <c r="C289" s="1">
        <v>2</v>
      </c>
      <c r="D289" s="1">
        <v>74</v>
      </c>
      <c r="E289" s="1">
        <v>32</v>
      </c>
      <c r="F289" s="1">
        <f>E289/D289</f>
        <v>0.43243243243243246</v>
      </c>
      <c r="G289" s="1">
        <f t="shared" ref="G289:G295" si="28">F289/0.574468085106383</f>
        <v>0.75275275275275277</v>
      </c>
      <c r="H289" s="1">
        <f t="shared" ref="H289:H295" si="29">F289/0.911764705882353</f>
        <v>0.47428073234524848</v>
      </c>
    </row>
    <row r="290" spans="1:8" x14ac:dyDescent="0.25">
      <c r="A290" s="1" t="s">
        <v>12</v>
      </c>
      <c r="B290" s="1">
        <v>3</v>
      </c>
      <c r="C290" s="1">
        <v>3</v>
      </c>
      <c r="D290" s="1">
        <v>91</v>
      </c>
      <c r="E290" s="1">
        <v>31</v>
      </c>
      <c r="F290" s="1">
        <f>E290/D290</f>
        <v>0.34065934065934067</v>
      </c>
      <c r="G290" s="1">
        <f t="shared" si="28"/>
        <v>0.59299959299959293</v>
      </c>
      <c r="H290" s="1">
        <f t="shared" si="29"/>
        <v>0.37362637362637358</v>
      </c>
    </row>
    <row r="291" spans="1:8" x14ac:dyDescent="0.25">
      <c r="A291" s="1" t="s">
        <v>12</v>
      </c>
      <c r="B291" s="1">
        <v>3</v>
      </c>
      <c r="C291" s="1">
        <v>4</v>
      </c>
      <c r="D291" s="1">
        <v>101</v>
      </c>
      <c r="E291" s="1">
        <v>16</v>
      </c>
      <c r="F291" s="1">
        <f>E291/D291</f>
        <v>0.15841584158415842</v>
      </c>
      <c r="G291" s="1">
        <f t="shared" si="28"/>
        <v>0.27576090942427572</v>
      </c>
      <c r="H291" s="1">
        <f t="shared" si="29"/>
        <v>0.17374640689875437</v>
      </c>
    </row>
    <row r="292" spans="1:8" x14ac:dyDescent="0.25">
      <c r="A292" s="1" t="s">
        <v>12</v>
      </c>
      <c r="B292" s="1">
        <v>3</v>
      </c>
      <c r="C292" s="1">
        <v>5</v>
      </c>
      <c r="D292" s="1">
        <v>81</v>
      </c>
      <c r="E292" s="1">
        <v>8</v>
      </c>
      <c r="F292" s="1">
        <f>E292/D292</f>
        <v>9.8765432098765427E-2</v>
      </c>
      <c r="G292" s="1">
        <f t="shared" si="28"/>
        <v>0.17192501143118424</v>
      </c>
      <c r="H292" s="1">
        <f t="shared" si="29"/>
        <v>0.10832337714058142</v>
      </c>
    </row>
    <row r="293" spans="1:8" x14ac:dyDescent="0.25">
      <c r="A293" s="1" t="s">
        <v>12</v>
      </c>
      <c r="B293" s="1">
        <v>3</v>
      </c>
      <c r="C293" s="1">
        <v>6</v>
      </c>
      <c r="D293" s="1">
        <v>82</v>
      </c>
      <c r="E293" s="1">
        <v>3</v>
      </c>
      <c r="F293" s="1">
        <f>E293/D293</f>
        <v>3.6585365853658534E-2</v>
      </c>
      <c r="G293" s="1">
        <f t="shared" si="28"/>
        <v>6.3685636856368549E-2</v>
      </c>
      <c r="H293" s="1">
        <f t="shared" si="29"/>
        <v>4.0125885129819031E-2</v>
      </c>
    </row>
    <row r="294" spans="1:8" x14ac:dyDescent="0.25">
      <c r="A294" s="1" t="s">
        <v>12</v>
      </c>
      <c r="B294" s="1">
        <v>3</v>
      </c>
      <c r="C294" s="1">
        <v>7</v>
      </c>
      <c r="D294" s="1">
        <v>72</v>
      </c>
      <c r="E294" s="1">
        <v>12</v>
      </c>
      <c r="F294" s="1">
        <f>E294/D294</f>
        <v>0.16666666666666666</v>
      </c>
      <c r="G294" s="1">
        <f t="shared" si="28"/>
        <v>0.29012345679012341</v>
      </c>
      <c r="H294" s="1">
        <f t="shared" si="29"/>
        <v>0.18279569892473116</v>
      </c>
    </row>
    <row r="295" spans="1:8" x14ac:dyDescent="0.25">
      <c r="A295" s="1" t="s">
        <v>12</v>
      </c>
      <c r="B295" s="1">
        <v>3</v>
      </c>
      <c r="C295" s="1">
        <v>9</v>
      </c>
      <c r="D295" s="1">
        <v>17</v>
      </c>
      <c r="E295" s="1">
        <v>0</v>
      </c>
      <c r="F295" s="1">
        <f>E295/D295</f>
        <v>0</v>
      </c>
      <c r="G295" s="1">
        <f t="shared" si="28"/>
        <v>0</v>
      </c>
      <c r="H295" s="1">
        <f t="shared" si="29"/>
        <v>0</v>
      </c>
    </row>
    <row r="296" spans="1:8" x14ac:dyDescent="0.25">
      <c r="A296" s="1" t="s">
        <v>13</v>
      </c>
      <c r="B296" s="1">
        <v>3</v>
      </c>
      <c r="C296" s="1">
        <v>1</v>
      </c>
      <c r="D296" s="1">
        <v>87</v>
      </c>
      <c r="E296" s="1">
        <v>87</v>
      </c>
      <c r="F296" s="1">
        <f t="shared" ref="F296:F309" si="30">E296/D296</f>
        <v>1</v>
      </c>
      <c r="G296"/>
    </row>
    <row r="297" spans="1:8" x14ac:dyDescent="0.25">
      <c r="A297" s="1" t="s">
        <v>13</v>
      </c>
      <c r="B297" s="1">
        <v>3</v>
      </c>
      <c r="C297" s="1">
        <v>2</v>
      </c>
      <c r="D297" s="1">
        <v>117</v>
      </c>
      <c r="E297" s="1">
        <v>93</v>
      </c>
      <c r="F297" s="1">
        <f t="shared" si="30"/>
        <v>0.79487179487179482</v>
      </c>
      <c r="G297"/>
    </row>
    <row r="298" spans="1:8" x14ac:dyDescent="0.25">
      <c r="A298" s="1" t="s">
        <v>13</v>
      </c>
      <c r="B298" s="1">
        <v>3</v>
      </c>
      <c r="C298" s="1">
        <v>3</v>
      </c>
      <c r="D298" s="1">
        <v>87</v>
      </c>
      <c r="E298" s="1">
        <v>78</v>
      </c>
      <c r="F298" s="1">
        <f t="shared" si="30"/>
        <v>0.89655172413793105</v>
      </c>
      <c r="G298"/>
    </row>
    <row r="299" spans="1:8" x14ac:dyDescent="0.25">
      <c r="A299" s="1" t="s">
        <v>13</v>
      </c>
      <c r="B299" s="1">
        <v>3</v>
      </c>
      <c r="C299" s="1">
        <v>4</v>
      </c>
      <c r="D299" s="1">
        <v>103</v>
      </c>
      <c r="E299" s="1">
        <v>77</v>
      </c>
      <c r="F299" s="1">
        <f t="shared" si="30"/>
        <v>0.74757281553398058</v>
      </c>
      <c r="G299"/>
    </row>
    <row r="300" spans="1:8" x14ac:dyDescent="0.25">
      <c r="A300" s="1" t="s">
        <v>13</v>
      </c>
      <c r="B300" s="1">
        <v>3</v>
      </c>
      <c r="C300" s="1">
        <v>5</v>
      </c>
      <c r="D300" s="1">
        <v>81</v>
      </c>
      <c r="E300" s="1">
        <v>62</v>
      </c>
      <c r="F300" s="1">
        <f t="shared" si="30"/>
        <v>0.76543209876543206</v>
      </c>
      <c r="G300"/>
    </row>
    <row r="301" spans="1:8" x14ac:dyDescent="0.25">
      <c r="A301" s="1" t="s">
        <v>13</v>
      </c>
      <c r="B301" s="1">
        <v>3</v>
      </c>
      <c r="C301" s="1">
        <v>6</v>
      </c>
      <c r="D301" s="1">
        <v>102</v>
      </c>
      <c r="E301" s="1">
        <v>54</v>
      </c>
      <c r="F301" s="1">
        <f t="shared" si="30"/>
        <v>0.52941176470588236</v>
      </c>
      <c r="G301"/>
    </row>
    <row r="302" spans="1:8" x14ac:dyDescent="0.25">
      <c r="A302" s="1" t="s">
        <v>13</v>
      </c>
      <c r="B302" s="1">
        <v>3</v>
      </c>
      <c r="C302" s="1">
        <v>7</v>
      </c>
      <c r="D302" s="1">
        <v>100</v>
      </c>
      <c r="E302" s="1">
        <v>31</v>
      </c>
      <c r="F302" s="1">
        <f t="shared" si="30"/>
        <v>0.31</v>
      </c>
      <c r="G302"/>
    </row>
    <row r="303" spans="1:8" x14ac:dyDescent="0.25">
      <c r="A303" s="1" t="s">
        <v>13</v>
      </c>
      <c r="B303" s="1">
        <v>3</v>
      </c>
      <c r="C303" s="1">
        <v>8</v>
      </c>
      <c r="D303" s="1">
        <v>85</v>
      </c>
      <c r="E303" s="1">
        <v>41</v>
      </c>
      <c r="F303" s="1">
        <f t="shared" si="30"/>
        <v>0.4823529411764706</v>
      </c>
      <c r="G303"/>
    </row>
    <row r="304" spans="1:8" x14ac:dyDescent="0.25">
      <c r="A304" s="1" t="s">
        <v>13</v>
      </c>
      <c r="B304" s="1">
        <v>3</v>
      </c>
      <c r="C304" s="1">
        <v>9</v>
      </c>
      <c r="D304" s="1">
        <v>93</v>
      </c>
      <c r="E304" s="1">
        <v>32</v>
      </c>
      <c r="F304" s="1">
        <f t="shared" si="30"/>
        <v>0.34408602150537637</v>
      </c>
      <c r="G304"/>
    </row>
    <row r="305" spans="1:7" x14ac:dyDescent="0.25">
      <c r="A305" s="1" t="s">
        <v>13</v>
      </c>
      <c r="B305" s="1">
        <v>3</v>
      </c>
      <c r="C305" s="1">
        <v>10</v>
      </c>
      <c r="D305" s="1">
        <v>94</v>
      </c>
      <c r="E305" s="1">
        <v>20</v>
      </c>
      <c r="F305" s="1">
        <f t="shared" si="30"/>
        <v>0.21276595744680851</v>
      </c>
      <c r="G305"/>
    </row>
    <row r="306" spans="1:7" x14ac:dyDescent="0.25">
      <c r="A306" s="1" t="s">
        <v>13</v>
      </c>
      <c r="B306" s="1">
        <v>3</v>
      </c>
      <c r="C306" s="1">
        <v>11</v>
      </c>
      <c r="D306" s="1">
        <v>81</v>
      </c>
      <c r="E306" s="1">
        <v>13</v>
      </c>
      <c r="F306" s="1">
        <f t="shared" si="30"/>
        <v>0.16049382716049382</v>
      </c>
      <c r="G306"/>
    </row>
    <row r="307" spans="1:7" x14ac:dyDescent="0.25">
      <c r="A307" s="1" t="s">
        <v>13</v>
      </c>
      <c r="B307" s="1">
        <v>3</v>
      </c>
      <c r="C307" s="1">
        <v>12</v>
      </c>
      <c r="D307" s="1">
        <v>93</v>
      </c>
      <c r="E307" s="1">
        <v>5</v>
      </c>
      <c r="F307" s="1">
        <f t="shared" si="30"/>
        <v>5.3763440860215055E-2</v>
      </c>
      <c r="G307"/>
    </row>
    <row r="308" spans="1:7" x14ac:dyDescent="0.25">
      <c r="A308" s="1" t="s">
        <v>13</v>
      </c>
      <c r="B308" s="1">
        <v>3</v>
      </c>
      <c r="C308" s="1">
        <v>13</v>
      </c>
      <c r="D308" s="1">
        <v>103</v>
      </c>
      <c r="E308" s="1">
        <v>1</v>
      </c>
      <c r="F308" s="1">
        <f t="shared" si="30"/>
        <v>9.7087378640776691E-3</v>
      </c>
      <c r="G308"/>
    </row>
    <row r="309" spans="1:7" x14ac:dyDescent="0.25">
      <c r="A309" s="1" t="s">
        <v>13</v>
      </c>
      <c r="B309" s="1">
        <v>3</v>
      </c>
      <c r="C309" s="1">
        <v>15</v>
      </c>
      <c r="D309" s="1">
        <v>98</v>
      </c>
      <c r="E309" s="1">
        <v>0</v>
      </c>
      <c r="F309" s="1">
        <f t="shared" si="30"/>
        <v>0</v>
      </c>
      <c r="G309"/>
    </row>
    <row r="310" spans="1:7" x14ac:dyDescent="0.25">
      <c r="A310" s="1" t="s">
        <v>14</v>
      </c>
      <c r="B310" s="1">
        <v>3</v>
      </c>
      <c r="C310" s="1">
        <v>1</v>
      </c>
      <c r="D310" s="1">
        <v>74</v>
      </c>
      <c r="E310" s="1">
        <v>67</v>
      </c>
      <c r="F310" s="1">
        <f t="shared" ref="F310:F374" si="31">E310/D310</f>
        <v>0.90540540540540537</v>
      </c>
    </row>
    <row r="311" spans="1:7" x14ac:dyDescent="0.25">
      <c r="A311" s="1" t="s">
        <v>14</v>
      </c>
      <c r="B311" s="1">
        <v>3</v>
      </c>
      <c r="C311" s="1">
        <v>2</v>
      </c>
      <c r="D311" s="1">
        <v>70</v>
      </c>
      <c r="E311" s="1">
        <v>46</v>
      </c>
      <c r="F311" s="1">
        <f t="shared" si="31"/>
        <v>0.65714285714285714</v>
      </c>
    </row>
    <row r="312" spans="1:7" x14ac:dyDescent="0.25">
      <c r="A312" s="1" t="s">
        <v>14</v>
      </c>
      <c r="B312" s="1">
        <v>3</v>
      </c>
      <c r="C312" s="1">
        <v>3</v>
      </c>
      <c r="D312" s="1">
        <v>56</v>
      </c>
      <c r="E312" s="1">
        <v>43</v>
      </c>
      <c r="F312" s="1">
        <f t="shared" si="31"/>
        <v>0.7678571428571429</v>
      </c>
    </row>
    <row r="313" spans="1:7" x14ac:dyDescent="0.25">
      <c r="A313" s="1" t="s">
        <v>14</v>
      </c>
      <c r="B313" s="1">
        <v>3</v>
      </c>
      <c r="C313" s="1">
        <v>4</v>
      </c>
      <c r="D313" s="1">
        <v>141</v>
      </c>
      <c r="E313" s="1">
        <v>66</v>
      </c>
      <c r="F313" s="1">
        <f t="shared" si="31"/>
        <v>0.46808510638297873</v>
      </c>
    </row>
    <row r="314" spans="1:7" x14ac:dyDescent="0.25">
      <c r="A314" s="1" t="s">
        <v>14</v>
      </c>
      <c r="B314" s="1">
        <v>3</v>
      </c>
      <c r="C314" s="1">
        <v>5</v>
      </c>
      <c r="D314" s="1">
        <v>124</v>
      </c>
      <c r="E314" s="1">
        <v>64</v>
      </c>
      <c r="F314" s="1">
        <f t="shared" si="31"/>
        <v>0.5161290322580645</v>
      </c>
    </row>
    <row r="315" spans="1:7" x14ac:dyDescent="0.25">
      <c r="A315" s="1" t="s">
        <v>14</v>
      </c>
      <c r="B315" s="1">
        <v>3</v>
      </c>
      <c r="C315" s="1">
        <v>6</v>
      </c>
      <c r="D315" s="1">
        <v>98</v>
      </c>
      <c r="E315" s="1">
        <v>56</v>
      </c>
      <c r="F315" s="1">
        <f t="shared" si="31"/>
        <v>0.5714285714285714</v>
      </c>
    </row>
    <row r="316" spans="1:7" x14ac:dyDescent="0.25">
      <c r="A316" s="1" t="s">
        <v>14</v>
      </c>
      <c r="B316" s="1">
        <v>3</v>
      </c>
      <c r="C316" s="1">
        <v>7</v>
      </c>
      <c r="D316" s="1">
        <v>125</v>
      </c>
      <c r="E316" s="1">
        <v>65</v>
      </c>
      <c r="F316" s="1">
        <f t="shared" si="31"/>
        <v>0.52</v>
      </c>
    </row>
    <row r="317" spans="1:7" x14ac:dyDescent="0.25">
      <c r="A317" s="1" t="s">
        <v>14</v>
      </c>
      <c r="B317" s="1">
        <v>3</v>
      </c>
      <c r="C317" s="1">
        <v>8</v>
      </c>
      <c r="D317" s="1">
        <v>101</v>
      </c>
      <c r="E317" s="1">
        <v>60</v>
      </c>
      <c r="F317" s="1">
        <f t="shared" si="31"/>
        <v>0.59405940594059403</v>
      </c>
    </row>
    <row r="318" spans="1:7" x14ac:dyDescent="0.25">
      <c r="A318" s="1" t="s">
        <v>14</v>
      </c>
      <c r="B318" s="1">
        <v>3</v>
      </c>
      <c r="C318" s="1">
        <v>10</v>
      </c>
      <c r="D318" s="1">
        <v>49</v>
      </c>
      <c r="E318" s="1">
        <v>28</v>
      </c>
      <c r="F318" s="1">
        <f t="shared" si="31"/>
        <v>0.5714285714285714</v>
      </c>
    </row>
    <row r="319" spans="1:7" x14ac:dyDescent="0.25">
      <c r="A319" s="1" t="s">
        <v>14</v>
      </c>
      <c r="B319" s="1">
        <v>3</v>
      </c>
      <c r="C319" s="1">
        <v>11</v>
      </c>
      <c r="D319" s="1">
        <v>52</v>
      </c>
      <c r="E319" s="1">
        <v>25</v>
      </c>
      <c r="F319" s="1">
        <f t="shared" si="31"/>
        <v>0.48076923076923078</v>
      </c>
    </row>
    <row r="320" spans="1:7" x14ac:dyDescent="0.25">
      <c r="A320" s="1" t="s">
        <v>14</v>
      </c>
      <c r="B320" s="1">
        <v>3</v>
      </c>
      <c r="C320" s="1">
        <v>12</v>
      </c>
      <c r="D320" s="1">
        <v>126</v>
      </c>
      <c r="E320" s="1">
        <v>47</v>
      </c>
      <c r="F320" s="1">
        <f t="shared" si="31"/>
        <v>0.37301587301587302</v>
      </c>
    </row>
    <row r="321" spans="1:7" x14ac:dyDescent="0.25">
      <c r="A321" s="1" t="s">
        <v>14</v>
      </c>
      <c r="B321" s="1">
        <v>3</v>
      </c>
      <c r="C321" s="1">
        <v>13</v>
      </c>
      <c r="D321" s="1">
        <v>113</v>
      </c>
      <c r="E321" s="1">
        <v>36</v>
      </c>
      <c r="F321" s="1">
        <f t="shared" si="31"/>
        <v>0.31858407079646017</v>
      </c>
    </row>
    <row r="322" spans="1:7" x14ac:dyDescent="0.25">
      <c r="A322" s="1" t="s">
        <v>14</v>
      </c>
      <c r="B322" s="1">
        <v>3</v>
      </c>
      <c r="C322" s="1">
        <v>14</v>
      </c>
      <c r="D322" s="1">
        <v>101</v>
      </c>
      <c r="E322" s="1">
        <v>22</v>
      </c>
      <c r="F322" s="1">
        <f t="shared" si="31"/>
        <v>0.21782178217821782</v>
      </c>
    </row>
    <row r="323" spans="1:7" x14ac:dyDescent="0.25">
      <c r="A323" s="1" t="s">
        <v>14</v>
      </c>
      <c r="B323" s="1">
        <v>3</v>
      </c>
      <c r="C323" s="1">
        <v>15</v>
      </c>
      <c r="D323" s="1">
        <v>106</v>
      </c>
      <c r="E323" s="1">
        <v>10</v>
      </c>
      <c r="F323" s="1">
        <f t="shared" si="31"/>
        <v>9.4339622641509441E-2</v>
      </c>
    </row>
    <row r="324" spans="1:7" x14ac:dyDescent="0.25">
      <c r="A324" s="1" t="s">
        <v>14</v>
      </c>
      <c r="B324" s="1">
        <v>3</v>
      </c>
      <c r="C324" s="1">
        <v>16</v>
      </c>
      <c r="D324" s="1">
        <v>106</v>
      </c>
      <c r="E324" s="1">
        <v>2</v>
      </c>
      <c r="F324" s="1">
        <f t="shared" si="31"/>
        <v>1.8867924528301886E-2</v>
      </c>
    </row>
    <row r="325" spans="1:7" x14ac:dyDescent="0.25">
      <c r="A325" s="1" t="s">
        <v>14</v>
      </c>
      <c r="B325" s="1">
        <v>3</v>
      </c>
      <c r="C325" s="1">
        <v>17</v>
      </c>
      <c r="D325" s="1">
        <v>108</v>
      </c>
      <c r="E325" s="1">
        <v>1</v>
      </c>
      <c r="F325" s="1">
        <f t="shared" si="31"/>
        <v>9.2592592592592587E-3</v>
      </c>
    </row>
    <row r="326" spans="1:7" x14ac:dyDescent="0.25">
      <c r="A326" s="1" t="s">
        <v>14</v>
      </c>
      <c r="B326" s="1">
        <v>3</v>
      </c>
      <c r="C326" s="1">
        <v>18</v>
      </c>
      <c r="D326" s="1">
        <v>49</v>
      </c>
      <c r="E326" s="1">
        <v>0</v>
      </c>
      <c r="F326" s="1">
        <f t="shared" si="31"/>
        <v>0</v>
      </c>
    </row>
    <row r="327" spans="1:7" x14ac:dyDescent="0.25">
      <c r="A327" s="1" t="s">
        <v>8</v>
      </c>
      <c r="B327" s="1">
        <v>4</v>
      </c>
      <c r="C327" s="1">
        <v>1</v>
      </c>
      <c r="D327" s="1">
        <v>104</v>
      </c>
      <c r="E327" s="1">
        <v>102</v>
      </c>
      <c r="F327" s="1">
        <f t="shared" si="31"/>
        <v>0.98076923076923073</v>
      </c>
    </row>
    <row r="328" spans="1:7" x14ac:dyDescent="0.25">
      <c r="A328" s="1" t="s">
        <v>8</v>
      </c>
      <c r="B328" s="1">
        <v>4</v>
      </c>
      <c r="C328" s="1">
        <v>2</v>
      </c>
      <c r="D328" s="1">
        <v>120</v>
      </c>
      <c r="E328" s="1">
        <v>108</v>
      </c>
      <c r="F328" s="1">
        <f t="shared" si="31"/>
        <v>0.9</v>
      </c>
    </row>
    <row r="329" spans="1:7" x14ac:dyDescent="0.25">
      <c r="A329" s="1" t="s">
        <v>8</v>
      </c>
      <c r="B329" s="1">
        <v>4</v>
      </c>
      <c r="C329" s="1">
        <v>3</v>
      </c>
      <c r="D329" s="1">
        <v>107</v>
      </c>
      <c r="E329" s="1">
        <v>71</v>
      </c>
      <c r="F329" s="1">
        <f t="shared" si="31"/>
        <v>0.66355140186915884</v>
      </c>
    </row>
    <row r="330" spans="1:7" x14ac:dyDescent="0.25">
      <c r="A330" s="1" t="s">
        <v>8</v>
      </c>
      <c r="B330" s="1">
        <v>4</v>
      </c>
      <c r="C330" s="1">
        <v>4</v>
      </c>
      <c r="D330" s="1">
        <v>97</v>
      </c>
      <c r="E330" s="1">
        <v>97</v>
      </c>
      <c r="F330" s="1">
        <f t="shared" si="31"/>
        <v>1</v>
      </c>
    </row>
    <row r="331" spans="1:7" x14ac:dyDescent="0.25">
      <c r="A331" s="1" t="s">
        <v>8</v>
      </c>
      <c r="B331" s="1">
        <v>4</v>
      </c>
      <c r="C331" s="1">
        <v>5</v>
      </c>
      <c r="D331" s="1">
        <v>93</v>
      </c>
      <c r="E331" s="1">
        <v>82</v>
      </c>
      <c r="F331" s="1">
        <f t="shared" si="31"/>
        <v>0.88172043010752688</v>
      </c>
    </row>
    <row r="332" spans="1:7" x14ac:dyDescent="0.25">
      <c r="A332" s="1" t="s">
        <v>8</v>
      </c>
      <c r="B332" s="1">
        <v>4</v>
      </c>
      <c r="C332" s="1">
        <v>6</v>
      </c>
      <c r="D332" s="1">
        <v>108</v>
      </c>
      <c r="E332" s="1">
        <v>85</v>
      </c>
      <c r="F332" s="1">
        <f t="shared" si="31"/>
        <v>0.78703703703703709</v>
      </c>
      <c r="G332"/>
    </row>
    <row r="333" spans="1:7" x14ac:dyDescent="0.25">
      <c r="A333" s="1" t="s">
        <v>8</v>
      </c>
      <c r="B333" s="1">
        <v>4</v>
      </c>
      <c r="C333" s="1">
        <v>7</v>
      </c>
      <c r="D333" s="1">
        <v>100</v>
      </c>
      <c r="E333" s="1">
        <v>82</v>
      </c>
      <c r="F333" s="1">
        <f t="shared" si="31"/>
        <v>0.82</v>
      </c>
      <c r="G333"/>
    </row>
    <row r="334" spans="1:7" x14ac:dyDescent="0.25">
      <c r="A334" s="1" t="s">
        <v>8</v>
      </c>
      <c r="B334" s="1">
        <v>4</v>
      </c>
      <c r="C334" s="1">
        <v>8</v>
      </c>
      <c r="D334" s="1">
        <v>96</v>
      </c>
      <c r="E334" s="1">
        <v>78</v>
      </c>
      <c r="F334" s="1">
        <f t="shared" si="31"/>
        <v>0.8125</v>
      </c>
      <c r="G334"/>
    </row>
    <row r="335" spans="1:7" x14ac:dyDescent="0.25">
      <c r="A335" s="1" t="s">
        <v>8</v>
      </c>
      <c r="B335" s="1">
        <v>4</v>
      </c>
      <c r="C335" s="1">
        <v>9</v>
      </c>
      <c r="D335" s="1">
        <v>117</v>
      </c>
      <c r="E335" s="1">
        <v>89</v>
      </c>
      <c r="F335" s="1">
        <f t="shared" si="31"/>
        <v>0.76068376068376065</v>
      </c>
      <c r="G335"/>
    </row>
    <row r="336" spans="1:7" x14ac:dyDescent="0.25">
      <c r="A336" s="1" t="s">
        <v>8</v>
      </c>
      <c r="B336" s="1">
        <v>4</v>
      </c>
      <c r="C336" s="1">
        <v>10</v>
      </c>
      <c r="D336" s="1">
        <v>106</v>
      </c>
      <c r="E336" s="1">
        <v>66</v>
      </c>
      <c r="F336" s="1">
        <f t="shared" si="31"/>
        <v>0.62264150943396224</v>
      </c>
      <c r="G336"/>
    </row>
    <row r="337" spans="1:7" x14ac:dyDescent="0.25">
      <c r="A337" s="1" t="s">
        <v>8</v>
      </c>
      <c r="B337" s="1">
        <v>4</v>
      </c>
      <c r="C337" s="1">
        <v>11</v>
      </c>
      <c r="D337" s="1">
        <v>113</v>
      </c>
      <c r="E337" s="1">
        <v>92</v>
      </c>
      <c r="F337" s="1">
        <f t="shared" si="31"/>
        <v>0.81415929203539827</v>
      </c>
      <c r="G337"/>
    </row>
    <row r="338" spans="1:7" x14ac:dyDescent="0.25">
      <c r="A338" s="1" t="s">
        <v>8</v>
      </c>
      <c r="B338" s="1">
        <v>4</v>
      </c>
      <c r="C338" s="1">
        <v>12</v>
      </c>
      <c r="D338" s="1">
        <v>106</v>
      </c>
      <c r="E338" s="1">
        <v>87</v>
      </c>
      <c r="F338" s="1">
        <f t="shared" si="31"/>
        <v>0.82075471698113212</v>
      </c>
      <c r="G338"/>
    </row>
    <row r="339" spans="1:7" x14ac:dyDescent="0.25">
      <c r="A339" s="1" t="s">
        <v>8</v>
      </c>
      <c r="B339" s="1">
        <v>4</v>
      </c>
      <c r="C339" s="1">
        <v>13</v>
      </c>
      <c r="D339" s="1">
        <v>123</v>
      </c>
      <c r="E339" s="1">
        <v>96</v>
      </c>
      <c r="F339" s="1">
        <f t="shared" si="31"/>
        <v>0.78048780487804881</v>
      </c>
      <c r="G339"/>
    </row>
    <row r="340" spans="1:7" x14ac:dyDescent="0.25">
      <c r="A340" s="1" t="s">
        <v>8</v>
      </c>
      <c r="B340" s="1">
        <v>4</v>
      </c>
      <c r="C340" s="1">
        <v>16</v>
      </c>
      <c r="D340" s="1">
        <v>103</v>
      </c>
      <c r="E340" s="1">
        <v>79</v>
      </c>
      <c r="F340" s="1">
        <f t="shared" si="31"/>
        <v>0.76699029126213591</v>
      </c>
      <c r="G340"/>
    </row>
    <row r="341" spans="1:7" x14ac:dyDescent="0.25">
      <c r="A341" s="1" t="s">
        <v>8</v>
      </c>
      <c r="B341" s="1">
        <v>4</v>
      </c>
      <c r="C341" s="1">
        <v>17</v>
      </c>
      <c r="D341" s="1">
        <v>107</v>
      </c>
      <c r="E341" s="1">
        <v>64</v>
      </c>
      <c r="F341" s="1">
        <f t="shared" si="31"/>
        <v>0.59813084112149528</v>
      </c>
      <c r="G341"/>
    </row>
    <row r="342" spans="1:7" x14ac:dyDescent="0.25">
      <c r="A342" s="1" t="s">
        <v>8</v>
      </c>
      <c r="B342" s="1">
        <v>4</v>
      </c>
      <c r="C342" s="1">
        <v>18</v>
      </c>
      <c r="D342" s="1">
        <v>100</v>
      </c>
      <c r="E342" s="1">
        <v>64</v>
      </c>
      <c r="F342" s="1">
        <f t="shared" si="31"/>
        <v>0.64</v>
      </c>
      <c r="G342"/>
    </row>
    <row r="343" spans="1:7" x14ac:dyDescent="0.25">
      <c r="A343" s="1" t="s">
        <v>8</v>
      </c>
      <c r="B343" s="1">
        <v>4</v>
      </c>
      <c r="C343" s="1">
        <v>19</v>
      </c>
      <c r="D343" s="1">
        <v>99</v>
      </c>
      <c r="E343" s="1">
        <v>48</v>
      </c>
      <c r="F343" s="1">
        <f t="shared" si="31"/>
        <v>0.48484848484848486</v>
      </c>
      <c r="G343"/>
    </row>
    <row r="344" spans="1:7" x14ac:dyDescent="0.25">
      <c r="A344" s="1" t="s">
        <v>8</v>
      </c>
      <c r="B344" s="1">
        <v>4</v>
      </c>
      <c r="C344" s="1">
        <v>20</v>
      </c>
      <c r="D344" s="1">
        <v>110</v>
      </c>
      <c r="E344" s="1">
        <v>29</v>
      </c>
      <c r="F344" s="1">
        <f t="shared" si="31"/>
        <v>0.26363636363636361</v>
      </c>
      <c r="G344"/>
    </row>
    <row r="345" spans="1:7" x14ac:dyDescent="0.25">
      <c r="A345" s="1" t="s">
        <v>8</v>
      </c>
      <c r="B345" s="1">
        <v>4</v>
      </c>
      <c r="C345" s="1">
        <v>21</v>
      </c>
      <c r="D345" s="1">
        <v>97</v>
      </c>
      <c r="E345" s="1">
        <v>15</v>
      </c>
      <c r="F345" s="1">
        <f t="shared" si="31"/>
        <v>0.15463917525773196</v>
      </c>
      <c r="G345"/>
    </row>
    <row r="346" spans="1:7" x14ac:dyDescent="0.25">
      <c r="A346" s="1" t="s">
        <v>8</v>
      </c>
      <c r="B346" s="1">
        <v>4</v>
      </c>
      <c r="C346" s="1">
        <v>23</v>
      </c>
      <c r="D346" s="1">
        <v>116</v>
      </c>
      <c r="E346" s="1">
        <v>6</v>
      </c>
      <c r="F346" s="1">
        <f t="shared" si="31"/>
        <v>5.1724137931034482E-2</v>
      </c>
      <c r="G346"/>
    </row>
    <row r="347" spans="1:7" x14ac:dyDescent="0.25">
      <c r="A347" s="1" t="s">
        <v>8</v>
      </c>
      <c r="B347" s="1">
        <v>4</v>
      </c>
      <c r="C347" s="1">
        <v>24</v>
      </c>
      <c r="D347" s="1">
        <v>118</v>
      </c>
      <c r="E347" s="1">
        <v>2</v>
      </c>
      <c r="F347" s="1">
        <f t="shared" si="31"/>
        <v>1.6949152542372881E-2</v>
      </c>
      <c r="G347"/>
    </row>
    <row r="348" spans="1:7" x14ac:dyDescent="0.25">
      <c r="A348" s="1" t="s">
        <v>8</v>
      </c>
      <c r="B348" s="1">
        <v>4</v>
      </c>
      <c r="C348" s="1">
        <v>25</v>
      </c>
      <c r="D348" s="1">
        <v>147</v>
      </c>
      <c r="E348" s="1">
        <v>2</v>
      </c>
      <c r="F348" s="1">
        <f t="shared" si="31"/>
        <v>1.3605442176870748E-2</v>
      </c>
      <c r="G348"/>
    </row>
    <row r="349" spans="1:7" x14ac:dyDescent="0.25">
      <c r="A349" s="1" t="s">
        <v>8</v>
      </c>
      <c r="B349" s="1">
        <v>4</v>
      </c>
      <c r="C349" s="1">
        <v>26</v>
      </c>
      <c r="D349" s="1">
        <v>111</v>
      </c>
      <c r="E349" s="1">
        <v>0</v>
      </c>
      <c r="F349" s="1">
        <f t="shared" si="31"/>
        <v>0</v>
      </c>
      <c r="G349"/>
    </row>
    <row r="350" spans="1:7" x14ac:dyDescent="0.25">
      <c r="A350" s="1" t="s">
        <v>10</v>
      </c>
      <c r="B350" s="1">
        <v>4</v>
      </c>
      <c r="C350" s="1">
        <v>1</v>
      </c>
      <c r="D350" s="1">
        <v>76</v>
      </c>
      <c r="E350" s="1">
        <v>76</v>
      </c>
      <c r="F350" s="1">
        <f t="shared" si="31"/>
        <v>1</v>
      </c>
      <c r="G350"/>
    </row>
    <row r="351" spans="1:7" x14ac:dyDescent="0.25">
      <c r="A351" s="1" t="s">
        <v>10</v>
      </c>
      <c r="B351" s="1">
        <v>4</v>
      </c>
      <c r="C351" s="1">
        <v>2</v>
      </c>
      <c r="D351" s="1">
        <v>108</v>
      </c>
      <c r="E351" s="1">
        <v>108</v>
      </c>
      <c r="F351" s="1">
        <f t="shared" si="31"/>
        <v>1</v>
      </c>
      <c r="G351"/>
    </row>
    <row r="352" spans="1:7" x14ac:dyDescent="0.25">
      <c r="A352" s="1" t="s">
        <v>10</v>
      </c>
      <c r="B352" s="1">
        <v>4</v>
      </c>
      <c r="C352" s="1">
        <v>3</v>
      </c>
      <c r="D352" s="1">
        <v>69</v>
      </c>
      <c r="E352" s="1">
        <v>64</v>
      </c>
      <c r="F352" s="1">
        <f t="shared" si="31"/>
        <v>0.92753623188405798</v>
      </c>
      <c r="G352"/>
    </row>
    <row r="353" spans="1:7" x14ac:dyDescent="0.25">
      <c r="A353" s="1" t="s">
        <v>10</v>
      </c>
      <c r="B353" s="1">
        <v>4</v>
      </c>
      <c r="C353" s="1">
        <v>4</v>
      </c>
      <c r="D353" s="1">
        <v>72</v>
      </c>
      <c r="E353" s="1">
        <v>64</v>
      </c>
      <c r="F353" s="1">
        <f t="shared" si="31"/>
        <v>0.88888888888888884</v>
      </c>
      <c r="G353"/>
    </row>
    <row r="354" spans="1:7" x14ac:dyDescent="0.25">
      <c r="A354" s="1" t="s">
        <v>10</v>
      </c>
      <c r="B354" s="1">
        <v>4</v>
      </c>
      <c r="C354" s="1">
        <v>5</v>
      </c>
      <c r="D354" s="1">
        <v>90</v>
      </c>
      <c r="E354" s="1">
        <v>75</v>
      </c>
      <c r="F354" s="1">
        <f t="shared" si="31"/>
        <v>0.83333333333333337</v>
      </c>
      <c r="G354"/>
    </row>
    <row r="355" spans="1:7" x14ac:dyDescent="0.25">
      <c r="A355" s="1" t="s">
        <v>10</v>
      </c>
      <c r="B355" s="1">
        <v>4</v>
      </c>
      <c r="C355" s="1">
        <v>6</v>
      </c>
      <c r="D355" s="1">
        <v>94</v>
      </c>
      <c r="E355" s="1">
        <v>82</v>
      </c>
      <c r="F355" s="1">
        <f t="shared" si="31"/>
        <v>0.87234042553191493</v>
      </c>
      <c r="G355"/>
    </row>
    <row r="356" spans="1:7" x14ac:dyDescent="0.25">
      <c r="A356" s="1" t="s">
        <v>10</v>
      </c>
      <c r="B356" s="1">
        <v>4</v>
      </c>
      <c r="C356" s="1">
        <v>7</v>
      </c>
      <c r="D356" s="1">
        <v>93</v>
      </c>
      <c r="E356" s="1">
        <v>84</v>
      </c>
      <c r="F356" s="1">
        <f t="shared" si="31"/>
        <v>0.90322580645161288</v>
      </c>
      <c r="G356"/>
    </row>
    <row r="357" spans="1:7" x14ac:dyDescent="0.25">
      <c r="A357" s="1" t="s">
        <v>10</v>
      </c>
      <c r="B357" s="1">
        <v>4</v>
      </c>
      <c r="C357" s="1">
        <v>8</v>
      </c>
      <c r="D357" s="1">
        <v>66</v>
      </c>
      <c r="E357" s="1">
        <v>65</v>
      </c>
      <c r="F357" s="1">
        <f t="shared" si="31"/>
        <v>0.98484848484848486</v>
      </c>
      <c r="G357"/>
    </row>
    <row r="358" spans="1:7" x14ac:dyDescent="0.25">
      <c r="A358" s="1" t="s">
        <v>10</v>
      </c>
      <c r="B358" s="1">
        <v>4</v>
      </c>
      <c r="C358" s="1">
        <v>9</v>
      </c>
      <c r="D358" s="1">
        <v>86</v>
      </c>
      <c r="E358" s="1">
        <v>81</v>
      </c>
      <c r="F358" s="1">
        <f t="shared" si="31"/>
        <v>0.94186046511627908</v>
      </c>
      <c r="G358"/>
    </row>
    <row r="359" spans="1:7" x14ac:dyDescent="0.25">
      <c r="A359" s="1" t="s">
        <v>10</v>
      </c>
      <c r="B359" s="1">
        <v>4</v>
      </c>
      <c r="C359" s="1">
        <v>10</v>
      </c>
      <c r="D359" s="1">
        <v>97</v>
      </c>
      <c r="E359" s="1">
        <v>85</v>
      </c>
      <c r="F359" s="1">
        <f t="shared" si="31"/>
        <v>0.87628865979381443</v>
      </c>
      <c r="G359"/>
    </row>
    <row r="360" spans="1:7" x14ac:dyDescent="0.25">
      <c r="A360" s="1" t="s">
        <v>10</v>
      </c>
      <c r="B360" s="1">
        <v>4</v>
      </c>
      <c r="C360" s="1">
        <v>11</v>
      </c>
      <c r="D360" s="1">
        <v>71</v>
      </c>
      <c r="E360" s="1">
        <v>59</v>
      </c>
      <c r="F360" s="1">
        <f t="shared" si="31"/>
        <v>0.83098591549295775</v>
      </c>
      <c r="G360"/>
    </row>
    <row r="361" spans="1:7" x14ac:dyDescent="0.25">
      <c r="A361" s="1" t="s">
        <v>10</v>
      </c>
      <c r="B361" s="1">
        <v>4</v>
      </c>
      <c r="C361" s="1">
        <v>12</v>
      </c>
      <c r="D361" s="1">
        <v>89</v>
      </c>
      <c r="E361" s="1">
        <v>71</v>
      </c>
      <c r="F361" s="1">
        <f t="shared" si="31"/>
        <v>0.797752808988764</v>
      </c>
      <c r="G361"/>
    </row>
    <row r="362" spans="1:7" x14ac:dyDescent="0.25">
      <c r="A362" s="1" t="s">
        <v>10</v>
      </c>
      <c r="B362" s="1">
        <v>4</v>
      </c>
      <c r="C362" s="1">
        <v>13</v>
      </c>
      <c r="D362" s="1">
        <v>76</v>
      </c>
      <c r="E362" s="1">
        <v>66</v>
      </c>
      <c r="F362" s="1">
        <f t="shared" si="31"/>
        <v>0.86842105263157898</v>
      </c>
      <c r="G362"/>
    </row>
    <row r="363" spans="1:7" x14ac:dyDescent="0.25">
      <c r="A363" s="1" t="s">
        <v>10</v>
      </c>
      <c r="B363" s="1">
        <v>4</v>
      </c>
      <c r="C363" s="1">
        <v>14</v>
      </c>
      <c r="D363" s="1">
        <v>126</v>
      </c>
      <c r="E363" s="1">
        <v>72</v>
      </c>
      <c r="F363" s="1">
        <f t="shared" si="31"/>
        <v>0.5714285714285714</v>
      </c>
      <c r="G363"/>
    </row>
    <row r="364" spans="1:7" x14ac:dyDescent="0.25">
      <c r="A364" s="1" t="s">
        <v>10</v>
      </c>
      <c r="B364" s="1">
        <v>4</v>
      </c>
      <c r="C364" s="1">
        <v>16</v>
      </c>
      <c r="D364" s="1">
        <v>70</v>
      </c>
      <c r="E364" s="1">
        <v>49</v>
      </c>
      <c r="F364" s="1">
        <f t="shared" si="31"/>
        <v>0.7</v>
      </c>
      <c r="G364"/>
    </row>
    <row r="365" spans="1:7" x14ac:dyDescent="0.25">
      <c r="A365" s="1" t="s">
        <v>10</v>
      </c>
      <c r="B365" s="1">
        <v>4</v>
      </c>
      <c r="C365" s="1">
        <v>17</v>
      </c>
      <c r="D365" s="1">
        <v>86</v>
      </c>
      <c r="E365" s="1">
        <v>49</v>
      </c>
      <c r="F365" s="1">
        <f t="shared" si="31"/>
        <v>0.56976744186046513</v>
      </c>
      <c r="G365"/>
    </row>
    <row r="366" spans="1:7" x14ac:dyDescent="0.25">
      <c r="A366" s="1" t="s">
        <v>10</v>
      </c>
      <c r="B366" s="1">
        <v>4</v>
      </c>
      <c r="C366" s="1">
        <v>18</v>
      </c>
      <c r="D366" s="1">
        <v>72</v>
      </c>
      <c r="E366" s="1">
        <v>40</v>
      </c>
      <c r="F366" s="1">
        <f t="shared" si="31"/>
        <v>0.55555555555555558</v>
      </c>
      <c r="G366"/>
    </row>
    <row r="367" spans="1:7" x14ac:dyDescent="0.25">
      <c r="A367" s="1" t="s">
        <v>10</v>
      </c>
      <c r="B367" s="1">
        <v>4</v>
      </c>
      <c r="C367" s="1">
        <v>19</v>
      </c>
      <c r="D367" s="1">
        <v>90</v>
      </c>
      <c r="E367" s="1">
        <v>54</v>
      </c>
      <c r="F367" s="1">
        <f t="shared" si="31"/>
        <v>0.6</v>
      </c>
      <c r="G367"/>
    </row>
    <row r="368" spans="1:7" x14ac:dyDescent="0.25">
      <c r="A368" s="1" t="s">
        <v>10</v>
      </c>
      <c r="B368" s="1">
        <v>4</v>
      </c>
      <c r="C368" s="1">
        <v>20</v>
      </c>
      <c r="D368" s="1">
        <v>100</v>
      </c>
      <c r="E368" s="1">
        <v>35</v>
      </c>
      <c r="F368" s="1">
        <f t="shared" si="31"/>
        <v>0.35</v>
      </c>
      <c r="G368"/>
    </row>
    <row r="369" spans="1:8" x14ac:dyDescent="0.25">
      <c r="A369" s="1" t="s">
        <v>10</v>
      </c>
      <c r="B369" s="1">
        <v>4</v>
      </c>
      <c r="C369" s="1">
        <v>21</v>
      </c>
      <c r="D369" s="1">
        <v>138</v>
      </c>
      <c r="E369" s="1">
        <v>45</v>
      </c>
      <c r="F369" s="1">
        <f t="shared" si="31"/>
        <v>0.32608695652173914</v>
      </c>
      <c r="G369"/>
    </row>
    <row r="370" spans="1:8" x14ac:dyDescent="0.25">
      <c r="A370" s="1" t="s">
        <v>10</v>
      </c>
      <c r="B370" s="1">
        <v>4</v>
      </c>
      <c r="C370" s="1">
        <v>23</v>
      </c>
      <c r="D370" s="1">
        <v>171</v>
      </c>
      <c r="E370" s="1">
        <v>18</v>
      </c>
      <c r="F370" s="1">
        <f t="shared" si="31"/>
        <v>0.10526315789473684</v>
      </c>
      <c r="G370"/>
    </row>
    <row r="371" spans="1:8" x14ac:dyDescent="0.25">
      <c r="A371" s="1" t="s">
        <v>10</v>
      </c>
      <c r="B371" s="1">
        <v>4</v>
      </c>
      <c r="C371" s="1">
        <v>24</v>
      </c>
      <c r="D371" s="1">
        <v>79</v>
      </c>
      <c r="E371" s="1">
        <v>3</v>
      </c>
      <c r="F371" s="1">
        <f t="shared" si="31"/>
        <v>3.7974683544303799E-2</v>
      </c>
      <c r="G371"/>
    </row>
    <row r="372" spans="1:8" x14ac:dyDescent="0.25">
      <c r="A372" s="1" t="s">
        <v>10</v>
      </c>
      <c r="B372" s="1">
        <v>4</v>
      </c>
      <c r="C372" s="1">
        <v>25</v>
      </c>
      <c r="D372" s="1">
        <v>185</v>
      </c>
      <c r="E372" s="1">
        <v>4</v>
      </c>
      <c r="F372" s="1">
        <f t="shared" si="31"/>
        <v>2.1621621621621623E-2</v>
      </c>
      <c r="G372"/>
    </row>
    <row r="373" spans="1:8" x14ac:dyDescent="0.25">
      <c r="A373" s="1" t="s">
        <v>10</v>
      </c>
      <c r="B373" s="1">
        <v>4</v>
      </c>
      <c r="C373" s="1">
        <v>26</v>
      </c>
      <c r="D373" s="1">
        <v>141</v>
      </c>
      <c r="E373" s="1">
        <v>2</v>
      </c>
      <c r="F373" s="1">
        <f t="shared" si="31"/>
        <v>1.4184397163120567E-2</v>
      </c>
      <c r="G373"/>
    </row>
    <row r="374" spans="1:8" x14ac:dyDescent="0.25">
      <c r="A374" s="1" t="s">
        <v>10</v>
      </c>
      <c r="B374" s="1">
        <v>4</v>
      </c>
      <c r="C374" s="1">
        <v>27</v>
      </c>
      <c r="D374" s="1">
        <v>131</v>
      </c>
      <c r="E374" s="1">
        <v>0</v>
      </c>
      <c r="F374" s="1">
        <f t="shared" si="31"/>
        <v>0</v>
      </c>
      <c r="G374"/>
    </row>
    <row r="375" spans="1:8" x14ac:dyDescent="0.25">
      <c r="A375" s="1" t="s">
        <v>13</v>
      </c>
      <c r="B375" s="1">
        <v>4</v>
      </c>
      <c r="C375" s="1">
        <v>1</v>
      </c>
      <c r="D375" s="1">
        <v>78</v>
      </c>
      <c r="E375" s="1">
        <v>78</v>
      </c>
      <c r="F375" s="1">
        <f t="shared" ref="F375:F391" si="32">E375/D375</f>
        <v>1</v>
      </c>
      <c r="G375" s="1">
        <f>F375/1</f>
        <v>1</v>
      </c>
      <c r="H375" s="1">
        <f>F375/0.838709677419355</f>
        <v>1.1923076923076921</v>
      </c>
    </row>
    <row r="376" spans="1:8" x14ac:dyDescent="0.25">
      <c r="A376" s="1" t="s">
        <v>13</v>
      </c>
      <c r="B376" s="1">
        <v>4</v>
      </c>
      <c r="C376" s="1">
        <v>2</v>
      </c>
      <c r="D376" s="1">
        <v>86</v>
      </c>
      <c r="E376" s="1">
        <v>63</v>
      </c>
      <c r="F376" s="1">
        <f t="shared" si="32"/>
        <v>0.73255813953488369</v>
      </c>
      <c r="G376" s="1">
        <f t="shared" ref="G376:G391" si="33">F376/1</f>
        <v>0.73255813953488369</v>
      </c>
      <c r="H376" s="1">
        <f t="shared" ref="H376:H391" si="34">F376/0.838709677419355</f>
        <v>0.87343470483005348</v>
      </c>
    </row>
    <row r="377" spans="1:8" x14ac:dyDescent="0.25">
      <c r="A377" s="1" t="s">
        <v>13</v>
      </c>
      <c r="B377" s="1">
        <v>4</v>
      </c>
      <c r="C377" s="1">
        <v>3</v>
      </c>
      <c r="D377" s="1">
        <v>72</v>
      </c>
      <c r="E377" s="1">
        <v>61</v>
      </c>
      <c r="F377" s="1">
        <f t="shared" si="32"/>
        <v>0.84722222222222221</v>
      </c>
      <c r="G377" s="1">
        <f t="shared" si="33"/>
        <v>0.84722222222222221</v>
      </c>
      <c r="H377" s="1">
        <f t="shared" si="34"/>
        <v>1.0101495726495724</v>
      </c>
    </row>
    <row r="378" spans="1:8" x14ac:dyDescent="0.25">
      <c r="A378" s="1" t="s">
        <v>13</v>
      </c>
      <c r="B378" s="1">
        <v>4</v>
      </c>
      <c r="C378" s="1">
        <v>4</v>
      </c>
      <c r="D378" s="1">
        <v>120</v>
      </c>
      <c r="E378" s="1">
        <v>67</v>
      </c>
      <c r="F378" s="1">
        <f t="shared" si="32"/>
        <v>0.55833333333333335</v>
      </c>
      <c r="G378" s="1">
        <f t="shared" si="33"/>
        <v>0.55833333333333335</v>
      </c>
      <c r="H378" s="1">
        <f t="shared" si="34"/>
        <v>0.66570512820512806</v>
      </c>
    </row>
    <row r="379" spans="1:8" x14ac:dyDescent="0.25">
      <c r="A379" s="1" t="s">
        <v>13</v>
      </c>
      <c r="B379" s="1">
        <v>4</v>
      </c>
      <c r="C379" s="1">
        <v>5</v>
      </c>
      <c r="D379" s="1">
        <v>117</v>
      </c>
      <c r="E379" s="1">
        <v>58</v>
      </c>
      <c r="F379" s="1">
        <f t="shared" si="32"/>
        <v>0.49572649572649574</v>
      </c>
      <c r="G379" s="1">
        <f t="shared" si="33"/>
        <v>0.49572649572649574</v>
      </c>
      <c r="H379" s="1">
        <f t="shared" si="34"/>
        <v>0.59105851413543709</v>
      </c>
    </row>
    <row r="380" spans="1:8" x14ac:dyDescent="0.25">
      <c r="A380" s="1" t="s">
        <v>13</v>
      </c>
      <c r="B380" s="1">
        <v>4</v>
      </c>
      <c r="C380" s="1">
        <v>6</v>
      </c>
      <c r="D380" s="1">
        <v>136</v>
      </c>
      <c r="E380" s="1">
        <v>48</v>
      </c>
      <c r="F380" s="1">
        <f t="shared" si="32"/>
        <v>0.35294117647058826</v>
      </c>
      <c r="G380" s="1">
        <f t="shared" si="33"/>
        <v>0.35294117647058826</v>
      </c>
      <c r="H380" s="1">
        <f t="shared" si="34"/>
        <v>0.420814479638009</v>
      </c>
    </row>
    <row r="381" spans="1:8" x14ac:dyDescent="0.25">
      <c r="A381" s="1" t="s">
        <v>13</v>
      </c>
      <c r="B381" s="1">
        <v>4</v>
      </c>
      <c r="C381" s="1">
        <v>7</v>
      </c>
      <c r="D381" s="1">
        <v>97</v>
      </c>
      <c r="E381" s="1">
        <v>43</v>
      </c>
      <c r="F381" s="1">
        <f t="shared" si="32"/>
        <v>0.44329896907216493</v>
      </c>
      <c r="G381" s="1">
        <f t="shared" si="33"/>
        <v>0.44329896907216493</v>
      </c>
      <c r="H381" s="1">
        <f t="shared" si="34"/>
        <v>0.52854877081681195</v>
      </c>
    </row>
    <row r="382" spans="1:8" x14ac:dyDescent="0.25">
      <c r="A382" s="1" t="s">
        <v>13</v>
      </c>
      <c r="B382" s="1">
        <v>4</v>
      </c>
      <c r="C382" s="1">
        <v>9</v>
      </c>
      <c r="D382" s="1">
        <v>73</v>
      </c>
      <c r="E382" s="1">
        <v>26</v>
      </c>
      <c r="F382" s="1">
        <f t="shared" si="32"/>
        <v>0.35616438356164382</v>
      </c>
      <c r="G382" s="1">
        <f t="shared" si="33"/>
        <v>0.35616438356164382</v>
      </c>
      <c r="H382" s="1">
        <f t="shared" si="34"/>
        <v>0.42465753424657526</v>
      </c>
    </row>
    <row r="383" spans="1:8" x14ac:dyDescent="0.25">
      <c r="A383" s="1" t="s">
        <v>13</v>
      </c>
      <c r="B383" s="1">
        <v>4</v>
      </c>
      <c r="C383" s="1">
        <v>10</v>
      </c>
      <c r="D383" s="1">
        <v>96</v>
      </c>
      <c r="E383" s="1">
        <v>38</v>
      </c>
      <c r="F383" s="1">
        <f t="shared" si="32"/>
        <v>0.39583333333333331</v>
      </c>
      <c r="G383" s="1">
        <f t="shared" si="33"/>
        <v>0.39583333333333331</v>
      </c>
      <c r="H383" s="1">
        <f t="shared" si="34"/>
        <v>0.47195512820512808</v>
      </c>
    </row>
    <row r="384" spans="1:8" x14ac:dyDescent="0.25">
      <c r="A384" s="1" t="s">
        <v>13</v>
      </c>
      <c r="B384" s="1">
        <v>4</v>
      </c>
      <c r="C384" s="1">
        <v>12</v>
      </c>
      <c r="D384" s="1">
        <v>111</v>
      </c>
      <c r="E384" s="1">
        <v>38</v>
      </c>
      <c r="F384" s="1">
        <f t="shared" si="32"/>
        <v>0.34234234234234234</v>
      </c>
      <c r="G384" s="1">
        <f t="shared" si="33"/>
        <v>0.34234234234234234</v>
      </c>
      <c r="H384" s="1">
        <f t="shared" si="34"/>
        <v>0.40817740817740811</v>
      </c>
    </row>
    <row r="385" spans="1:9" x14ac:dyDescent="0.25">
      <c r="A385" s="1" t="s">
        <v>13</v>
      </c>
      <c r="B385" s="1">
        <v>4</v>
      </c>
      <c r="C385" s="1">
        <v>13</v>
      </c>
      <c r="D385" s="1">
        <v>99</v>
      </c>
      <c r="E385" s="1">
        <v>31</v>
      </c>
      <c r="F385" s="1">
        <f t="shared" si="32"/>
        <v>0.31313131313131315</v>
      </c>
      <c r="G385" s="1">
        <f t="shared" si="33"/>
        <v>0.31313131313131315</v>
      </c>
      <c r="H385" s="1">
        <f t="shared" si="34"/>
        <v>0.37334887334887329</v>
      </c>
    </row>
    <row r="386" spans="1:9" x14ac:dyDescent="0.25">
      <c r="A386" s="1" t="s">
        <v>13</v>
      </c>
      <c r="B386" s="1">
        <v>4</v>
      </c>
      <c r="C386" s="1">
        <v>14</v>
      </c>
      <c r="D386" s="1">
        <v>117</v>
      </c>
      <c r="E386" s="1">
        <v>24</v>
      </c>
      <c r="F386" s="1">
        <f t="shared" si="32"/>
        <v>0.20512820512820512</v>
      </c>
      <c r="G386" s="1">
        <f t="shared" si="33"/>
        <v>0.20512820512820512</v>
      </c>
      <c r="H386" s="1">
        <f t="shared" si="34"/>
        <v>0.24457593688362914</v>
      </c>
    </row>
    <row r="387" spans="1:9" x14ac:dyDescent="0.25">
      <c r="A387" s="1" t="s">
        <v>13</v>
      </c>
      <c r="B387" s="1">
        <v>4</v>
      </c>
      <c r="C387" s="1">
        <v>15</v>
      </c>
      <c r="D387" s="1">
        <v>118</v>
      </c>
      <c r="E387" s="1">
        <v>34</v>
      </c>
      <c r="F387" s="1">
        <f t="shared" si="32"/>
        <v>0.28813559322033899</v>
      </c>
      <c r="G387" s="1">
        <f t="shared" si="33"/>
        <v>0.28813559322033899</v>
      </c>
      <c r="H387" s="1">
        <f t="shared" si="34"/>
        <v>0.34354628422425026</v>
      </c>
    </row>
    <row r="388" spans="1:9" x14ac:dyDescent="0.25">
      <c r="A388" s="1" t="s">
        <v>13</v>
      </c>
      <c r="B388" s="1">
        <v>4</v>
      </c>
      <c r="C388" s="1">
        <v>16</v>
      </c>
      <c r="D388" s="1">
        <v>94</v>
      </c>
      <c r="E388" s="1">
        <v>25</v>
      </c>
      <c r="F388" s="1">
        <f t="shared" si="32"/>
        <v>0.26595744680851063</v>
      </c>
      <c r="G388" s="1">
        <f t="shared" si="33"/>
        <v>0.26595744680851063</v>
      </c>
      <c r="H388" s="1">
        <f t="shared" si="34"/>
        <v>0.31710310965630106</v>
      </c>
    </row>
    <row r="389" spans="1:9" x14ac:dyDescent="0.25">
      <c r="A389" s="1" t="s">
        <v>13</v>
      </c>
      <c r="B389" s="1">
        <v>4</v>
      </c>
      <c r="C389" s="1">
        <v>17</v>
      </c>
      <c r="D389" s="1">
        <v>120</v>
      </c>
      <c r="E389" s="1">
        <v>15</v>
      </c>
      <c r="F389" s="1">
        <f t="shared" si="32"/>
        <v>0.125</v>
      </c>
      <c r="G389" s="1">
        <f t="shared" si="33"/>
        <v>0.125</v>
      </c>
      <c r="H389" s="1">
        <f t="shared" si="34"/>
        <v>0.14903846153846151</v>
      </c>
    </row>
    <row r="390" spans="1:9" x14ac:dyDescent="0.25">
      <c r="A390" s="1" t="s">
        <v>13</v>
      </c>
      <c r="B390" s="1">
        <v>4</v>
      </c>
      <c r="C390" s="1">
        <v>18</v>
      </c>
      <c r="D390" s="1">
        <v>82</v>
      </c>
      <c r="E390" s="1">
        <v>3</v>
      </c>
      <c r="F390" s="1">
        <f t="shared" si="32"/>
        <v>3.6585365853658534E-2</v>
      </c>
      <c r="G390" s="1">
        <f t="shared" si="33"/>
        <v>3.6585365853658534E-2</v>
      </c>
      <c r="H390" s="1">
        <f t="shared" si="34"/>
        <v>4.3621013133208243E-2</v>
      </c>
    </row>
    <row r="391" spans="1:9" x14ac:dyDescent="0.25">
      <c r="A391" s="1" t="s">
        <v>13</v>
      </c>
      <c r="B391" s="1">
        <v>4</v>
      </c>
      <c r="C391" s="1">
        <v>19</v>
      </c>
      <c r="D391" s="1">
        <v>60</v>
      </c>
      <c r="E391" s="1">
        <v>0</v>
      </c>
      <c r="F391" s="1">
        <f t="shared" si="32"/>
        <v>0</v>
      </c>
      <c r="G391" s="1">
        <f t="shared" si="33"/>
        <v>0</v>
      </c>
      <c r="H391" s="1">
        <f t="shared" si="34"/>
        <v>0</v>
      </c>
    </row>
    <row r="392" spans="1:9" x14ac:dyDescent="0.25">
      <c r="A392" s="1" t="s">
        <v>8</v>
      </c>
      <c r="B392" s="1">
        <v>5</v>
      </c>
      <c r="C392" s="1">
        <v>1</v>
      </c>
      <c r="D392" s="1">
        <v>79</v>
      </c>
      <c r="E392" s="1">
        <v>75</v>
      </c>
      <c r="F392" s="1">
        <f t="shared" ref="F392:F426" si="35">E392/D392</f>
        <v>0.94936708860759489</v>
      </c>
      <c r="G392" s="1">
        <f>F392/0.949367088607595</f>
        <v>0.99999999999999989</v>
      </c>
      <c r="H392" s="1">
        <f>F392/0.920634920634921</f>
        <v>1.031209079004801</v>
      </c>
      <c r="I392" s="1" t="s">
        <v>18</v>
      </c>
    </row>
    <row r="393" spans="1:9" x14ac:dyDescent="0.25">
      <c r="A393" s="1" t="s">
        <v>8</v>
      </c>
      <c r="B393" s="1">
        <v>5</v>
      </c>
      <c r="C393" s="1">
        <v>2</v>
      </c>
      <c r="D393" s="1">
        <v>140</v>
      </c>
      <c r="E393" s="1">
        <v>130</v>
      </c>
      <c r="F393" s="1">
        <f t="shared" si="35"/>
        <v>0.9285714285714286</v>
      </c>
      <c r="G393" s="1">
        <f t="shared" ref="G393:G409" si="36">F393/0.949367088607595</f>
        <v>0.97809523809523802</v>
      </c>
      <c r="H393" s="1">
        <f t="shared" ref="H393:H409" si="37">F393/0.920634920634921</f>
        <v>1.0086206896551719</v>
      </c>
      <c r="I393" s="1" t="s">
        <v>18</v>
      </c>
    </row>
    <row r="394" spans="1:9" x14ac:dyDescent="0.25">
      <c r="A394" s="1" t="s">
        <v>8</v>
      </c>
      <c r="B394" s="1">
        <v>5</v>
      </c>
      <c r="C394" s="1">
        <v>3</v>
      </c>
      <c r="D394" s="1">
        <v>57</v>
      </c>
      <c r="E394" s="1">
        <v>52</v>
      </c>
      <c r="F394" s="1">
        <f t="shared" si="35"/>
        <v>0.91228070175438591</v>
      </c>
      <c r="G394" s="1">
        <f t="shared" si="36"/>
        <v>0.96093567251461975</v>
      </c>
      <c r="H394" s="1">
        <f t="shared" si="37"/>
        <v>0.99092558983666013</v>
      </c>
      <c r="I394" s="1" t="s">
        <v>18</v>
      </c>
    </row>
    <row r="395" spans="1:9" x14ac:dyDescent="0.25">
      <c r="A395" s="1" t="s">
        <v>8</v>
      </c>
      <c r="B395" s="1">
        <v>5</v>
      </c>
      <c r="C395" s="1">
        <v>4</v>
      </c>
      <c r="D395" s="1">
        <v>57</v>
      </c>
      <c r="E395" s="1">
        <v>54</v>
      </c>
      <c r="F395" s="1">
        <f t="shared" si="35"/>
        <v>0.94736842105263153</v>
      </c>
      <c r="G395" s="1">
        <f t="shared" si="36"/>
        <v>0.99789473684210517</v>
      </c>
      <c r="H395" s="1">
        <f t="shared" si="37"/>
        <v>1.0290381125226855</v>
      </c>
      <c r="I395" s="1" t="s">
        <v>18</v>
      </c>
    </row>
    <row r="396" spans="1:9" x14ac:dyDescent="0.25">
      <c r="A396" s="1" t="s">
        <v>8</v>
      </c>
      <c r="B396" s="1">
        <v>5</v>
      </c>
      <c r="C396" s="1">
        <v>5</v>
      </c>
      <c r="D396" s="1">
        <v>186</v>
      </c>
      <c r="E396" s="1">
        <v>131</v>
      </c>
      <c r="F396" s="1">
        <f t="shared" si="35"/>
        <v>0.70430107526881724</v>
      </c>
      <c r="G396" s="1">
        <f t="shared" si="36"/>
        <v>0.74186379928315416</v>
      </c>
      <c r="H396" s="1">
        <f t="shared" si="37"/>
        <v>0.76501668520578392</v>
      </c>
      <c r="I396" s="1" t="s">
        <v>18</v>
      </c>
    </row>
    <row r="397" spans="1:9" x14ac:dyDescent="0.25">
      <c r="A397" s="1" t="s">
        <v>8</v>
      </c>
      <c r="B397" s="1">
        <v>5</v>
      </c>
      <c r="C397" s="1">
        <v>6</v>
      </c>
      <c r="D397" s="1">
        <v>195</v>
      </c>
      <c r="E397" s="1">
        <v>139</v>
      </c>
      <c r="F397" s="1">
        <f t="shared" si="35"/>
        <v>0.71282051282051284</v>
      </c>
      <c r="G397" s="1">
        <f t="shared" si="36"/>
        <v>0.75083760683760681</v>
      </c>
      <c r="H397" s="1">
        <f t="shared" si="37"/>
        <v>0.77427055702917746</v>
      </c>
      <c r="I397" s="1" t="s">
        <v>18</v>
      </c>
    </row>
    <row r="398" spans="1:9" x14ac:dyDescent="0.25">
      <c r="A398" s="1" t="s">
        <v>8</v>
      </c>
      <c r="B398" s="1">
        <v>5</v>
      </c>
      <c r="C398" s="1">
        <v>7</v>
      </c>
      <c r="D398" s="1">
        <v>87</v>
      </c>
      <c r="E398" s="1">
        <v>54</v>
      </c>
      <c r="F398" s="1">
        <f t="shared" si="35"/>
        <v>0.62068965517241381</v>
      </c>
      <c r="G398" s="1">
        <f t="shared" si="36"/>
        <v>0.65379310344827579</v>
      </c>
      <c r="H398" s="1">
        <f t="shared" si="37"/>
        <v>0.67419738406658714</v>
      </c>
      <c r="I398" s="1" t="s">
        <v>18</v>
      </c>
    </row>
    <row r="399" spans="1:9" x14ac:dyDescent="0.25">
      <c r="A399" s="1" t="s">
        <v>8</v>
      </c>
      <c r="B399" s="1">
        <v>5</v>
      </c>
      <c r="C399" s="1">
        <v>9</v>
      </c>
      <c r="D399" s="1">
        <v>97</v>
      </c>
      <c r="E399" s="1">
        <v>41</v>
      </c>
      <c r="F399" s="1">
        <f t="shared" si="35"/>
        <v>0.42268041237113402</v>
      </c>
      <c r="G399" s="1">
        <f t="shared" si="36"/>
        <v>0.44522336769759446</v>
      </c>
      <c r="H399" s="1">
        <f t="shared" si="37"/>
        <v>0.45911837895485225</v>
      </c>
      <c r="I399" s="1" t="s">
        <v>18</v>
      </c>
    </row>
    <row r="400" spans="1:9" x14ac:dyDescent="0.25">
      <c r="A400" s="1" t="s">
        <v>8</v>
      </c>
      <c r="B400" s="1">
        <v>5</v>
      </c>
      <c r="C400" s="1">
        <v>10</v>
      </c>
      <c r="D400" s="1">
        <v>110</v>
      </c>
      <c r="E400" s="1">
        <v>45</v>
      </c>
      <c r="F400" s="1">
        <f t="shared" si="35"/>
        <v>0.40909090909090912</v>
      </c>
      <c r="G400" s="1">
        <f t="shared" si="36"/>
        <v>0.43090909090909091</v>
      </c>
      <c r="H400" s="1">
        <f t="shared" si="37"/>
        <v>0.44435736677115972</v>
      </c>
      <c r="I400" s="1" t="s">
        <v>18</v>
      </c>
    </row>
    <row r="401" spans="1:9" x14ac:dyDescent="0.25">
      <c r="A401" s="1" t="s">
        <v>8</v>
      </c>
      <c r="B401" s="1">
        <v>5</v>
      </c>
      <c r="C401" s="1">
        <v>15</v>
      </c>
      <c r="D401" s="1">
        <v>140</v>
      </c>
      <c r="E401" s="1">
        <v>30</v>
      </c>
      <c r="F401" s="1">
        <f t="shared" si="35"/>
        <v>0.21428571428571427</v>
      </c>
      <c r="G401" s="1">
        <f t="shared" si="36"/>
        <v>0.22571428571428567</v>
      </c>
      <c r="H401" s="1">
        <f t="shared" si="37"/>
        <v>0.23275862068965505</v>
      </c>
      <c r="I401" s="1" t="s">
        <v>18</v>
      </c>
    </row>
    <row r="402" spans="1:9" x14ac:dyDescent="0.25">
      <c r="A402" s="1" t="s">
        <v>8</v>
      </c>
      <c r="B402" s="1">
        <v>5</v>
      </c>
      <c r="C402" s="1">
        <v>16</v>
      </c>
      <c r="D402" s="1">
        <v>126</v>
      </c>
      <c r="E402" s="1">
        <v>15</v>
      </c>
      <c r="F402" s="1">
        <f t="shared" si="35"/>
        <v>0.11904761904761904</v>
      </c>
      <c r="G402" s="1">
        <f t="shared" si="36"/>
        <v>0.12539682539682537</v>
      </c>
      <c r="H402" s="1">
        <f t="shared" si="37"/>
        <v>0.12931034482758613</v>
      </c>
      <c r="I402" s="1" t="s">
        <v>18</v>
      </c>
    </row>
    <row r="403" spans="1:9" x14ac:dyDescent="0.25">
      <c r="A403" s="1" t="s">
        <v>8</v>
      </c>
      <c r="B403" s="1">
        <v>5</v>
      </c>
      <c r="C403" s="1">
        <v>17</v>
      </c>
      <c r="D403" s="1">
        <v>121</v>
      </c>
      <c r="E403" s="1">
        <v>19</v>
      </c>
      <c r="F403" s="1">
        <f t="shared" si="35"/>
        <v>0.15702479338842976</v>
      </c>
      <c r="G403" s="1">
        <f t="shared" si="36"/>
        <v>0.16539944903581266</v>
      </c>
      <c r="H403" s="1">
        <f t="shared" si="37"/>
        <v>0.1705614135081219</v>
      </c>
      <c r="I403" s="1" t="s">
        <v>18</v>
      </c>
    </row>
    <row r="404" spans="1:9" x14ac:dyDescent="0.25">
      <c r="A404" s="1" t="s">
        <v>8</v>
      </c>
      <c r="B404" s="1">
        <v>5</v>
      </c>
      <c r="C404" s="1">
        <v>18</v>
      </c>
      <c r="D404" s="1">
        <v>154</v>
      </c>
      <c r="E404" s="1">
        <v>16</v>
      </c>
      <c r="F404" s="1">
        <f t="shared" si="35"/>
        <v>0.1038961038961039</v>
      </c>
      <c r="G404" s="1">
        <f t="shared" si="36"/>
        <v>0.10943722943722944</v>
      </c>
      <c r="H404" s="1">
        <f t="shared" si="37"/>
        <v>0.11285266457680247</v>
      </c>
      <c r="I404" s="1" t="s">
        <v>18</v>
      </c>
    </row>
    <row r="405" spans="1:9" x14ac:dyDescent="0.25">
      <c r="A405" s="1" t="s">
        <v>8</v>
      </c>
      <c r="B405" s="1">
        <v>5</v>
      </c>
      <c r="C405" s="1">
        <v>19</v>
      </c>
      <c r="D405" s="1">
        <v>89</v>
      </c>
      <c r="E405" s="1">
        <v>4</v>
      </c>
      <c r="F405" s="1">
        <f t="shared" si="35"/>
        <v>4.49438202247191E-2</v>
      </c>
      <c r="G405" s="1">
        <f t="shared" si="36"/>
        <v>4.734082397003745E-2</v>
      </c>
      <c r="H405" s="1">
        <f t="shared" si="37"/>
        <v>4.8818287485470728E-2</v>
      </c>
      <c r="I405" s="1" t="s">
        <v>18</v>
      </c>
    </row>
    <row r="406" spans="1:9" x14ac:dyDescent="0.25">
      <c r="A406" s="1" t="s">
        <v>8</v>
      </c>
      <c r="B406" s="1">
        <v>5</v>
      </c>
      <c r="C406" s="1">
        <v>20</v>
      </c>
      <c r="D406" s="1">
        <v>90</v>
      </c>
      <c r="E406" s="1">
        <v>2</v>
      </c>
      <c r="F406" s="1">
        <f t="shared" si="35"/>
        <v>2.2222222222222223E-2</v>
      </c>
      <c r="G406" s="1">
        <f t="shared" si="36"/>
        <v>2.3407407407407408E-2</v>
      </c>
      <c r="H406" s="1">
        <f t="shared" si="37"/>
        <v>2.4137931034482748E-2</v>
      </c>
      <c r="I406" s="1" t="s">
        <v>18</v>
      </c>
    </row>
    <row r="407" spans="1:9" x14ac:dyDescent="0.25">
      <c r="A407" s="1" t="s">
        <v>8</v>
      </c>
      <c r="B407" s="1">
        <v>5</v>
      </c>
      <c r="C407" s="1">
        <v>21</v>
      </c>
      <c r="D407" s="1">
        <v>93</v>
      </c>
      <c r="E407" s="1">
        <v>1</v>
      </c>
      <c r="F407" s="1">
        <f t="shared" si="35"/>
        <v>1.0752688172043012E-2</v>
      </c>
      <c r="G407" s="1">
        <f t="shared" si="36"/>
        <v>1.1326164874551972E-2</v>
      </c>
      <c r="H407" s="1">
        <f t="shared" si="37"/>
        <v>1.1679644048943266E-2</v>
      </c>
      <c r="I407" s="1" t="s">
        <v>18</v>
      </c>
    </row>
    <row r="408" spans="1:9" x14ac:dyDescent="0.25">
      <c r="A408" s="1" t="s">
        <v>8</v>
      </c>
      <c r="B408" s="1">
        <v>5</v>
      </c>
      <c r="C408" s="1">
        <v>22</v>
      </c>
      <c r="D408" s="1">
        <v>85</v>
      </c>
      <c r="E408" s="1">
        <v>1</v>
      </c>
      <c r="F408" s="1">
        <f t="shared" si="35"/>
        <v>1.1764705882352941E-2</v>
      </c>
      <c r="G408" s="1">
        <f t="shared" si="36"/>
        <v>1.2392156862745097E-2</v>
      </c>
      <c r="H408" s="1">
        <f t="shared" si="37"/>
        <v>1.2778904665314396E-2</v>
      </c>
      <c r="I408" s="1" t="s">
        <v>18</v>
      </c>
    </row>
    <row r="409" spans="1:9" x14ac:dyDescent="0.25">
      <c r="A409" s="1" t="s">
        <v>8</v>
      </c>
      <c r="B409" s="1">
        <v>5</v>
      </c>
      <c r="C409" s="1">
        <v>23</v>
      </c>
      <c r="D409" s="1">
        <v>92</v>
      </c>
      <c r="E409" s="1">
        <v>0</v>
      </c>
      <c r="F409" s="1">
        <f t="shared" si="35"/>
        <v>0</v>
      </c>
      <c r="G409" s="1">
        <f t="shared" si="36"/>
        <v>0</v>
      </c>
      <c r="H409" s="1">
        <f t="shared" si="37"/>
        <v>0</v>
      </c>
      <c r="I409" s="1" t="s">
        <v>18</v>
      </c>
    </row>
    <row r="410" spans="1:9" x14ac:dyDescent="0.25">
      <c r="A410" s="1" t="s">
        <v>8</v>
      </c>
      <c r="B410" s="1">
        <v>6</v>
      </c>
      <c r="C410" s="1">
        <v>0</v>
      </c>
      <c r="D410" s="1">
        <v>63</v>
      </c>
      <c r="E410" s="1">
        <v>58</v>
      </c>
      <c r="F410" s="1">
        <f t="shared" si="35"/>
        <v>0.92063492063492058</v>
      </c>
      <c r="H410" s="1">
        <f>F410/0.920634920634921</f>
        <v>0.99999999999999956</v>
      </c>
      <c r="I410" s="1" t="s">
        <v>19</v>
      </c>
    </row>
    <row r="411" spans="1:9" x14ac:dyDescent="0.25">
      <c r="A411" s="1" t="s">
        <v>8</v>
      </c>
      <c r="B411" s="1">
        <v>6</v>
      </c>
      <c r="C411" s="1">
        <v>1</v>
      </c>
      <c r="D411" s="1">
        <v>113</v>
      </c>
      <c r="E411" s="1">
        <v>109</v>
      </c>
      <c r="F411" s="1">
        <f t="shared" si="35"/>
        <v>0.96460176991150437</v>
      </c>
      <c r="G411" s="1">
        <f>F411/0.964601769911504</f>
        <v>1.0000000000000004</v>
      </c>
      <c r="H411" s="1">
        <f t="shared" ref="H411:H426" si="38">F411/0.920634920634921</f>
        <v>1.047757094903875</v>
      </c>
      <c r="I411" s="1" t="s">
        <v>19</v>
      </c>
    </row>
    <row r="412" spans="1:9" x14ac:dyDescent="0.25">
      <c r="A412" s="1" t="s">
        <v>8</v>
      </c>
      <c r="B412" s="1">
        <v>6</v>
      </c>
      <c r="C412" s="1">
        <v>2</v>
      </c>
      <c r="D412" s="1">
        <v>111</v>
      </c>
      <c r="E412" s="1">
        <v>107</v>
      </c>
      <c r="F412" s="1">
        <f t="shared" si="35"/>
        <v>0.963963963963964</v>
      </c>
      <c r="G412" s="1">
        <f t="shared" ref="G412:G426" si="39">F412/0.964601769911504</f>
        <v>0.99933878832961442</v>
      </c>
      <c r="H412" s="1">
        <f t="shared" si="38"/>
        <v>1.0470643056849949</v>
      </c>
      <c r="I412" s="1" t="s">
        <v>19</v>
      </c>
    </row>
    <row r="413" spans="1:9" x14ac:dyDescent="0.25">
      <c r="A413" s="1" t="s">
        <v>8</v>
      </c>
      <c r="B413" s="1">
        <v>6</v>
      </c>
      <c r="C413" s="1">
        <v>3</v>
      </c>
      <c r="D413" s="1">
        <v>109</v>
      </c>
      <c r="E413" s="1">
        <v>95</v>
      </c>
      <c r="F413" s="1">
        <f t="shared" si="35"/>
        <v>0.87155963302752293</v>
      </c>
      <c r="G413" s="1">
        <f t="shared" si="39"/>
        <v>0.90354347277165259</v>
      </c>
      <c r="H413" s="1">
        <f t="shared" si="38"/>
        <v>0.94669408415058487</v>
      </c>
      <c r="I413" s="1" t="s">
        <v>19</v>
      </c>
    </row>
    <row r="414" spans="1:9" x14ac:dyDescent="0.25">
      <c r="A414" s="1" t="s">
        <v>8</v>
      </c>
      <c r="B414" s="1">
        <v>6</v>
      </c>
      <c r="C414" s="1">
        <v>4</v>
      </c>
      <c r="D414" s="1">
        <v>101</v>
      </c>
      <c r="E414" s="1">
        <v>101</v>
      </c>
      <c r="F414" s="1">
        <f t="shared" si="35"/>
        <v>1</v>
      </c>
      <c r="G414" s="1">
        <f t="shared" si="39"/>
        <v>1.0366972477064225</v>
      </c>
      <c r="H414" s="1">
        <f t="shared" si="38"/>
        <v>1.0862068965517238</v>
      </c>
      <c r="I414" s="1" t="s">
        <v>19</v>
      </c>
    </row>
    <row r="415" spans="1:9" x14ac:dyDescent="0.25">
      <c r="A415" s="1" t="s">
        <v>8</v>
      </c>
      <c r="B415" s="1">
        <v>6</v>
      </c>
      <c r="C415" s="1">
        <v>5</v>
      </c>
      <c r="D415" s="1">
        <v>103</v>
      </c>
      <c r="E415" s="1">
        <v>95</v>
      </c>
      <c r="F415" s="1">
        <f t="shared" si="35"/>
        <v>0.92233009708737868</v>
      </c>
      <c r="G415" s="1">
        <f t="shared" si="39"/>
        <v>0.95617707312728284</v>
      </c>
      <c r="H415" s="1">
        <f t="shared" si="38"/>
        <v>1.0018413123535317</v>
      </c>
      <c r="I415" s="1" t="s">
        <v>19</v>
      </c>
    </row>
    <row r="416" spans="1:9" x14ac:dyDescent="0.25">
      <c r="A416" s="1" t="s">
        <v>8</v>
      </c>
      <c r="B416" s="1">
        <v>6</v>
      </c>
      <c r="C416" s="1">
        <v>6</v>
      </c>
      <c r="D416" s="1">
        <v>89</v>
      </c>
      <c r="E416" s="1">
        <v>86</v>
      </c>
      <c r="F416" s="1">
        <f t="shared" si="35"/>
        <v>0.9662921348314607</v>
      </c>
      <c r="G416" s="1">
        <f t="shared" si="39"/>
        <v>1.0017523966601385</v>
      </c>
      <c r="H416" s="1">
        <f t="shared" si="38"/>
        <v>1.0495931809376207</v>
      </c>
      <c r="I416" s="1" t="s">
        <v>19</v>
      </c>
    </row>
    <row r="417" spans="1:9" x14ac:dyDescent="0.25">
      <c r="A417" s="1" t="s">
        <v>8</v>
      </c>
      <c r="B417" s="1">
        <v>6</v>
      </c>
      <c r="C417" s="1">
        <v>8</v>
      </c>
      <c r="D417" s="1">
        <v>108</v>
      </c>
      <c r="E417" s="1">
        <v>95</v>
      </c>
      <c r="F417" s="1">
        <f t="shared" si="35"/>
        <v>0.87962962962962965</v>
      </c>
      <c r="G417" s="1">
        <f t="shared" si="39"/>
        <v>0.91190961603805676</v>
      </c>
      <c r="H417" s="1">
        <f t="shared" si="38"/>
        <v>0.9554597701149421</v>
      </c>
      <c r="I417" s="1" t="s">
        <v>19</v>
      </c>
    </row>
    <row r="418" spans="1:9" x14ac:dyDescent="0.25">
      <c r="A418" s="1" t="s">
        <v>8</v>
      </c>
      <c r="B418" s="1">
        <v>6</v>
      </c>
      <c r="C418" s="1">
        <v>9</v>
      </c>
      <c r="D418" s="1">
        <v>103</v>
      </c>
      <c r="E418" s="1">
        <v>91</v>
      </c>
      <c r="F418" s="1">
        <f t="shared" si="35"/>
        <v>0.88349514563106801</v>
      </c>
      <c r="G418" s="1">
        <f t="shared" si="39"/>
        <v>0.91591698583771308</v>
      </c>
      <c r="H418" s="1">
        <f t="shared" si="38"/>
        <v>0.95965852025443554</v>
      </c>
      <c r="I418" s="1" t="s">
        <v>19</v>
      </c>
    </row>
    <row r="419" spans="1:9" x14ac:dyDescent="0.25">
      <c r="A419" s="1" t="s">
        <v>8</v>
      </c>
      <c r="B419" s="1">
        <v>6</v>
      </c>
      <c r="C419" s="1">
        <v>10</v>
      </c>
      <c r="D419" s="1">
        <v>102</v>
      </c>
      <c r="E419" s="1">
        <v>78</v>
      </c>
      <c r="F419" s="1">
        <f t="shared" si="35"/>
        <v>0.76470588235294112</v>
      </c>
      <c r="G419" s="1">
        <f t="shared" si="39"/>
        <v>0.79276848354020535</v>
      </c>
      <c r="H419" s="1">
        <f t="shared" si="38"/>
        <v>0.83062880324543564</v>
      </c>
      <c r="I419" s="1" t="s">
        <v>19</v>
      </c>
    </row>
    <row r="420" spans="1:9" x14ac:dyDescent="0.25">
      <c r="A420" s="1" t="s">
        <v>8</v>
      </c>
      <c r="B420" s="1">
        <v>6</v>
      </c>
      <c r="C420" s="1">
        <v>11</v>
      </c>
      <c r="D420" s="1">
        <v>80</v>
      </c>
      <c r="E420" s="1">
        <v>43</v>
      </c>
      <c r="F420" s="1">
        <f t="shared" si="35"/>
        <v>0.53749999999999998</v>
      </c>
      <c r="G420" s="1">
        <f t="shared" si="39"/>
        <v>0.55722477064220199</v>
      </c>
      <c r="H420" s="1">
        <f t="shared" si="38"/>
        <v>0.58383620689655147</v>
      </c>
      <c r="I420" s="1" t="s">
        <v>19</v>
      </c>
    </row>
    <row r="421" spans="1:9" x14ac:dyDescent="0.25">
      <c r="A421" s="1" t="s">
        <v>8</v>
      </c>
      <c r="B421" s="1">
        <v>6</v>
      </c>
      <c r="C421" s="1">
        <v>12</v>
      </c>
      <c r="D421" s="1">
        <v>92</v>
      </c>
      <c r="E421" s="1">
        <v>39</v>
      </c>
      <c r="F421" s="1">
        <f t="shared" si="35"/>
        <v>0.42391304347826086</v>
      </c>
      <c r="G421" s="1">
        <f t="shared" si="39"/>
        <v>0.43946948544076603</v>
      </c>
      <c r="H421" s="1">
        <f t="shared" si="38"/>
        <v>0.46045727136431763</v>
      </c>
      <c r="I421" s="1" t="s">
        <v>19</v>
      </c>
    </row>
    <row r="422" spans="1:9" x14ac:dyDescent="0.25">
      <c r="A422" s="1" t="s">
        <v>8</v>
      </c>
      <c r="B422" s="1">
        <v>6</v>
      </c>
      <c r="C422" s="1">
        <v>13</v>
      </c>
      <c r="D422" s="1">
        <v>87</v>
      </c>
      <c r="E422" s="1">
        <v>43</v>
      </c>
      <c r="F422" s="1">
        <f t="shared" si="35"/>
        <v>0.4942528735632184</v>
      </c>
      <c r="G422" s="1">
        <f t="shared" si="39"/>
        <v>0.51239059369397888</v>
      </c>
      <c r="H422" s="1">
        <f t="shared" si="38"/>
        <v>0.53686087990487497</v>
      </c>
      <c r="I422" s="1" t="s">
        <v>19</v>
      </c>
    </row>
    <row r="423" spans="1:9" x14ac:dyDescent="0.25">
      <c r="A423" s="1" t="s">
        <v>8</v>
      </c>
      <c r="B423" s="1">
        <v>6</v>
      </c>
      <c r="C423" s="1">
        <v>15</v>
      </c>
      <c r="D423" s="1">
        <v>113</v>
      </c>
      <c r="E423" s="1">
        <v>32</v>
      </c>
      <c r="F423" s="1">
        <f t="shared" si="35"/>
        <v>0.2831858407079646</v>
      </c>
      <c r="G423" s="1">
        <f t="shared" si="39"/>
        <v>0.29357798165137627</v>
      </c>
      <c r="H423" s="1">
        <f t="shared" si="38"/>
        <v>0.30759841318278902</v>
      </c>
      <c r="I423" s="1" t="s">
        <v>19</v>
      </c>
    </row>
    <row r="424" spans="1:9" x14ac:dyDescent="0.25">
      <c r="A424" s="1" t="s">
        <v>8</v>
      </c>
      <c r="B424" s="1">
        <v>6</v>
      </c>
      <c r="C424" s="1">
        <v>16</v>
      </c>
      <c r="D424" s="1">
        <v>83</v>
      </c>
      <c r="E424" s="1">
        <v>11</v>
      </c>
      <c r="F424" s="1">
        <f t="shared" si="35"/>
        <v>0.13253012048192772</v>
      </c>
      <c r="G424" s="1">
        <f t="shared" si="39"/>
        <v>0.13739361114181503</v>
      </c>
      <c r="H424" s="1">
        <f t="shared" si="38"/>
        <v>0.14395513086830075</v>
      </c>
      <c r="I424" s="1" t="s">
        <v>19</v>
      </c>
    </row>
    <row r="425" spans="1:9" x14ac:dyDescent="0.25">
      <c r="A425" s="1" t="s">
        <v>8</v>
      </c>
      <c r="B425" s="1">
        <v>6</v>
      </c>
      <c r="C425" s="1">
        <v>17</v>
      </c>
      <c r="D425" s="1">
        <v>84</v>
      </c>
      <c r="E425" s="1">
        <v>4</v>
      </c>
      <c r="F425" s="1">
        <f t="shared" si="35"/>
        <v>4.7619047619047616E-2</v>
      </c>
      <c r="G425" s="1">
        <f t="shared" si="39"/>
        <v>4.9366535605067735E-2</v>
      </c>
      <c r="H425" s="1">
        <f t="shared" si="38"/>
        <v>5.1724137931034461E-2</v>
      </c>
      <c r="I425" s="1" t="s">
        <v>19</v>
      </c>
    </row>
    <row r="426" spans="1:9" x14ac:dyDescent="0.25">
      <c r="A426" s="1" t="s">
        <v>8</v>
      </c>
      <c r="B426" s="1">
        <v>6</v>
      </c>
      <c r="C426" s="1">
        <v>18</v>
      </c>
      <c r="D426" s="1">
        <v>94</v>
      </c>
      <c r="E426" s="1">
        <v>0</v>
      </c>
      <c r="F426" s="1">
        <f t="shared" si="35"/>
        <v>0</v>
      </c>
      <c r="G426" s="1">
        <f t="shared" si="39"/>
        <v>0</v>
      </c>
      <c r="H426" s="1">
        <f t="shared" si="38"/>
        <v>0</v>
      </c>
      <c r="I426" s="1" t="s">
        <v>19</v>
      </c>
    </row>
    <row r="427" spans="1:9" x14ac:dyDescent="0.25">
      <c r="A427" t="s">
        <v>8</v>
      </c>
      <c r="B427">
        <v>7</v>
      </c>
      <c r="C427">
        <v>1</v>
      </c>
      <c r="D427">
        <v>103</v>
      </c>
      <c r="E427">
        <v>103</v>
      </c>
      <c r="F427" s="1">
        <f t="shared" ref="F427:F445" si="40">E427/D427</f>
        <v>1</v>
      </c>
      <c r="I427" t="s">
        <v>16</v>
      </c>
    </row>
    <row r="428" spans="1:9" x14ac:dyDescent="0.25">
      <c r="A428" t="s">
        <v>8</v>
      </c>
      <c r="B428">
        <v>7</v>
      </c>
      <c r="C428">
        <v>2</v>
      </c>
      <c r="D428">
        <v>88</v>
      </c>
      <c r="E428">
        <v>87</v>
      </c>
      <c r="F428" s="1">
        <f t="shared" si="40"/>
        <v>0.98863636363636365</v>
      </c>
      <c r="I428" t="s">
        <v>16</v>
      </c>
    </row>
    <row r="429" spans="1:9" x14ac:dyDescent="0.25">
      <c r="A429" t="s">
        <v>8</v>
      </c>
      <c r="B429">
        <v>7</v>
      </c>
      <c r="C429">
        <v>3</v>
      </c>
      <c r="D429">
        <v>97</v>
      </c>
      <c r="E429">
        <v>84</v>
      </c>
      <c r="F429" s="1">
        <f t="shared" si="40"/>
        <v>0.865979381443299</v>
      </c>
      <c r="I429" t="s">
        <v>16</v>
      </c>
    </row>
    <row r="430" spans="1:9" x14ac:dyDescent="0.25">
      <c r="A430" t="s">
        <v>8</v>
      </c>
      <c r="B430">
        <v>7</v>
      </c>
      <c r="C430">
        <v>4</v>
      </c>
      <c r="D430">
        <v>85</v>
      </c>
      <c r="E430">
        <v>77</v>
      </c>
      <c r="F430" s="1">
        <f t="shared" si="40"/>
        <v>0.90588235294117647</v>
      </c>
      <c r="I430" t="s">
        <v>16</v>
      </c>
    </row>
    <row r="431" spans="1:9" x14ac:dyDescent="0.25">
      <c r="A431" t="s">
        <v>8</v>
      </c>
      <c r="B431">
        <v>7</v>
      </c>
      <c r="C431">
        <v>5</v>
      </c>
      <c r="D431">
        <v>85</v>
      </c>
      <c r="E431">
        <v>71</v>
      </c>
      <c r="F431" s="1">
        <f t="shared" si="40"/>
        <v>0.83529411764705885</v>
      </c>
      <c r="I431" t="s">
        <v>16</v>
      </c>
    </row>
    <row r="432" spans="1:9" x14ac:dyDescent="0.25">
      <c r="A432" t="s">
        <v>8</v>
      </c>
      <c r="B432">
        <v>7</v>
      </c>
      <c r="C432">
        <v>6</v>
      </c>
      <c r="D432">
        <v>52</v>
      </c>
      <c r="E432">
        <v>50</v>
      </c>
      <c r="F432" s="1">
        <f t="shared" si="40"/>
        <v>0.96153846153846156</v>
      </c>
      <c r="I432" t="s">
        <v>16</v>
      </c>
    </row>
    <row r="433" spans="1:9" x14ac:dyDescent="0.25">
      <c r="A433" t="s">
        <v>8</v>
      </c>
      <c r="B433">
        <v>7</v>
      </c>
      <c r="C433">
        <v>7</v>
      </c>
      <c r="D433">
        <v>85</v>
      </c>
      <c r="E433">
        <v>61</v>
      </c>
      <c r="F433" s="1">
        <f t="shared" si="40"/>
        <v>0.71764705882352942</v>
      </c>
      <c r="I433" t="s">
        <v>16</v>
      </c>
    </row>
    <row r="434" spans="1:9" x14ac:dyDescent="0.25">
      <c r="A434" t="s">
        <v>8</v>
      </c>
      <c r="B434">
        <v>7</v>
      </c>
      <c r="C434">
        <v>8</v>
      </c>
      <c r="D434">
        <v>77</v>
      </c>
      <c r="E434">
        <v>65</v>
      </c>
      <c r="F434" s="1">
        <f t="shared" si="40"/>
        <v>0.8441558441558441</v>
      </c>
      <c r="I434" t="s">
        <v>16</v>
      </c>
    </row>
    <row r="435" spans="1:9" x14ac:dyDescent="0.25">
      <c r="A435" t="s">
        <v>8</v>
      </c>
      <c r="B435">
        <v>7</v>
      </c>
      <c r="C435">
        <v>9</v>
      </c>
      <c r="D435">
        <v>108</v>
      </c>
      <c r="E435">
        <v>85</v>
      </c>
      <c r="F435" s="1">
        <f t="shared" si="40"/>
        <v>0.78703703703703709</v>
      </c>
      <c r="I435" t="s">
        <v>16</v>
      </c>
    </row>
    <row r="436" spans="1:9" x14ac:dyDescent="0.25">
      <c r="A436" t="s">
        <v>8</v>
      </c>
      <c r="B436">
        <v>7</v>
      </c>
      <c r="C436">
        <v>10</v>
      </c>
      <c r="D436">
        <v>89</v>
      </c>
      <c r="E436">
        <v>74</v>
      </c>
      <c r="F436" s="1">
        <f t="shared" si="40"/>
        <v>0.8314606741573034</v>
      </c>
      <c r="I436" t="s">
        <v>16</v>
      </c>
    </row>
    <row r="437" spans="1:9" x14ac:dyDescent="0.25">
      <c r="A437" t="s">
        <v>8</v>
      </c>
      <c r="B437">
        <v>7</v>
      </c>
      <c r="C437">
        <v>11</v>
      </c>
      <c r="D437">
        <v>109</v>
      </c>
      <c r="E437">
        <v>83</v>
      </c>
      <c r="F437" s="1">
        <f t="shared" si="40"/>
        <v>0.76146788990825687</v>
      </c>
      <c r="I437" t="s">
        <v>16</v>
      </c>
    </row>
    <row r="438" spans="1:9" x14ac:dyDescent="0.25">
      <c r="A438" t="s">
        <v>8</v>
      </c>
      <c r="B438">
        <v>7</v>
      </c>
      <c r="C438">
        <v>12</v>
      </c>
      <c r="D438">
        <v>122</v>
      </c>
      <c r="E438">
        <v>64</v>
      </c>
      <c r="F438" s="1">
        <f t="shared" si="40"/>
        <v>0.52459016393442626</v>
      </c>
      <c r="I438" t="s">
        <v>16</v>
      </c>
    </row>
    <row r="439" spans="1:9" x14ac:dyDescent="0.25">
      <c r="A439" t="s">
        <v>8</v>
      </c>
      <c r="B439">
        <v>7</v>
      </c>
      <c r="C439">
        <v>13</v>
      </c>
      <c r="D439">
        <v>93</v>
      </c>
      <c r="E439">
        <v>36</v>
      </c>
      <c r="F439" s="1">
        <f t="shared" si="40"/>
        <v>0.38709677419354838</v>
      </c>
      <c r="I439" t="s">
        <v>16</v>
      </c>
    </row>
    <row r="440" spans="1:9" x14ac:dyDescent="0.25">
      <c r="A440" t="s">
        <v>8</v>
      </c>
      <c r="B440">
        <v>7</v>
      </c>
      <c r="C440">
        <v>14</v>
      </c>
      <c r="D440">
        <v>110</v>
      </c>
      <c r="E440">
        <v>44</v>
      </c>
      <c r="F440" s="1">
        <f t="shared" si="40"/>
        <v>0.4</v>
      </c>
      <c r="I440" t="s">
        <v>16</v>
      </c>
    </row>
    <row r="441" spans="1:9" x14ac:dyDescent="0.25">
      <c r="A441" t="s">
        <v>8</v>
      </c>
      <c r="B441">
        <v>7</v>
      </c>
      <c r="C441">
        <v>15</v>
      </c>
      <c r="D441">
        <v>125</v>
      </c>
      <c r="E441">
        <v>32</v>
      </c>
      <c r="F441" s="1">
        <f t="shared" si="40"/>
        <v>0.25600000000000001</v>
      </c>
      <c r="I441" t="s">
        <v>16</v>
      </c>
    </row>
    <row r="442" spans="1:9" x14ac:dyDescent="0.25">
      <c r="A442" t="s">
        <v>8</v>
      </c>
      <c r="B442">
        <v>7</v>
      </c>
      <c r="C442">
        <v>16</v>
      </c>
      <c r="D442">
        <v>93</v>
      </c>
      <c r="E442">
        <v>22</v>
      </c>
      <c r="F442" s="1">
        <f t="shared" si="40"/>
        <v>0.23655913978494625</v>
      </c>
      <c r="I442" t="s">
        <v>16</v>
      </c>
    </row>
    <row r="443" spans="1:9" x14ac:dyDescent="0.25">
      <c r="A443" t="s">
        <v>8</v>
      </c>
      <c r="B443">
        <v>7</v>
      </c>
      <c r="C443">
        <v>17</v>
      </c>
      <c r="D443">
        <v>118</v>
      </c>
      <c r="E443">
        <v>13</v>
      </c>
      <c r="F443" s="1">
        <f t="shared" si="40"/>
        <v>0.11016949152542373</v>
      </c>
      <c r="I443" t="s">
        <v>16</v>
      </c>
    </row>
    <row r="444" spans="1:9" x14ac:dyDescent="0.25">
      <c r="A444" t="s">
        <v>8</v>
      </c>
      <c r="B444">
        <v>7</v>
      </c>
      <c r="C444">
        <v>18</v>
      </c>
      <c r="D444">
        <v>80</v>
      </c>
      <c r="E444">
        <v>4</v>
      </c>
      <c r="F444" s="1">
        <f t="shared" si="40"/>
        <v>0.05</v>
      </c>
      <c r="I444" t="s">
        <v>16</v>
      </c>
    </row>
    <row r="445" spans="1:9" x14ac:dyDescent="0.25">
      <c r="A445" t="s">
        <v>8</v>
      </c>
      <c r="B445">
        <v>7</v>
      </c>
      <c r="C445">
        <v>19</v>
      </c>
      <c r="D445">
        <v>94</v>
      </c>
      <c r="E445">
        <v>4</v>
      </c>
      <c r="F445" s="1">
        <f t="shared" si="40"/>
        <v>4.2553191489361701E-2</v>
      </c>
      <c r="I445" t="s">
        <v>16</v>
      </c>
    </row>
    <row r="446" spans="1:9" x14ac:dyDescent="0.25">
      <c r="A446" s="1" t="s">
        <v>10</v>
      </c>
      <c r="B446" s="1">
        <v>5</v>
      </c>
      <c r="C446" s="1">
        <v>1</v>
      </c>
      <c r="D446" s="1">
        <v>48</v>
      </c>
      <c r="E446" s="1">
        <v>48</v>
      </c>
      <c r="F446" s="1">
        <f t="shared" ref="F446:F468" si="41">E446/D446</f>
        <v>1</v>
      </c>
      <c r="G446" s="1">
        <f>F446/1</f>
        <v>1</v>
      </c>
      <c r="H446" s="1">
        <f>F446/0.86046511627907</f>
        <v>1.1621621621621618</v>
      </c>
      <c r="I446" s="1" t="s">
        <v>18</v>
      </c>
    </row>
    <row r="447" spans="1:9" x14ac:dyDescent="0.25">
      <c r="A447" s="1" t="s">
        <v>10</v>
      </c>
      <c r="B447" s="1">
        <v>5</v>
      </c>
      <c r="C447" s="1">
        <v>2</v>
      </c>
      <c r="D447" s="1">
        <v>136</v>
      </c>
      <c r="E447" s="1">
        <v>122</v>
      </c>
      <c r="F447" s="1">
        <f t="shared" si="41"/>
        <v>0.8970588235294118</v>
      </c>
      <c r="G447" s="1">
        <f t="shared" ref="G447:G460" si="42">F447/1</f>
        <v>0.8970588235294118</v>
      </c>
      <c r="H447" s="1">
        <f t="shared" ref="H447:H460" si="43">F447/0.86046511627907</f>
        <v>1.0425278219395864</v>
      </c>
      <c r="I447" s="1" t="s">
        <v>18</v>
      </c>
    </row>
    <row r="448" spans="1:9" x14ac:dyDescent="0.25">
      <c r="A448" s="1" t="s">
        <v>10</v>
      </c>
      <c r="B448" s="1">
        <v>5</v>
      </c>
      <c r="C448" s="1">
        <v>3</v>
      </c>
      <c r="D448" s="1">
        <v>58</v>
      </c>
      <c r="E448" s="1">
        <v>54</v>
      </c>
      <c r="F448" s="1">
        <f t="shared" si="41"/>
        <v>0.93103448275862066</v>
      </c>
      <c r="G448" s="1">
        <f t="shared" si="42"/>
        <v>0.93103448275862066</v>
      </c>
      <c r="H448" s="1">
        <f t="shared" si="43"/>
        <v>1.0820130475302887</v>
      </c>
      <c r="I448" s="1" t="s">
        <v>18</v>
      </c>
    </row>
    <row r="449" spans="1:9" x14ac:dyDescent="0.25">
      <c r="A449" s="1" t="s">
        <v>10</v>
      </c>
      <c r="B449" s="1">
        <v>5</v>
      </c>
      <c r="C449" s="1">
        <v>4</v>
      </c>
      <c r="D449" s="1">
        <v>77</v>
      </c>
      <c r="E449" s="1">
        <v>66</v>
      </c>
      <c r="F449" s="1">
        <f t="shared" si="41"/>
        <v>0.8571428571428571</v>
      </c>
      <c r="G449" s="1">
        <f t="shared" si="42"/>
        <v>0.8571428571428571</v>
      </c>
      <c r="H449" s="1">
        <f t="shared" si="43"/>
        <v>0.99613899613899581</v>
      </c>
      <c r="I449" s="1" t="s">
        <v>18</v>
      </c>
    </row>
    <row r="450" spans="1:9" x14ac:dyDescent="0.25">
      <c r="A450" s="1" t="s">
        <v>10</v>
      </c>
      <c r="B450" s="1">
        <v>5</v>
      </c>
      <c r="C450" s="1">
        <v>5</v>
      </c>
      <c r="D450" s="1">
        <v>124</v>
      </c>
      <c r="E450" s="1">
        <v>104</v>
      </c>
      <c r="F450" s="1">
        <f t="shared" si="41"/>
        <v>0.83870967741935487</v>
      </c>
      <c r="G450" s="1">
        <f t="shared" si="42"/>
        <v>0.83870967741935487</v>
      </c>
      <c r="H450" s="1">
        <f t="shared" si="43"/>
        <v>0.97471665213600678</v>
      </c>
      <c r="I450" s="1" t="s">
        <v>18</v>
      </c>
    </row>
    <row r="451" spans="1:9" x14ac:dyDescent="0.25">
      <c r="A451" s="1" t="s">
        <v>10</v>
      </c>
      <c r="B451" s="1">
        <v>5</v>
      </c>
      <c r="C451" s="1">
        <v>6</v>
      </c>
      <c r="D451" s="1">
        <v>81</v>
      </c>
      <c r="E451" s="1">
        <v>57</v>
      </c>
      <c r="F451" s="1">
        <f t="shared" si="41"/>
        <v>0.70370370370370372</v>
      </c>
      <c r="G451" s="1">
        <f t="shared" si="42"/>
        <v>0.70370370370370372</v>
      </c>
      <c r="H451" s="1">
        <f t="shared" si="43"/>
        <v>0.8178178178178177</v>
      </c>
      <c r="I451" s="1" t="s">
        <v>18</v>
      </c>
    </row>
    <row r="452" spans="1:9" x14ac:dyDescent="0.25">
      <c r="A452" s="1" t="s">
        <v>10</v>
      </c>
      <c r="B452" s="1">
        <v>5</v>
      </c>
      <c r="C452" s="1">
        <v>7</v>
      </c>
      <c r="D452" s="1">
        <v>103</v>
      </c>
      <c r="E452" s="1">
        <v>84</v>
      </c>
      <c r="F452" s="1">
        <f t="shared" si="41"/>
        <v>0.81553398058252424</v>
      </c>
      <c r="G452" s="1">
        <f t="shared" si="42"/>
        <v>0.81553398058252424</v>
      </c>
      <c r="H452" s="1">
        <f t="shared" si="43"/>
        <v>0.94778273419050096</v>
      </c>
      <c r="I452" s="1" t="s">
        <v>18</v>
      </c>
    </row>
    <row r="453" spans="1:9" x14ac:dyDescent="0.25">
      <c r="A453" s="1" t="s">
        <v>10</v>
      </c>
      <c r="B453" s="1">
        <v>5</v>
      </c>
      <c r="C453" s="1">
        <v>9</v>
      </c>
      <c r="D453" s="1">
        <v>90</v>
      </c>
      <c r="E453" s="1">
        <v>63</v>
      </c>
      <c r="F453" s="1">
        <f t="shared" si="41"/>
        <v>0.7</v>
      </c>
      <c r="G453" s="1">
        <f t="shared" si="42"/>
        <v>0.7</v>
      </c>
      <c r="H453" s="1">
        <f t="shared" si="43"/>
        <v>0.81351351351351331</v>
      </c>
      <c r="I453" s="1" t="s">
        <v>18</v>
      </c>
    </row>
    <row r="454" spans="1:9" x14ac:dyDescent="0.25">
      <c r="A454" s="1" t="s">
        <v>10</v>
      </c>
      <c r="B454" s="1">
        <v>5</v>
      </c>
      <c r="C454" s="1">
        <v>10</v>
      </c>
      <c r="D454" s="1">
        <v>119</v>
      </c>
      <c r="E454" s="1">
        <v>67</v>
      </c>
      <c r="F454" s="1">
        <f t="shared" si="41"/>
        <v>0.56302521008403361</v>
      </c>
      <c r="G454" s="1">
        <f t="shared" si="42"/>
        <v>0.56302521008403361</v>
      </c>
      <c r="H454" s="1">
        <f t="shared" si="43"/>
        <v>0.65432659550306593</v>
      </c>
      <c r="I454" s="1" t="s">
        <v>18</v>
      </c>
    </row>
    <row r="455" spans="1:9" x14ac:dyDescent="0.25">
      <c r="A455" s="1" t="s">
        <v>10</v>
      </c>
      <c r="B455" s="1">
        <v>5</v>
      </c>
      <c r="C455" s="1">
        <v>12</v>
      </c>
      <c r="D455" s="1">
        <v>95</v>
      </c>
      <c r="E455" s="1">
        <v>24</v>
      </c>
      <c r="F455" s="1">
        <f t="shared" si="41"/>
        <v>0.25263157894736843</v>
      </c>
      <c r="G455" s="1">
        <f t="shared" si="42"/>
        <v>0.25263157894736843</v>
      </c>
      <c r="H455" s="1">
        <f t="shared" si="43"/>
        <v>0.29359886201991459</v>
      </c>
      <c r="I455" s="1" t="s">
        <v>18</v>
      </c>
    </row>
    <row r="456" spans="1:9" x14ac:dyDescent="0.25">
      <c r="A456" s="1" t="s">
        <v>10</v>
      </c>
      <c r="B456" s="1">
        <v>5</v>
      </c>
      <c r="C456" s="1">
        <v>13</v>
      </c>
      <c r="D456" s="1">
        <v>77</v>
      </c>
      <c r="E456" s="1">
        <v>9</v>
      </c>
      <c r="F456" s="1">
        <f t="shared" si="41"/>
        <v>0.11688311688311688</v>
      </c>
      <c r="G456" s="1">
        <f t="shared" si="42"/>
        <v>0.11688311688311688</v>
      </c>
      <c r="H456" s="1">
        <f t="shared" si="43"/>
        <v>0.1358371358371358</v>
      </c>
      <c r="I456" s="1" t="s">
        <v>18</v>
      </c>
    </row>
    <row r="457" spans="1:9" x14ac:dyDescent="0.25">
      <c r="A457" s="1" t="s">
        <v>10</v>
      </c>
      <c r="B457" s="1">
        <v>5</v>
      </c>
      <c r="C457" s="1">
        <v>14</v>
      </c>
      <c r="D457" s="1">
        <v>84</v>
      </c>
      <c r="E457" s="1">
        <v>10</v>
      </c>
      <c r="F457" s="1">
        <f t="shared" si="41"/>
        <v>0.11904761904761904</v>
      </c>
      <c r="G457" s="1">
        <f t="shared" si="42"/>
        <v>0.11904761904761904</v>
      </c>
      <c r="H457" s="1">
        <f t="shared" si="43"/>
        <v>0.13835263835263831</v>
      </c>
      <c r="I457" s="1" t="s">
        <v>18</v>
      </c>
    </row>
    <row r="458" spans="1:9" x14ac:dyDescent="0.25">
      <c r="A458" s="1" t="s">
        <v>10</v>
      </c>
      <c r="B458" s="1">
        <v>5</v>
      </c>
      <c r="C458" s="1">
        <v>15</v>
      </c>
      <c r="D458" s="1">
        <v>118</v>
      </c>
      <c r="E458" s="1">
        <v>7</v>
      </c>
      <c r="F458" s="1">
        <f t="shared" si="41"/>
        <v>5.9322033898305086E-2</v>
      </c>
      <c r="G458" s="1">
        <f t="shared" si="42"/>
        <v>5.9322033898305086E-2</v>
      </c>
      <c r="H458" s="1">
        <f t="shared" si="43"/>
        <v>6.8941823179111295E-2</v>
      </c>
      <c r="I458" s="1" t="s">
        <v>18</v>
      </c>
    </row>
    <row r="459" spans="1:9" x14ac:dyDescent="0.25">
      <c r="A459" s="1" t="s">
        <v>10</v>
      </c>
      <c r="B459" s="1">
        <v>5</v>
      </c>
      <c r="C459" s="1">
        <v>16</v>
      </c>
      <c r="D459" s="1">
        <v>114</v>
      </c>
      <c r="E459" s="1">
        <v>1</v>
      </c>
      <c r="F459" s="1">
        <f t="shared" si="41"/>
        <v>8.771929824561403E-3</v>
      </c>
      <c r="G459" s="1">
        <f t="shared" si="42"/>
        <v>8.771929824561403E-3</v>
      </c>
      <c r="H459" s="1">
        <f t="shared" si="43"/>
        <v>1.0194404931247033E-2</v>
      </c>
      <c r="I459" s="1" t="s">
        <v>18</v>
      </c>
    </row>
    <row r="460" spans="1:9" x14ac:dyDescent="0.25">
      <c r="A460" s="1" t="s">
        <v>10</v>
      </c>
      <c r="B460" s="1">
        <v>5</v>
      </c>
      <c r="C460" s="1">
        <v>17</v>
      </c>
      <c r="D460" s="1">
        <v>97</v>
      </c>
      <c r="E460" s="1">
        <v>0</v>
      </c>
      <c r="F460" s="1">
        <f t="shared" si="41"/>
        <v>0</v>
      </c>
      <c r="G460" s="1">
        <f t="shared" si="42"/>
        <v>0</v>
      </c>
      <c r="H460" s="1">
        <f t="shared" si="43"/>
        <v>0</v>
      </c>
      <c r="I460" s="1" t="s">
        <v>18</v>
      </c>
    </row>
    <row r="461" spans="1:9" x14ac:dyDescent="0.25">
      <c r="A461" s="1" t="s">
        <v>10</v>
      </c>
      <c r="B461" s="1">
        <v>6</v>
      </c>
      <c r="C461" s="1">
        <v>0</v>
      </c>
      <c r="D461" s="1">
        <v>43</v>
      </c>
      <c r="E461" s="1">
        <v>37</v>
      </c>
      <c r="F461" s="1">
        <f t="shared" si="41"/>
        <v>0.86046511627906974</v>
      </c>
      <c r="H461" s="1">
        <f>F461/0.86046511627907</f>
        <v>0.99999999999999978</v>
      </c>
      <c r="I461" s="1" t="s">
        <v>19</v>
      </c>
    </row>
    <row r="462" spans="1:9" x14ac:dyDescent="0.25">
      <c r="A462" s="1" t="s">
        <v>10</v>
      </c>
      <c r="B462" s="1">
        <v>6</v>
      </c>
      <c r="C462" s="1">
        <v>1</v>
      </c>
      <c r="D462" s="1">
        <v>40</v>
      </c>
      <c r="E462" s="1">
        <v>37</v>
      </c>
      <c r="F462" s="1">
        <f t="shared" si="41"/>
        <v>0.92500000000000004</v>
      </c>
      <c r="G462" s="1">
        <f>F462/0.925</f>
        <v>1</v>
      </c>
      <c r="H462" s="1">
        <f t="shared" ref="H462:H468" si="44">F462/0.86046511627907</f>
        <v>1.0749999999999997</v>
      </c>
      <c r="I462" s="1" t="s">
        <v>19</v>
      </c>
    </row>
    <row r="463" spans="1:9" x14ac:dyDescent="0.25">
      <c r="A463" s="1" t="s">
        <v>10</v>
      </c>
      <c r="B463" s="1">
        <v>6</v>
      </c>
      <c r="C463" s="1">
        <v>2</v>
      </c>
      <c r="D463" s="1">
        <v>40</v>
      </c>
      <c r="E463" s="1">
        <v>39</v>
      </c>
      <c r="F463" s="1">
        <f t="shared" si="41"/>
        <v>0.97499999999999998</v>
      </c>
      <c r="G463" s="1">
        <f t="shared" ref="G463:G468" si="45">F463/0.925</f>
        <v>1.0540540540540539</v>
      </c>
      <c r="H463" s="1">
        <f t="shared" si="44"/>
        <v>1.1331081081081078</v>
      </c>
      <c r="I463" s="1" t="s">
        <v>19</v>
      </c>
    </row>
    <row r="464" spans="1:9" x14ac:dyDescent="0.25">
      <c r="A464" s="1" t="s">
        <v>10</v>
      </c>
      <c r="B464" s="1">
        <v>6</v>
      </c>
      <c r="C464" s="1">
        <v>3</v>
      </c>
      <c r="D464" s="1">
        <v>36</v>
      </c>
      <c r="E464" s="1">
        <v>30</v>
      </c>
      <c r="F464" s="1">
        <f t="shared" si="41"/>
        <v>0.83333333333333337</v>
      </c>
      <c r="G464" s="1">
        <f t="shared" si="45"/>
        <v>0.90090090090090091</v>
      </c>
      <c r="H464" s="1">
        <f t="shared" si="44"/>
        <v>0.96846846846846824</v>
      </c>
      <c r="I464" s="1" t="s">
        <v>19</v>
      </c>
    </row>
    <row r="465" spans="1:9" x14ac:dyDescent="0.25">
      <c r="A465" s="1" t="s">
        <v>10</v>
      </c>
      <c r="B465" s="1">
        <v>6</v>
      </c>
      <c r="C465" s="1">
        <v>4</v>
      </c>
      <c r="D465" s="1">
        <v>30</v>
      </c>
      <c r="E465" s="1">
        <v>26</v>
      </c>
      <c r="F465" s="1">
        <f t="shared" si="41"/>
        <v>0.8666666666666667</v>
      </c>
      <c r="G465" s="1">
        <f t="shared" si="45"/>
        <v>0.93693693693693691</v>
      </c>
      <c r="H465" s="1">
        <f t="shared" si="44"/>
        <v>1.0072072072072069</v>
      </c>
      <c r="I465" s="1" t="s">
        <v>19</v>
      </c>
    </row>
    <row r="466" spans="1:9" x14ac:dyDescent="0.25">
      <c r="A466" s="1" t="s">
        <v>10</v>
      </c>
      <c r="B466" s="1">
        <v>6</v>
      </c>
      <c r="C466" s="1">
        <v>9</v>
      </c>
      <c r="D466" s="1">
        <v>37</v>
      </c>
      <c r="E466" s="1">
        <v>33</v>
      </c>
      <c r="F466" s="1">
        <f t="shared" si="41"/>
        <v>0.89189189189189189</v>
      </c>
      <c r="G466" s="1">
        <f t="shared" si="45"/>
        <v>0.9642074506939371</v>
      </c>
      <c r="H466" s="1">
        <f t="shared" si="44"/>
        <v>1.0365230094959823</v>
      </c>
      <c r="I466" s="1" t="s">
        <v>19</v>
      </c>
    </row>
    <row r="467" spans="1:9" x14ac:dyDescent="0.25">
      <c r="A467" s="1" t="s">
        <v>10</v>
      </c>
      <c r="B467" s="1">
        <v>6</v>
      </c>
      <c r="C467" s="1">
        <v>15</v>
      </c>
      <c r="D467" s="1">
        <v>27</v>
      </c>
      <c r="E467" s="1">
        <v>13</v>
      </c>
      <c r="F467" s="1">
        <f t="shared" si="41"/>
        <v>0.48148148148148145</v>
      </c>
      <c r="G467" s="1">
        <f t="shared" si="45"/>
        <v>0.52052052052052045</v>
      </c>
      <c r="H467" s="1">
        <f t="shared" si="44"/>
        <v>0.55955955955955938</v>
      </c>
      <c r="I467" s="1" t="s">
        <v>19</v>
      </c>
    </row>
    <row r="468" spans="1:9" x14ac:dyDescent="0.25">
      <c r="A468" s="1" t="s">
        <v>10</v>
      </c>
      <c r="B468" s="1">
        <v>6</v>
      </c>
      <c r="C468" s="1">
        <v>18</v>
      </c>
      <c r="D468" s="1">
        <v>51</v>
      </c>
      <c r="E468" s="1">
        <v>0</v>
      </c>
      <c r="F468" s="1">
        <f t="shared" si="41"/>
        <v>0</v>
      </c>
      <c r="G468" s="1">
        <f t="shared" si="45"/>
        <v>0</v>
      </c>
      <c r="H468" s="1">
        <f t="shared" si="44"/>
        <v>0</v>
      </c>
      <c r="I468" s="1" t="s">
        <v>19</v>
      </c>
    </row>
    <row r="469" spans="1:9" x14ac:dyDescent="0.25">
      <c r="A469" t="s">
        <v>10</v>
      </c>
      <c r="B469">
        <v>7</v>
      </c>
      <c r="C469">
        <v>1</v>
      </c>
      <c r="D469">
        <v>94</v>
      </c>
      <c r="E469">
        <v>86</v>
      </c>
      <c r="F469" s="1">
        <f t="shared" ref="F469:F487" si="46">E469/D469</f>
        <v>0.91489361702127658</v>
      </c>
      <c r="I469" t="s">
        <v>16</v>
      </c>
    </row>
    <row r="470" spans="1:9" x14ac:dyDescent="0.25">
      <c r="A470" t="s">
        <v>10</v>
      </c>
      <c r="B470">
        <v>7</v>
      </c>
      <c r="C470">
        <v>2</v>
      </c>
      <c r="D470">
        <v>110</v>
      </c>
      <c r="E470">
        <v>109</v>
      </c>
      <c r="F470" s="1">
        <f t="shared" si="46"/>
        <v>0.99090909090909096</v>
      </c>
      <c r="I470" t="s">
        <v>16</v>
      </c>
    </row>
    <row r="471" spans="1:9" x14ac:dyDescent="0.25">
      <c r="A471" t="s">
        <v>10</v>
      </c>
      <c r="B471">
        <v>7</v>
      </c>
      <c r="C471">
        <v>3</v>
      </c>
      <c r="D471">
        <v>94</v>
      </c>
      <c r="E471">
        <v>76</v>
      </c>
      <c r="F471" s="1">
        <f t="shared" si="46"/>
        <v>0.80851063829787229</v>
      </c>
      <c r="I471" t="s">
        <v>16</v>
      </c>
    </row>
    <row r="472" spans="1:9" x14ac:dyDescent="0.25">
      <c r="A472" t="s">
        <v>10</v>
      </c>
      <c r="B472">
        <v>7</v>
      </c>
      <c r="C472">
        <v>4</v>
      </c>
      <c r="D472">
        <v>88</v>
      </c>
      <c r="E472">
        <v>84</v>
      </c>
      <c r="F472" s="1">
        <f t="shared" si="46"/>
        <v>0.95454545454545459</v>
      </c>
      <c r="I472" t="s">
        <v>16</v>
      </c>
    </row>
    <row r="473" spans="1:9" x14ac:dyDescent="0.25">
      <c r="A473" t="s">
        <v>10</v>
      </c>
      <c r="B473">
        <v>7</v>
      </c>
      <c r="C473">
        <v>5</v>
      </c>
      <c r="D473">
        <v>85</v>
      </c>
      <c r="E473">
        <v>78</v>
      </c>
      <c r="F473" s="1">
        <f t="shared" si="46"/>
        <v>0.91764705882352937</v>
      </c>
      <c r="I473" t="s">
        <v>16</v>
      </c>
    </row>
    <row r="474" spans="1:9" x14ac:dyDescent="0.25">
      <c r="A474" t="s">
        <v>10</v>
      </c>
      <c r="B474">
        <v>7</v>
      </c>
      <c r="C474">
        <v>6</v>
      </c>
      <c r="D474">
        <v>106</v>
      </c>
      <c r="E474">
        <v>80</v>
      </c>
      <c r="F474" s="1">
        <f t="shared" si="46"/>
        <v>0.75471698113207553</v>
      </c>
      <c r="I474" t="s">
        <v>16</v>
      </c>
    </row>
    <row r="475" spans="1:9" x14ac:dyDescent="0.25">
      <c r="A475" t="s">
        <v>10</v>
      </c>
      <c r="B475">
        <v>7</v>
      </c>
      <c r="C475">
        <v>7</v>
      </c>
      <c r="D475">
        <v>125</v>
      </c>
      <c r="E475">
        <v>90</v>
      </c>
      <c r="F475" s="1">
        <f t="shared" si="46"/>
        <v>0.72</v>
      </c>
      <c r="I475" t="s">
        <v>16</v>
      </c>
    </row>
    <row r="476" spans="1:9" x14ac:dyDescent="0.25">
      <c r="A476" t="s">
        <v>10</v>
      </c>
      <c r="B476">
        <v>7</v>
      </c>
      <c r="C476">
        <v>8</v>
      </c>
      <c r="D476">
        <v>80</v>
      </c>
      <c r="E476">
        <v>54</v>
      </c>
      <c r="F476" s="1">
        <f t="shared" si="46"/>
        <v>0.67500000000000004</v>
      </c>
      <c r="I476" t="s">
        <v>16</v>
      </c>
    </row>
    <row r="477" spans="1:9" x14ac:dyDescent="0.25">
      <c r="A477" t="s">
        <v>10</v>
      </c>
      <c r="B477">
        <v>7</v>
      </c>
      <c r="C477">
        <v>9</v>
      </c>
      <c r="D477">
        <v>143</v>
      </c>
      <c r="E477">
        <v>95</v>
      </c>
      <c r="F477" s="1">
        <f t="shared" si="46"/>
        <v>0.66433566433566438</v>
      </c>
      <c r="I477" t="s">
        <v>16</v>
      </c>
    </row>
    <row r="478" spans="1:9" x14ac:dyDescent="0.25">
      <c r="A478" t="s">
        <v>10</v>
      </c>
      <c r="B478">
        <v>7</v>
      </c>
      <c r="C478">
        <v>10</v>
      </c>
      <c r="D478">
        <v>72</v>
      </c>
      <c r="E478">
        <v>32</v>
      </c>
      <c r="F478" s="1">
        <f t="shared" si="46"/>
        <v>0.44444444444444442</v>
      </c>
      <c r="I478" t="s">
        <v>16</v>
      </c>
    </row>
    <row r="479" spans="1:9" x14ac:dyDescent="0.25">
      <c r="A479" t="s">
        <v>10</v>
      </c>
      <c r="B479">
        <v>7</v>
      </c>
      <c r="C479">
        <v>11</v>
      </c>
      <c r="D479">
        <v>116</v>
      </c>
      <c r="E479">
        <v>54</v>
      </c>
      <c r="F479" s="1">
        <f t="shared" si="46"/>
        <v>0.46551724137931033</v>
      </c>
      <c r="I479" t="s">
        <v>16</v>
      </c>
    </row>
    <row r="480" spans="1:9" x14ac:dyDescent="0.25">
      <c r="A480" t="s">
        <v>10</v>
      </c>
      <c r="B480">
        <v>7</v>
      </c>
      <c r="C480">
        <v>12</v>
      </c>
      <c r="D480">
        <v>117</v>
      </c>
      <c r="E480">
        <v>45</v>
      </c>
      <c r="F480" s="1">
        <f t="shared" si="46"/>
        <v>0.38461538461538464</v>
      </c>
      <c r="I480" t="s">
        <v>16</v>
      </c>
    </row>
    <row r="481" spans="1:9" x14ac:dyDescent="0.25">
      <c r="A481" t="s">
        <v>10</v>
      </c>
      <c r="B481">
        <v>7</v>
      </c>
      <c r="C481">
        <v>13</v>
      </c>
      <c r="D481">
        <v>134</v>
      </c>
      <c r="E481">
        <v>26</v>
      </c>
      <c r="F481" s="1">
        <f t="shared" si="46"/>
        <v>0.19402985074626866</v>
      </c>
      <c r="I481" t="s">
        <v>16</v>
      </c>
    </row>
    <row r="482" spans="1:9" x14ac:dyDescent="0.25">
      <c r="A482" t="s">
        <v>10</v>
      </c>
      <c r="B482">
        <v>7</v>
      </c>
      <c r="C482">
        <v>14</v>
      </c>
      <c r="D482">
        <v>123</v>
      </c>
      <c r="E482">
        <v>31</v>
      </c>
      <c r="F482" s="1">
        <f t="shared" si="46"/>
        <v>0.25203252032520324</v>
      </c>
      <c r="I482" t="s">
        <v>16</v>
      </c>
    </row>
    <row r="483" spans="1:9" x14ac:dyDescent="0.25">
      <c r="A483" t="s">
        <v>10</v>
      </c>
      <c r="B483">
        <v>7</v>
      </c>
      <c r="C483">
        <v>15</v>
      </c>
      <c r="D483">
        <v>144</v>
      </c>
      <c r="E483">
        <v>16</v>
      </c>
      <c r="F483" s="1">
        <f t="shared" si="46"/>
        <v>0.1111111111111111</v>
      </c>
      <c r="I483" t="s">
        <v>16</v>
      </c>
    </row>
    <row r="484" spans="1:9" x14ac:dyDescent="0.25">
      <c r="A484" t="s">
        <v>10</v>
      </c>
      <c r="B484">
        <v>7</v>
      </c>
      <c r="C484">
        <v>16</v>
      </c>
      <c r="D484">
        <v>139</v>
      </c>
      <c r="E484">
        <v>19</v>
      </c>
      <c r="F484" s="1">
        <f t="shared" si="46"/>
        <v>0.1366906474820144</v>
      </c>
      <c r="I484" t="s">
        <v>16</v>
      </c>
    </row>
    <row r="485" spans="1:9" x14ac:dyDescent="0.25">
      <c r="A485" t="s">
        <v>10</v>
      </c>
      <c r="B485">
        <v>7</v>
      </c>
      <c r="C485">
        <v>17</v>
      </c>
      <c r="D485">
        <v>116</v>
      </c>
      <c r="E485">
        <v>5</v>
      </c>
      <c r="F485" s="1">
        <f t="shared" si="46"/>
        <v>4.3103448275862072E-2</v>
      </c>
      <c r="I485" t="s">
        <v>16</v>
      </c>
    </row>
    <row r="486" spans="1:9" x14ac:dyDescent="0.25">
      <c r="A486" t="s">
        <v>10</v>
      </c>
      <c r="B486">
        <v>7</v>
      </c>
      <c r="C486">
        <v>18</v>
      </c>
      <c r="D486">
        <v>109</v>
      </c>
      <c r="E486">
        <v>2</v>
      </c>
      <c r="F486" s="1">
        <f t="shared" si="46"/>
        <v>1.834862385321101E-2</v>
      </c>
      <c r="I486" t="s">
        <v>16</v>
      </c>
    </row>
    <row r="487" spans="1:9" x14ac:dyDescent="0.25">
      <c r="A487" t="s">
        <v>10</v>
      </c>
      <c r="B487">
        <v>7</v>
      </c>
      <c r="C487">
        <v>19</v>
      </c>
      <c r="D487">
        <v>203</v>
      </c>
      <c r="E487">
        <v>10</v>
      </c>
      <c r="F487" s="1">
        <f t="shared" si="46"/>
        <v>4.9261083743842367E-2</v>
      </c>
      <c r="I487" t="s">
        <v>16</v>
      </c>
    </row>
  </sheetData>
  <phoneticPr fontId="18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20211109_ss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Jingxian Chen</dc:creator>
  <cp:lastModifiedBy>Jingxian Chen</cp:lastModifiedBy>
  <dcterms:created xsi:type="dcterms:W3CDTF">2020-01-02T20:23:38Z</dcterms:created>
  <dcterms:modified xsi:type="dcterms:W3CDTF">2022-03-02T15:33:21Z</dcterms:modified>
</cp:coreProperties>
</file>