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jc750_duke_edu/Documents/lab/experiments/20211123_western_daf18_targets/blots/"/>
    </mc:Choice>
  </mc:AlternateContent>
  <xr:revisionPtr revIDLastSave="134" documentId="8_{A91EB97D-07F1-43A8-8614-4E7786C24580}" xr6:coauthVersionLast="47" xr6:coauthVersionMax="47" xr10:uidLastSave="{7996E1BD-B3DE-4C60-8512-3C0C7700D11F}"/>
  <bookViews>
    <workbookView xWindow="-120" yWindow="-120" windowWidth="29040" windowHeight="15720" xr2:uid="{00000000-000D-0000-FFFF-FFFF00000000}"/>
  </bookViews>
  <sheets>
    <sheet name="WB_rep4_qu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1" l="1"/>
  <c r="H13" i="1"/>
  <c r="H14" i="1"/>
  <c r="H11" i="1"/>
  <c r="G12" i="1"/>
  <c r="G13" i="1"/>
  <c r="G14" i="1"/>
  <c r="G11" i="1"/>
  <c r="I11" i="1" s="1"/>
  <c r="J11" i="1" s="1"/>
  <c r="H7" i="1"/>
  <c r="H8" i="1"/>
  <c r="H9" i="1"/>
  <c r="H6" i="1"/>
  <c r="G7" i="1"/>
  <c r="G8" i="1"/>
  <c r="G9" i="1"/>
  <c r="G6" i="1"/>
  <c r="I6" i="1" s="1"/>
  <c r="J6" i="1" s="1"/>
  <c r="H17" i="1"/>
  <c r="H18" i="1"/>
  <c r="H19" i="1"/>
  <c r="H16" i="1"/>
  <c r="G17" i="1"/>
  <c r="G18" i="1"/>
  <c r="G19" i="1"/>
  <c r="G16" i="1"/>
  <c r="I16" i="1" s="1"/>
  <c r="J16" i="1" s="1"/>
  <c r="I13" i="1" l="1"/>
  <c r="J13" i="1" s="1"/>
  <c r="I17" i="1"/>
  <c r="J17" i="1" s="1"/>
  <c r="I18" i="1"/>
  <c r="J18" i="1" s="1"/>
  <c r="I7" i="1"/>
  <c r="J7" i="1" s="1"/>
  <c r="I12" i="1"/>
  <c r="J12" i="1" s="1"/>
  <c r="I8" i="1"/>
  <c r="J8" i="1" s="1"/>
</calcChain>
</file>

<file path=xl/sharedStrings.xml><?xml version="1.0" encoding="utf-8"?>
<sst xmlns="http://schemas.openxmlformats.org/spreadsheetml/2006/main" count="30" uniqueCount="17">
  <si>
    <t>background</t>
  </si>
  <si>
    <t>GFP_to_tubulin_IntDen</t>
  </si>
  <si>
    <t>rep</t>
  </si>
  <si>
    <t>AWR58_IAA</t>
  </si>
  <si>
    <t>AWR58_EtOH</t>
  </si>
  <si>
    <t>AWR58_ok480_EtOH</t>
  </si>
  <si>
    <t>samples</t>
  </si>
  <si>
    <t>LIN35GFP_BoxSize</t>
  </si>
  <si>
    <t>tubulin_BoxSize</t>
  </si>
  <si>
    <t>LIN35GFP_IntDen</t>
  </si>
  <si>
    <t>tubulin_IntDen</t>
  </si>
  <si>
    <t>tubulin_IntDen_BgRemov</t>
  </si>
  <si>
    <t>LIN35GFP_IntDen_BgRemov</t>
  </si>
  <si>
    <t>comp_to_AWR58_EtOH</t>
  </si>
  <si>
    <t>t-test p value: comparing AWR58 with and without auxin is 0.003491 (two-sided), 0.001745 (one-sided)</t>
  </si>
  <si>
    <t>NA</t>
  </si>
  <si>
    <t>t-test p value: comparing AWR58_EtOH with and without ok480 is 0.05956 (two-sided), 0.02978 (one-sided)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</si>
</sst>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3" sqref="A3"/>
    </sheetView>
  </sheetViews>
  <sheetFormatPr defaultRowHeight="15" x14ac:dyDescent="0.25"/>
  <cols>
    <col min="1" max="1" width="19.140625" bestFit="1" customWidth="1"/>
    <col min="2" max="2" width="4" bestFit="1" customWidth="1"/>
    <col min="3" max="3" width="17.42578125" bestFit="1" customWidth="1"/>
    <col min="4" max="4" width="15.42578125" bestFit="1" customWidth="1"/>
    <col min="5" max="5" width="16.42578125" bestFit="1" customWidth="1"/>
    <col min="6" max="6" width="14.5703125" bestFit="1" customWidth="1"/>
    <col min="7" max="7" width="26.140625" bestFit="1" customWidth="1"/>
    <col min="8" max="8" width="24.140625" bestFit="1" customWidth="1"/>
    <col min="9" max="9" width="22.140625" bestFit="1" customWidth="1"/>
    <col min="10" max="10" width="21.85546875" bestFit="1" customWidth="1"/>
  </cols>
  <sheetData>
    <row r="1" spans="1:10" x14ac:dyDescent="0.25">
      <c r="A1" s="1" t="s">
        <v>14</v>
      </c>
    </row>
    <row r="2" spans="1:10" x14ac:dyDescent="0.25">
      <c r="A2" s="1" t="s">
        <v>16</v>
      </c>
    </row>
    <row r="3" spans="1:10" x14ac:dyDescent="0.25">
      <c r="A3" s="1"/>
    </row>
    <row r="5" spans="1:10" x14ac:dyDescent="0.25">
      <c r="A5" t="s">
        <v>6</v>
      </c>
      <c r="B5" t="s">
        <v>2</v>
      </c>
      <c r="C5" t="s">
        <v>7</v>
      </c>
      <c r="D5" t="s">
        <v>8</v>
      </c>
      <c r="E5" t="s">
        <v>9</v>
      </c>
      <c r="F5" t="s">
        <v>10</v>
      </c>
      <c r="G5" t="s">
        <v>12</v>
      </c>
      <c r="H5" t="s">
        <v>11</v>
      </c>
      <c r="I5" t="s">
        <v>1</v>
      </c>
      <c r="J5" t="s">
        <v>13</v>
      </c>
    </row>
    <row r="6" spans="1:10" x14ac:dyDescent="0.25">
      <c r="A6" t="s">
        <v>3</v>
      </c>
      <c r="B6">
        <v>1</v>
      </c>
      <c r="C6">
        <v>0.02</v>
      </c>
      <c r="D6">
        <v>2.1999999999999999E-2</v>
      </c>
      <c r="E6">
        <v>2.2599999999999998</v>
      </c>
      <c r="F6">
        <v>3.6640000000000001</v>
      </c>
      <c r="G6">
        <f>E6-1.823</f>
        <v>0.43699999999999983</v>
      </c>
      <c r="H6">
        <f>F6-0.768</f>
        <v>2.8959999999999999</v>
      </c>
      <c r="I6">
        <f>G6/H6</f>
        <v>0.15089779005524856</v>
      </c>
      <c r="J6">
        <f>I6/0.670422535211267</f>
        <v>0.22507863642694656</v>
      </c>
    </row>
    <row r="7" spans="1:10" x14ac:dyDescent="0.25">
      <c r="A7" t="s">
        <v>4</v>
      </c>
      <c r="B7">
        <v>1</v>
      </c>
      <c r="C7">
        <v>0.02</v>
      </c>
      <c r="D7">
        <v>2.1999999999999999E-2</v>
      </c>
      <c r="E7">
        <v>3.9649999999999999</v>
      </c>
      <c r="F7">
        <v>3.9630000000000001</v>
      </c>
      <c r="G7">
        <f t="shared" ref="G7:G9" si="0">E7-1.823</f>
        <v>2.1419999999999999</v>
      </c>
      <c r="H7">
        <f t="shared" ref="H7:H9" si="1">F7-0.768</f>
        <v>3.1950000000000003</v>
      </c>
      <c r="I7">
        <f t="shared" ref="I7:I8" si="2">G7/H7</f>
        <v>0.67042253521126749</v>
      </c>
      <c r="J7">
        <f t="shared" ref="J7:J8" si="3">I7/0.670422535211267</f>
        <v>1.0000000000000007</v>
      </c>
    </row>
    <row r="8" spans="1:10" x14ac:dyDescent="0.25">
      <c r="A8" t="s">
        <v>5</v>
      </c>
      <c r="B8">
        <v>1</v>
      </c>
      <c r="C8">
        <v>0.02</v>
      </c>
      <c r="D8">
        <v>2.1999999999999999E-2</v>
      </c>
      <c r="E8">
        <v>2.5299999999999998</v>
      </c>
      <c r="F8">
        <v>3.1219999999999999</v>
      </c>
      <c r="G8">
        <f t="shared" si="0"/>
        <v>0.70699999999999985</v>
      </c>
      <c r="H8">
        <f t="shared" si="1"/>
        <v>2.3540000000000001</v>
      </c>
      <c r="I8">
        <f t="shared" si="2"/>
        <v>0.30033984706881894</v>
      </c>
      <c r="J8">
        <f t="shared" si="3"/>
        <v>0.4479859063421463</v>
      </c>
    </row>
    <row r="9" spans="1:10" x14ac:dyDescent="0.25">
      <c r="A9" t="s">
        <v>0</v>
      </c>
      <c r="B9">
        <v>1</v>
      </c>
      <c r="C9">
        <v>0.02</v>
      </c>
      <c r="D9">
        <v>2.1999999999999999E-2</v>
      </c>
      <c r="E9">
        <v>1.823</v>
      </c>
      <c r="F9">
        <v>0.76800000000000002</v>
      </c>
      <c r="G9">
        <f t="shared" si="0"/>
        <v>0</v>
      </c>
      <c r="H9">
        <f t="shared" si="1"/>
        <v>0</v>
      </c>
      <c r="I9" s="2" t="s">
        <v>15</v>
      </c>
      <c r="J9" s="2" t="s">
        <v>15</v>
      </c>
    </row>
    <row r="11" spans="1:10" x14ac:dyDescent="0.25">
      <c r="A11" t="s">
        <v>3</v>
      </c>
      <c r="B11">
        <v>3</v>
      </c>
      <c r="C11">
        <v>0.02</v>
      </c>
      <c r="D11">
        <v>4.7E-2</v>
      </c>
      <c r="E11">
        <v>1.7929999999999999</v>
      </c>
      <c r="F11">
        <v>8.8059999999999992</v>
      </c>
      <c r="G11">
        <f>E11-1.681</f>
        <v>0.11199999999999988</v>
      </c>
      <c r="H11">
        <f>F11-0.987</f>
        <v>7.8189999999999991</v>
      </c>
      <c r="I11">
        <f>G11/H11</f>
        <v>1.4324082363473576E-2</v>
      </c>
      <c r="J11">
        <f>I11/0.294384057971014</f>
        <v>4.8657805936230314E-2</v>
      </c>
    </row>
    <row r="12" spans="1:10" x14ac:dyDescent="0.25">
      <c r="A12" t="s">
        <v>4</v>
      </c>
      <c r="B12">
        <v>3</v>
      </c>
      <c r="C12">
        <v>0.02</v>
      </c>
      <c r="D12">
        <v>4.7E-2</v>
      </c>
      <c r="E12">
        <v>3.6309999999999998</v>
      </c>
      <c r="F12">
        <v>7.6109999999999998</v>
      </c>
      <c r="G12">
        <f t="shared" ref="G12:G14" si="4">E12-1.681</f>
        <v>1.9499999999999997</v>
      </c>
      <c r="H12">
        <f t="shared" ref="H12:H14" si="5">F12-0.987</f>
        <v>6.6239999999999997</v>
      </c>
      <c r="I12">
        <f t="shared" ref="I12:I13" si="6">G12/H12</f>
        <v>0.29438405797101447</v>
      </c>
      <c r="J12">
        <f t="shared" ref="J12:J13" si="7">I12/0.294384057971014</f>
        <v>1.0000000000000016</v>
      </c>
    </row>
    <row r="13" spans="1:10" x14ac:dyDescent="0.25">
      <c r="A13" t="s">
        <v>5</v>
      </c>
      <c r="B13">
        <v>3</v>
      </c>
      <c r="C13">
        <v>0.02</v>
      </c>
      <c r="D13">
        <v>4.7E-2</v>
      </c>
      <c r="E13">
        <v>2.3809999999999998</v>
      </c>
      <c r="F13">
        <v>8.1129999999999995</v>
      </c>
      <c r="G13">
        <f t="shared" si="4"/>
        <v>0.69999999999999973</v>
      </c>
      <c r="H13">
        <f t="shared" si="5"/>
        <v>7.1259999999999994</v>
      </c>
      <c r="I13">
        <f t="shared" si="6"/>
        <v>9.8231827111984249E-2</v>
      </c>
      <c r="J13">
        <f t="shared" si="7"/>
        <v>0.3336859604050178</v>
      </c>
    </row>
    <row r="14" spans="1:10" x14ac:dyDescent="0.25">
      <c r="A14" t="s">
        <v>0</v>
      </c>
      <c r="B14">
        <v>3</v>
      </c>
      <c r="C14">
        <v>0.02</v>
      </c>
      <c r="D14">
        <v>4.7E-2</v>
      </c>
      <c r="E14">
        <v>1.681</v>
      </c>
      <c r="F14">
        <v>0.98699999999999999</v>
      </c>
      <c r="G14">
        <f t="shared" si="4"/>
        <v>0</v>
      </c>
      <c r="H14">
        <f t="shared" si="5"/>
        <v>0</v>
      </c>
      <c r="I14" s="2" t="s">
        <v>15</v>
      </c>
      <c r="J14" s="2" t="s">
        <v>15</v>
      </c>
    </row>
    <row r="16" spans="1:10" x14ac:dyDescent="0.25">
      <c r="A16" t="s">
        <v>3</v>
      </c>
      <c r="B16">
        <v>4</v>
      </c>
      <c r="C16">
        <v>2.3E-2</v>
      </c>
      <c r="D16">
        <v>2.7E-2</v>
      </c>
      <c r="E16">
        <v>1.363</v>
      </c>
      <c r="F16">
        <v>5.2050000000000001</v>
      </c>
      <c r="G16">
        <f>E16-1.008</f>
        <v>0.35499999999999998</v>
      </c>
      <c r="H16">
        <f>F16-0.077</f>
        <v>5.1280000000000001</v>
      </c>
      <c r="I16">
        <f>G16/H16</f>
        <v>6.922776911076442E-2</v>
      </c>
      <c r="J16">
        <f>I16/0.622021893110109</f>
        <v>0.1112947468209288</v>
      </c>
    </row>
    <row r="17" spans="1:10" x14ac:dyDescent="0.25">
      <c r="A17" t="s">
        <v>4</v>
      </c>
      <c r="B17">
        <v>4</v>
      </c>
      <c r="C17">
        <v>2.3E-2</v>
      </c>
      <c r="D17">
        <v>2.7E-2</v>
      </c>
      <c r="E17">
        <v>3.9060000000000001</v>
      </c>
      <c r="F17">
        <v>4.7359999999999998</v>
      </c>
      <c r="G17">
        <f t="shared" ref="G17:G19" si="8">E17-1.008</f>
        <v>2.8980000000000001</v>
      </c>
      <c r="H17">
        <f t="shared" ref="H17:H19" si="9">F17-0.077</f>
        <v>4.6589999999999998</v>
      </c>
      <c r="I17">
        <f t="shared" ref="I17:I18" si="10">G17/H17</f>
        <v>0.62202189311010947</v>
      </c>
      <c r="J17">
        <f t="shared" ref="J17:J18" si="11">I17/0.622021893110109</f>
        <v>1.0000000000000007</v>
      </c>
    </row>
    <row r="18" spans="1:10" x14ac:dyDescent="0.25">
      <c r="A18" t="s">
        <v>5</v>
      </c>
      <c r="B18">
        <v>4</v>
      </c>
      <c r="C18">
        <v>2.3E-2</v>
      </c>
      <c r="D18">
        <v>2.7E-2</v>
      </c>
      <c r="E18">
        <v>2.7589999999999999</v>
      </c>
      <c r="F18">
        <v>3.819</v>
      </c>
      <c r="G18">
        <f t="shared" si="8"/>
        <v>1.7509999999999999</v>
      </c>
      <c r="H18">
        <f t="shared" si="9"/>
        <v>3.742</v>
      </c>
      <c r="I18">
        <f t="shared" si="10"/>
        <v>0.46793158738642432</v>
      </c>
      <c r="J18">
        <f t="shared" si="11"/>
        <v>0.75227510891420024</v>
      </c>
    </row>
    <row r="19" spans="1:10" x14ac:dyDescent="0.25">
      <c r="A19" t="s">
        <v>0</v>
      </c>
      <c r="B19">
        <v>4</v>
      </c>
      <c r="C19">
        <v>2.3E-2</v>
      </c>
      <c r="D19">
        <v>2.7E-2</v>
      </c>
      <c r="E19">
        <v>1.008</v>
      </c>
      <c r="F19">
        <v>7.6999999999999999E-2</v>
      </c>
      <c r="G19">
        <f t="shared" si="8"/>
        <v>0</v>
      </c>
      <c r="H19">
        <f t="shared" si="9"/>
        <v>0</v>
      </c>
      <c r="I19" s="2" t="s">
        <v>15</v>
      </c>
      <c r="J19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WB_rep4_quant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Jingxian Chen</cp:lastModifiedBy>
  <dcterms:created xsi:type="dcterms:W3CDTF">2022-04-20T18:21:00Z</dcterms:created>
  <dcterms:modified xsi:type="dcterms:W3CDTF">2022-05-25T15:25:17Z</dcterms:modified>
</cp:coreProperties>
</file>