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cavi\Documents\GitHub\DemoBPM2025\Python App V1\Data\"/>
    </mc:Choice>
  </mc:AlternateContent>
  <xr:revisionPtr revIDLastSave="0" documentId="13_ncr:1_{7ACBBC91-1767-4A6C-8520-B84568A049B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apping" sheetId="1" r:id="rId1"/>
    <sheet name="Nov" sheetId="2" state="hidden" r:id="rId2"/>
    <sheet name="Abr" sheetId="3" state="hidden" r:id="rId3"/>
    <sheet name="May" sheetId="4" state="hidden" r:id="rId4"/>
    <sheet name="Jun" sheetId="5" state="hidden" r:id="rId5"/>
    <sheet name="Jul " sheetId="6" state="hidden" r:id="rId6"/>
    <sheet name="Ago " sheetId="7" state="hidden" r:id="rId7"/>
    <sheet name="Sep " sheetId="8" state="hidden" r:id="rId8"/>
    <sheet name="Oct" sheetId="9" state="hidden" r:id="rId9"/>
    <sheet name="Dec" sheetId="10" state="hidden" r:id="rId10"/>
    <sheet name="Plantilla Base" sheetId="11" state="hidden" r:id="rId11"/>
    <sheet name="Base RT" sheetId="1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1" l="1"/>
  <c r="R46" i="11"/>
  <c r="Q46" i="11"/>
  <c r="M46" i="11"/>
  <c r="L46" i="11"/>
  <c r="C34" i="11"/>
  <c r="B34" i="11"/>
  <c r="R25" i="11"/>
  <c r="Q25" i="11"/>
  <c r="M25" i="11"/>
  <c r="L25" i="11"/>
  <c r="H25" i="11"/>
  <c r="C25" i="11" s="1"/>
  <c r="B23" i="11"/>
  <c r="C19" i="11"/>
  <c r="B19" i="11"/>
  <c r="B20" i="11" s="1"/>
  <c r="A23" i="11" s="1"/>
  <c r="C18" i="11"/>
  <c r="B18" i="11"/>
  <c r="C17" i="11"/>
  <c r="C20" i="11" s="1"/>
  <c r="B17" i="11"/>
  <c r="G16" i="11"/>
  <c r="G25" i="11" s="1"/>
  <c r="C23" i="11" s="1"/>
  <c r="Q5" i="11"/>
  <c r="B50" i="10"/>
  <c r="G16" i="10" s="1"/>
  <c r="G25" i="10" s="1"/>
  <c r="C23" i="10" s="1"/>
  <c r="B25" i="10" s="1"/>
  <c r="R46" i="10"/>
  <c r="Q46" i="10"/>
  <c r="M46" i="10"/>
  <c r="L46" i="10"/>
  <c r="C34" i="10"/>
  <c r="B34" i="10"/>
  <c r="R25" i="10"/>
  <c r="Q25" i="10"/>
  <c r="M25" i="10"/>
  <c r="L25" i="10"/>
  <c r="H25" i="10"/>
  <c r="C25" i="10" s="1"/>
  <c r="B23" i="10"/>
  <c r="C19" i="10"/>
  <c r="B19" i="10"/>
  <c r="C18" i="10"/>
  <c r="C20" i="10" s="1"/>
  <c r="B18" i="10"/>
  <c r="C17" i="10"/>
  <c r="B17" i="10"/>
  <c r="B20" i="10" s="1"/>
  <c r="A23" i="10" s="1"/>
  <c r="Q5" i="10"/>
  <c r="B50" i="9"/>
  <c r="G16" i="9" s="1"/>
  <c r="G25" i="9" s="1"/>
  <c r="C23" i="9" s="1"/>
  <c r="B25" i="9" s="1"/>
  <c r="R46" i="9"/>
  <c r="Q46" i="9"/>
  <c r="M46" i="9"/>
  <c r="L46" i="9"/>
  <c r="C34" i="9"/>
  <c r="B34" i="9"/>
  <c r="R25" i="9"/>
  <c r="Q25" i="9"/>
  <c r="M25" i="9"/>
  <c r="L25" i="9"/>
  <c r="H25" i="9"/>
  <c r="C25" i="9"/>
  <c r="B23" i="9"/>
  <c r="C19" i="9"/>
  <c r="B19" i="9"/>
  <c r="C18" i="9"/>
  <c r="B18" i="9"/>
  <c r="C17" i="9"/>
  <c r="C20" i="9" s="1"/>
  <c r="B17" i="9"/>
  <c r="B20" i="9" s="1"/>
  <c r="A23" i="9" s="1"/>
  <c r="Q5" i="9"/>
  <c r="B50" i="8"/>
  <c r="G16" i="8" s="1"/>
  <c r="G25" i="8" s="1"/>
  <c r="C23" i="8" s="1"/>
  <c r="R46" i="8"/>
  <c r="Q46" i="8"/>
  <c r="M46" i="8"/>
  <c r="L46" i="8"/>
  <c r="C34" i="8"/>
  <c r="B34" i="8"/>
  <c r="R25" i="8"/>
  <c r="C25" i="8" s="1"/>
  <c r="Q25" i="8"/>
  <c r="M25" i="8"/>
  <c r="L25" i="8"/>
  <c r="H25" i="8"/>
  <c r="C20" i="8"/>
  <c r="B20" i="8"/>
  <c r="A23" i="8" s="1"/>
  <c r="C19" i="8"/>
  <c r="B19" i="8"/>
  <c r="C18" i="8"/>
  <c r="B18" i="8"/>
  <c r="C17" i="8"/>
  <c r="B17" i="8"/>
  <c r="Q5" i="8"/>
  <c r="B50" i="7"/>
  <c r="G16" i="7" s="1"/>
  <c r="G25" i="7" s="1"/>
  <c r="C23" i="7" s="1"/>
  <c r="R46" i="7"/>
  <c r="Q46" i="7"/>
  <c r="M46" i="7"/>
  <c r="C25" i="7" s="1"/>
  <c r="L46" i="7"/>
  <c r="C34" i="7"/>
  <c r="B34" i="7"/>
  <c r="R25" i="7"/>
  <c r="B23" i="7" s="1"/>
  <c r="Q25" i="7"/>
  <c r="M25" i="7"/>
  <c r="L25" i="7"/>
  <c r="H25" i="7"/>
  <c r="C19" i="7"/>
  <c r="B19" i="7"/>
  <c r="C18" i="7"/>
  <c r="B18" i="7"/>
  <c r="C17" i="7"/>
  <c r="C20" i="7" s="1"/>
  <c r="B17" i="7"/>
  <c r="B20" i="7" s="1"/>
  <c r="A23" i="7" s="1"/>
  <c r="Q5" i="7"/>
  <c r="B50" i="6"/>
  <c r="G16" i="6" s="1"/>
  <c r="G25" i="6" s="1"/>
  <c r="C23" i="6" s="1"/>
  <c r="B25" i="6" s="1"/>
  <c r="R46" i="6"/>
  <c r="Q46" i="6"/>
  <c r="M46" i="6"/>
  <c r="L46" i="6"/>
  <c r="C34" i="6"/>
  <c r="B34" i="6"/>
  <c r="R25" i="6"/>
  <c r="B23" i="6" s="1"/>
  <c r="Q25" i="6"/>
  <c r="M25" i="6"/>
  <c r="L25" i="6"/>
  <c r="H25" i="6"/>
  <c r="C25" i="6" s="1"/>
  <c r="C19" i="6"/>
  <c r="C20" i="6" s="1"/>
  <c r="B19" i="6"/>
  <c r="B20" i="6" s="1"/>
  <c r="A23" i="6" s="1"/>
  <c r="C18" i="6"/>
  <c r="B18" i="6"/>
  <c r="C17" i="6"/>
  <c r="B17" i="6"/>
  <c r="Q5" i="6"/>
  <c r="B50" i="5"/>
  <c r="G16" i="5" s="1"/>
  <c r="G25" i="5" s="1"/>
  <c r="C23" i="5" s="1"/>
  <c r="B25" i="5" s="1"/>
  <c r="R46" i="5"/>
  <c r="Q46" i="5"/>
  <c r="M46" i="5"/>
  <c r="L46" i="5"/>
  <c r="C34" i="5"/>
  <c r="B34" i="5"/>
  <c r="R25" i="5"/>
  <c r="Q25" i="5"/>
  <c r="M25" i="5"/>
  <c r="L25" i="5"/>
  <c r="H25" i="5"/>
  <c r="C25" i="5" s="1"/>
  <c r="B23" i="5"/>
  <c r="C19" i="5"/>
  <c r="B19" i="5"/>
  <c r="C18" i="5"/>
  <c r="C20" i="5" s="1"/>
  <c r="B18" i="5"/>
  <c r="C17" i="5"/>
  <c r="B17" i="5"/>
  <c r="B20" i="5" s="1"/>
  <c r="A23" i="5" s="1"/>
  <c r="Q5" i="5"/>
  <c r="B50" i="4"/>
  <c r="G16" i="4" s="1"/>
  <c r="G25" i="4" s="1"/>
  <c r="C23" i="4" s="1"/>
  <c r="B25" i="4" s="1"/>
  <c r="R46" i="4"/>
  <c r="Q46" i="4"/>
  <c r="M46" i="4"/>
  <c r="L46" i="4"/>
  <c r="C34" i="4"/>
  <c r="B34" i="4"/>
  <c r="R25" i="4"/>
  <c r="Q25" i="4"/>
  <c r="M25" i="4"/>
  <c r="L25" i="4"/>
  <c r="H25" i="4"/>
  <c r="C25" i="4" s="1"/>
  <c r="B23" i="4"/>
  <c r="C19" i="4"/>
  <c r="B19" i="4"/>
  <c r="C18" i="4"/>
  <c r="B18" i="4"/>
  <c r="C17" i="4"/>
  <c r="C20" i="4" s="1"/>
  <c r="B17" i="4"/>
  <c r="B20" i="4" s="1"/>
  <c r="A23" i="4" s="1"/>
  <c r="Q5" i="4"/>
  <c r="B50" i="3"/>
  <c r="G16" i="3" s="1"/>
  <c r="G25" i="3" s="1"/>
  <c r="C23" i="3" s="1"/>
  <c r="B25" i="3" s="1"/>
  <c r="R46" i="3"/>
  <c r="Q46" i="3"/>
  <c r="M46" i="3"/>
  <c r="L46" i="3"/>
  <c r="C34" i="3"/>
  <c r="B34" i="3"/>
  <c r="R25" i="3"/>
  <c r="C25" i="3" s="1"/>
  <c r="Q25" i="3"/>
  <c r="M25" i="3"/>
  <c r="L25" i="3"/>
  <c r="H25" i="3"/>
  <c r="C20" i="3"/>
  <c r="C19" i="3"/>
  <c r="B19" i="3"/>
  <c r="C18" i="3"/>
  <c r="B18" i="3"/>
  <c r="B20" i="3" s="1"/>
  <c r="A23" i="3" s="1"/>
  <c r="C17" i="3"/>
  <c r="B17" i="3"/>
  <c r="Q5" i="3"/>
  <c r="B50" i="2"/>
  <c r="G16" i="2" s="1"/>
  <c r="G25" i="2" s="1"/>
  <c r="C23" i="2" s="1"/>
  <c r="B25" i="2" s="1"/>
  <c r="R46" i="2"/>
  <c r="Q46" i="2"/>
  <c r="M46" i="2"/>
  <c r="L46" i="2"/>
  <c r="C34" i="2"/>
  <c r="B34" i="2"/>
  <c r="R25" i="2"/>
  <c r="B23" i="2" s="1"/>
  <c r="Q25" i="2"/>
  <c r="M25" i="2"/>
  <c r="L25" i="2"/>
  <c r="H25" i="2"/>
  <c r="C25" i="2"/>
  <c r="C19" i="2"/>
  <c r="B19" i="2"/>
  <c r="C18" i="2"/>
  <c r="B18" i="2"/>
  <c r="C17" i="2"/>
  <c r="C20" i="2" s="1"/>
  <c r="B17" i="2"/>
  <c r="B20" i="2" s="1"/>
  <c r="A23" i="2" s="1"/>
  <c r="Q5" i="2"/>
  <c r="B2" i="1"/>
  <c r="A25" i="2" l="1"/>
  <c r="A25" i="4"/>
  <c r="A25" i="6"/>
  <c r="A25" i="7"/>
  <c r="A25" i="8"/>
  <c r="B25" i="11"/>
  <c r="B25" i="7"/>
  <c r="A25" i="5"/>
  <c r="B25" i="8"/>
  <c r="A25" i="10"/>
  <c r="A25" i="11"/>
  <c r="A25" i="3"/>
  <c r="A25" i="9"/>
  <c r="B23" i="3"/>
  <c r="B23" i="8"/>
</calcChain>
</file>

<file path=xl/sharedStrings.xml><?xml version="1.0" encoding="utf-8"?>
<sst xmlns="http://schemas.openxmlformats.org/spreadsheetml/2006/main" count="1117" uniqueCount="102">
  <si>
    <t>Event</t>
  </si>
  <si>
    <t>e1</t>
  </si>
  <si>
    <t>e2</t>
  </si>
  <si>
    <t>T2</t>
  </si>
  <si>
    <t>e3</t>
  </si>
  <si>
    <t>T3</t>
  </si>
  <si>
    <t>e4</t>
  </si>
  <si>
    <t>T4</t>
  </si>
  <si>
    <t>e5</t>
  </si>
  <si>
    <t>T5</t>
  </si>
  <si>
    <t>e6</t>
  </si>
  <si>
    <t>T6</t>
  </si>
  <si>
    <t>e7</t>
  </si>
  <si>
    <t>T7</t>
  </si>
  <si>
    <t>e8</t>
  </si>
  <si>
    <t>T8</t>
  </si>
  <si>
    <t>Noviembre</t>
  </si>
  <si>
    <t>Presupuesto</t>
  </si>
  <si>
    <t>Disponible para presupuesto</t>
  </si>
  <si>
    <t>Deudas Acumuladas a inicio de Mes</t>
  </si>
  <si>
    <t>Fecha estimada de terminar pago de deudas</t>
  </si>
  <si>
    <t>Concepto</t>
  </si>
  <si>
    <t>% Restante</t>
  </si>
  <si>
    <t>Fecha de pago</t>
  </si>
  <si>
    <t>ADDI</t>
  </si>
  <si>
    <t>Mi mayor meta para este mes es:</t>
  </si>
  <si>
    <t>RappiPay</t>
  </si>
  <si>
    <t>Gastar menos de lo que gano</t>
  </si>
  <si>
    <t>Prestamo</t>
  </si>
  <si>
    <t>Del mes anterior tengo disponible en mi cuenta:</t>
  </si>
  <si>
    <t xml:space="preserve">🏠 Necesidades (50%) </t>
  </si>
  <si>
    <t>💅 Deseos (20%)</t>
  </si>
  <si>
    <t>🏦Deudas (10%)</t>
  </si>
  <si>
    <t>Sumar a este mes</t>
  </si>
  <si>
    <t>Categoria</t>
  </si>
  <si>
    <t>Estimado</t>
  </si>
  <si>
    <t>Actual</t>
  </si>
  <si>
    <t>Mercado</t>
  </si>
  <si>
    <t>Comer fuera</t>
  </si>
  <si>
    <t>Mis ingresos</t>
  </si>
  <si>
    <t>Gimnasio</t>
  </si>
  <si>
    <t>Cafe</t>
  </si>
  <si>
    <t>Telefono</t>
  </si>
  <si>
    <t>Salon Belleza</t>
  </si>
  <si>
    <t>Prestamo Tia</t>
  </si>
  <si>
    <t>Salario DK</t>
  </si>
  <si>
    <t>Salud-Pension</t>
  </si>
  <si>
    <t>Ropa</t>
  </si>
  <si>
    <t>Prestamo Mamá</t>
  </si>
  <si>
    <t>Salario CO</t>
  </si>
  <si>
    <t>Prepagada</t>
  </si>
  <si>
    <t>Electrodomesticos</t>
  </si>
  <si>
    <t>Pasivos</t>
  </si>
  <si>
    <t>Aseo Personal</t>
  </si>
  <si>
    <t>Maquillaje</t>
  </si>
  <si>
    <t>Ocasionales</t>
  </si>
  <si>
    <t>Hair/Skin Care</t>
  </si>
  <si>
    <t>Belleza</t>
  </si>
  <si>
    <t>Total</t>
  </si>
  <si>
    <t>RIA Comision</t>
  </si>
  <si>
    <t>Hogar</t>
  </si>
  <si>
    <t>Suscripciones</t>
  </si>
  <si>
    <t>Ingresos Totales</t>
  </si>
  <si>
    <t>Aportes a deudas</t>
  </si>
  <si>
    <t>Asignado para presupuesto</t>
  </si>
  <si>
    <t>Arriendo</t>
  </si>
  <si>
    <t>Sevicios</t>
  </si>
  <si>
    <t>Pendiente por asignar</t>
  </si>
  <si>
    <t>Disponible para gastar</t>
  </si>
  <si>
    <t>Gastado hasta ahora</t>
  </si>
  <si>
    <t>Transporte</t>
  </si>
  <si>
    <t>Mi presupuesto este mes 50 / 20 / 10 / 10 / 10</t>
  </si>
  <si>
    <t>Inspiración del mes</t>
  </si>
  <si>
    <t>Ahorros acumulados a inicio de mes</t>
  </si>
  <si>
    <t>Inversiones  acumulados a inicio de mes</t>
  </si>
  <si>
    <t>Objetivo</t>
  </si>
  <si>
    <t>Cuando subestimes lo que haces, el mundo subestimatá quien eres.</t>
  </si>
  <si>
    <t>Fecha estimada de lograr cumplir meta de Fondo de Emergencia</t>
  </si>
  <si>
    <t>Fecha estimada de lograr cumplir meta de Tiquetes</t>
  </si>
  <si>
    <t>🔑Ahorros (10%)</t>
  </si>
  <si>
    <t>✈️ Fondo viaje (10%)</t>
  </si>
  <si>
    <t>Fondo Emergencia</t>
  </si>
  <si>
    <t>Tiquetes</t>
  </si>
  <si>
    <t>Mi casita</t>
  </si>
  <si>
    <t>Seguros</t>
  </si>
  <si>
    <t>Lista de deseos</t>
  </si>
  <si>
    <t>Cosas por Hacer</t>
  </si>
  <si>
    <t>Impuestos</t>
  </si>
  <si>
    <t>Salud</t>
  </si>
  <si>
    <t>Comida</t>
  </si>
  <si>
    <t>Gastos Casa</t>
  </si>
  <si>
    <t>Tasa de conversion 1 DK a COP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</si>
  <si>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</si>
  <si>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</si>
  <si>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</si>
  <si>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</si>
  <si>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</si>
  <si>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</si>
  <si>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</si>
  <si>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</si>
  <si>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Enero</t>
  </si>
  <si>
    <t>Intentional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</si>
</sst>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[$ kr.]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30"/>
      <color theme="1"/>
      <name val="Pacifico"/>
    </font>
    <font>
      <b/>
      <sz val="10"/>
      <color theme="1"/>
      <name val="Arial"/>
      <scheme val="minor"/>
    </font>
    <font>
      <sz val="10"/>
      <name val="Arial"/>
    </font>
    <font>
      <sz val="15"/>
      <color theme="1"/>
      <name val="Calligraffitti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0" fontId="1" fillId="3" borderId="0" xfId="0" applyFont="1" applyFill="1"/>
    <xf numFmtId="0" fontId="1" fillId="0" borderId="1" xfId="0" applyFont="1" applyBorder="1"/>
    <xf numFmtId="0" fontId="1" fillId="0" borderId="8" xfId="0" applyFont="1" applyBorder="1"/>
    <xf numFmtId="0" fontId="3" fillId="3" borderId="0" xfId="0" applyFont="1" applyFill="1" applyAlignment="1">
      <alignment horizontal="center"/>
    </xf>
    <xf numFmtId="14" fontId="1" fillId="0" borderId="8" xfId="0" applyNumberFormat="1" applyFont="1" applyBorder="1"/>
    <xf numFmtId="164" fontId="1" fillId="0" borderId="1" xfId="0" applyNumberFormat="1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5" fontId="1" fillId="0" borderId="8" xfId="0" applyNumberFormat="1" applyFont="1" applyBorder="1"/>
    <xf numFmtId="165" fontId="1" fillId="3" borderId="0" xfId="0" applyNumberFormat="1" applyFont="1" applyFill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1" fillId="0" borderId="0" xfId="0" applyNumberFormat="1" applyFont="1"/>
    <xf numFmtId="165" fontId="3" fillId="2" borderId="3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165" fontId="3" fillId="2" borderId="8" xfId="0" applyNumberFormat="1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  <xf numFmtId="165" fontId="3" fillId="4" borderId="8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0" borderId="0" xfId="0" applyFont="1"/>
    <xf numFmtId="0" fontId="7" fillId="2" borderId="2" xfId="0" applyFont="1" applyFill="1" applyBorder="1" applyAlignment="1">
      <alignment horizontal="center"/>
    </xf>
    <xf numFmtId="0" fontId="6" fillId="3" borderId="0" xfId="0" applyFont="1" applyFill="1"/>
    <xf numFmtId="0" fontId="6" fillId="0" borderId="1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14" fontId="6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165" fontId="6" fillId="0" borderId="8" xfId="0" applyNumberFormat="1" applyFont="1" applyBorder="1"/>
    <xf numFmtId="165" fontId="6" fillId="3" borderId="0" xfId="0" applyNumberFormat="1" applyFont="1" applyFill="1"/>
    <xf numFmtId="165" fontId="6" fillId="0" borderId="8" xfId="0" applyNumberFormat="1" applyFont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5" fontId="6" fillId="0" borderId="0" xfId="0" applyNumberFormat="1" applyFont="1" applyAlignment="1">
      <alignment horizontal="right"/>
    </xf>
    <xf numFmtId="165" fontId="7" fillId="2" borderId="3" xfId="0" applyNumberFormat="1" applyFont="1" applyFill="1" applyBorder="1" applyAlignment="1">
      <alignment horizontal="center"/>
    </xf>
    <xf numFmtId="165" fontId="7" fillId="2" borderId="4" xfId="0" applyNumberFormat="1" applyFont="1" applyFill="1" applyBorder="1" applyAlignment="1">
      <alignment horizontal="center"/>
    </xf>
    <xf numFmtId="165" fontId="6" fillId="0" borderId="0" xfId="0" applyNumberFormat="1" applyFont="1"/>
    <xf numFmtId="0" fontId="7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wrapText="1"/>
    </xf>
    <xf numFmtId="165" fontId="7" fillId="2" borderId="8" xfId="0" applyNumberFormat="1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165" fontId="7" fillId="4" borderId="8" xfId="0" applyNumberFormat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1" fillId="0" borderId="1" xfId="0" applyFont="1" applyBorder="1"/>
    <xf numFmtId="0" fontId="4" fillId="0" borderId="1" xfId="0" applyFont="1" applyBorder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6" fillId="0" borderId="1" xfId="0" applyFont="1" applyBorder="1"/>
    <xf numFmtId="0" fontId="7" fillId="4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3" borderId="0" xfId="0" applyFont="1" applyFill="1"/>
    <xf numFmtId="0" fontId="6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"/>
  <sheetViews>
    <sheetView tabSelected="1" workbookViewId="0"/>
  </sheetViews>
  <sheetFormatPr defaultColWidth="12.6328125" defaultRowHeight="15.75" customHeight="1"/>
  <sheetData>
    <row r="1" spans="1:2" ht="15.75" customHeight="1">
      <c r="A1" s="1" t="s">
        <v>101</v>
      </c>
      <c r="B1" s="1" t="s">
        <v>0</v>
      </c>
    </row>
    <row r="2" spans="1:2" ht="15.75" customHeight="1">
      <c r="A2" s="1" t="s">
        <v>1</v>
      </c>
      <c r="B2" s="1" t="str">
        <f>CONCATENATE("T",RIGHT(A2,LEN(A2) - 1))</f>
        <v>T1</v>
      </c>
    </row>
    <row r="3" spans="1:2" ht="15.75" customHeight="1">
      <c r="A3" s="1" t="s">
        <v>2</v>
      </c>
      <c r="B3" s="1" t="s">
        <v>3</v>
      </c>
    </row>
    <row r="4" spans="1:2" ht="15.75" customHeight="1">
      <c r="A4" s="1" t="s">
        <v>4</v>
      </c>
      <c r="B4" s="1" t="s">
        <v>5</v>
      </c>
    </row>
    <row r="5" spans="1:2" ht="15.75" customHeight="1">
      <c r="A5" s="1" t="s">
        <v>6</v>
      </c>
      <c r="B5" s="1" t="s">
        <v>7</v>
      </c>
    </row>
    <row r="6" spans="1:2" ht="15.75" customHeight="1">
      <c r="A6" s="1" t="s">
        <v>8</v>
      </c>
      <c r="B6" s="1" t="s">
        <v>9</v>
      </c>
    </row>
    <row r="7" spans="1:2" ht="15.75" customHeight="1">
      <c r="A7" s="1" t="s">
        <v>10</v>
      </c>
      <c r="B7" s="1" t="s">
        <v>11</v>
      </c>
    </row>
    <row r="8" spans="1:2" ht="15.75" customHeight="1">
      <c r="A8" s="1" t="s">
        <v>12</v>
      </c>
      <c r="B8" s="1" t="s">
        <v>13</v>
      </c>
    </row>
    <row r="9" spans="1:2" ht="15.75" customHeight="1">
      <c r="A9" s="1" t="s">
        <v>14</v>
      </c>
      <c r="B9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sheetData>
    <row r="1" spans="1:29">
      <c r="A1" s="80" t="s">
        <v>99</v>
      </c>
      <c r="B1" s="64"/>
      <c r="C1" s="64"/>
      <c r="D1" s="26"/>
      <c r="E1" s="81" t="s">
        <v>17</v>
      </c>
      <c r="F1" s="54"/>
      <c r="G1" s="54"/>
      <c r="H1" s="54"/>
      <c r="I1" s="26"/>
      <c r="J1" s="81" t="s">
        <v>18</v>
      </c>
      <c r="K1" s="54"/>
      <c r="L1" s="54"/>
      <c r="M1" s="54"/>
      <c r="N1" s="26"/>
      <c r="O1" s="76" t="s">
        <v>19</v>
      </c>
      <c r="P1" s="56"/>
      <c r="Q1" s="56"/>
      <c r="R1" s="57"/>
      <c r="S1" s="26"/>
      <c r="T1" s="26"/>
      <c r="U1" s="26"/>
      <c r="V1" s="26"/>
      <c r="W1" s="26"/>
      <c r="X1" s="26"/>
      <c r="Y1" s="26"/>
      <c r="Z1" s="26"/>
      <c r="AA1" s="26"/>
      <c r="AB1" s="26"/>
      <c r="AC1" s="28"/>
    </row>
    <row r="2" spans="1:29" ht="15.75" customHeight="1">
      <c r="A2" s="64"/>
      <c r="B2" s="64"/>
      <c r="C2" s="64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74"/>
      <c r="P2" s="54"/>
      <c r="Q2" s="54"/>
      <c r="R2" s="54"/>
      <c r="S2" s="26"/>
      <c r="T2" s="26"/>
      <c r="U2" s="26"/>
      <c r="V2" s="26"/>
      <c r="W2" s="26"/>
      <c r="X2" s="26"/>
      <c r="Y2" s="26"/>
      <c r="Z2" s="26"/>
      <c r="AA2" s="26"/>
      <c r="AB2" s="26"/>
      <c r="AC2" s="28"/>
    </row>
    <row r="3" spans="1:29">
      <c r="A3" s="64"/>
      <c r="B3" s="64"/>
      <c r="C3" s="64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78" t="s">
        <v>20</v>
      </c>
      <c r="P3" s="61"/>
      <c r="Q3" s="61"/>
      <c r="R3" s="62"/>
      <c r="S3" s="26"/>
      <c r="T3" s="26"/>
      <c r="U3" s="26"/>
      <c r="V3" s="26"/>
      <c r="W3" s="26"/>
      <c r="X3" s="26"/>
      <c r="Y3" s="26"/>
      <c r="Z3" s="26"/>
      <c r="AA3" s="26"/>
      <c r="AB3" s="26"/>
      <c r="AC3" s="28"/>
    </row>
    <row r="4" spans="1:29" ht="15.75" customHeight="1">
      <c r="A4" s="64"/>
      <c r="B4" s="64"/>
      <c r="C4" s="64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30"/>
      <c r="P4" s="30" t="s">
        <v>21</v>
      </c>
      <c r="Q4" s="30" t="s">
        <v>22</v>
      </c>
      <c r="R4" s="30" t="s">
        <v>23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8"/>
    </row>
    <row r="5" spans="1:29" ht="15.75" customHeight="1">
      <c r="A5" s="82"/>
      <c r="B5" s="64"/>
      <c r="C5" s="64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31" t="b">
        <v>0</v>
      </c>
      <c r="P5" s="30" t="s">
        <v>24</v>
      </c>
      <c r="Q5" s="32">
        <f>1037077</f>
        <v>1037077</v>
      </c>
      <c r="R5" s="33">
        <v>45719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8"/>
    </row>
    <row r="6" spans="1:29">
      <c r="A6" s="76" t="s">
        <v>25</v>
      </c>
      <c r="B6" s="56"/>
      <c r="C6" s="5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31" t="b">
        <v>0</v>
      </c>
      <c r="P6" s="30" t="s">
        <v>26</v>
      </c>
      <c r="Q6" s="30"/>
      <c r="R6" s="33">
        <v>45687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8"/>
    </row>
    <row r="7" spans="1:29" ht="15.75" customHeight="1">
      <c r="A7" s="83" t="s">
        <v>27</v>
      </c>
      <c r="B7" s="64"/>
      <c r="C7" s="64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31" t="b">
        <v>0</v>
      </c>
      <c r="P7" s="30" t="s">
        <v>28</v>
      </c>
      <c r="Q7" s="30"/>
      <c r="R7" s="30"/>
      <c r="S7" s="26"/>
      <c r="T7" s="26"/>
      <c r="U7" s="26"/>
      <c r="V7" s="26"/>
      <c r="W7" s="26"/>
      <c r="X7" s="26"/>
      <c r="Y7" s="26"/>
      <c r="Z7" s="26"/>
      <c r="AA7" s="26"/>
      <c r="AB7" s="26"/>
      <c r="AC7" s="28"/>
    </row>
    <row r="8" spans="1:29" ht="15.75" customHeight="1">
      <c r="A8" s="64"/>
      <c r="B8" s="64"/>
      <c r="C8" s="64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8"/>
    </row>
    <row r="9" spans="1:29" ht="15.75" customHeight="1">
      <c r="A9" s="54"/>
      <c r="B9" s="54"/>
      <c r="C9" s="54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8"/>
    </row>
    <row r="10" spans="1:29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8"/>
    </row>
    <row r="11" spans="1:29">
      <c r="A11" s="76" t="s">
        <v>29</v>
      </c>
      <c r="B11" s="56"/>
      <c r="C11" s="57"/>
      <c r="D11" s="26"/>
      <c r="E11" s="76" t="s">
        <v>30</v>
      </c>
      <c r="F11" s="56"/>
      <c r="G11" s="56"/>
      <c r="H11" s="57"/>
      <c r="I11" s="26"/>
      <c r="J11" s="76" t="s">
        <v>31</v>
      </c>
      <c r="K11" s="56"/>
      <c r="L11" s="56"/>
      <c r="M11" s="57"/>
      <c r="N11" s="26"/>
      <c r="O11" s="76" t="s">
        <v>32</v>
      </c>
      <c r="P11" s="56"/>
      <c r="Q11" s="56"/>
      <c r="R11" s="5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8"/>
    </row>
    <row r="12" spans="1:29">
      <c r="A12" s="35"/>
      <c r="B12" s="29" t="s">
        <v>33</v>
      </c>
      <c r="C12" s="36" t="b">
        <v>0</v>
      </c>
      <c r="D12" s="26"/>
      <c r="E12" s="76" t="s">
        <v>34</v>
      </c>
      <c r="F12" s="56"/>
      <c r="G12" s="37" t="s">
        <v>35</v>
      </c>
      <c r="H12" s="37" t="s">
        <v>36</v>
      </c>
      <c r="I12" s="26"/>
      <c r="J12" s="76" t="s">
        <v>34</v>
      </c>
      <c r="K12" s="56"/>
      <c r="L12" s="37" t="s">
        <v>35</v>
      </c>
      <c r="M12" s="37" t="s">
        <v>36</v>
      </c>
      <c r="N12" s="26"/>
      <c r="O12" s="76" t="s">
        <v>34</v>
      </c>
      <c r="P12" s="56"/>
      <c r="Q12" s="37" t="s">
        <v>35</v>
      </c>
      <c r="R12" s="37" t="s">
        <v>36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8"/>
    </row>
    <row r="13" spans="1:29" ht="15.75" customHeight="1">
      <c r="A13" s="26"/>
      <c r="B13" s="26"/>
      <c r="C13" s="26"/>
      <c r="D13" s="26"/>
      <c r="E13" s="31" t="b">
        <v>0</v>
      </c>
      <c r="F13" s="30" t="s">
        <v>37</v>
      </c>
      <c r="G13" s="38"/>
      <c r="H13" s="38"/>
      <c r="I13" s="26"/>
      <c r="J13" s="31" t="b">
        <v>0</v>
      </c>
      <c r="K13" s="30" t="s">
        <v>38</v>
      </c>
      <c r="L13" s="38"/>
      <c r="M13" s="38"/>
      <c r="N13" s="26"/>
      <c r="O13" s="31" t="b">
        <v>0</v>
      </c>
      <c r="P13" s="30" t="s">
        <v>24</v>
      </c>
      <c r="Q13" s="38"/>
      <c r="R13" s="38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39"/>
    </row>
    <row r="14" spans="1:29">
      <c r="A14" s="78" t="s">
        <v>39</v>
      </c>
      <c r="B14" s="61"/>
      <c r="C14" s="62"/>
      <c r="D14" s="26"/>
      <c r="E14" s="31" t="b">
        <v>0</v>
      </c>
      <c r="F14" s="30" t="s">
        <v>40</v>
      </c>
      <c r="G14" s="40">
        <v>231</v>
      </c>
      <c r="H14" s="38"/>
      <c r="I14" s="26"/>
      <c r="J14" s="31" t="b">
        <v>0</v>
      </c>
      <c r="K14" s="30" t="s">
        <v>41</v>
      </c>
      <c r="L14" s="30"/>
      <c r="M14" s="30"/>
      <c r="N14" s="26"/>
      <c r="O14" s="31" t="b">
        <v>0</v>
      </c>
      <c r="P14" s="30" t="s">
        <v>26</v>
      </c>
      <c r="Q14" s="40">
        <v>0</v>
      </c>
      <c r="R14" s="38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39"/>
    </row>
    <row r="15" spans="1:29">
      <c r="A15" s="27" t="s">
        <v>21</v>
      </c>
      <c r="B15" s="41" t="s">
        <v>35</v>
      </c>
      <c r="C15" s="42" t="s">
        <v>36</v>
      </c>
      <c r="D15" s="26"/>
      <c r="E15" s="31" t="b">
        <v>0</v>
      </c>
      <c r="F15" s="30" t="s">
        <v>42</v>
      </c>
      <c r="G15" s="40">
        <v>129</v>
      </c>
      <c r="H15" s="38"/>
      <c r="I15" s="26"/>
      <c r="J15" s="31" t="b">
        <v>0</v>
      </c>
      <c r="K15" s="30" t="s">
        <v>43</v>
      </c>
      <c r="L15" s="40">
        <v>0</v>
      </c>
      <c r="M15" s="38"/>
      <c r="N15" s="26"/>
      <c r="O15" s="31" t="b">
        <v>0</v>
      </c>
      <c r="P15" s="30" t="s">
        <v>44</v>
      </c>
      <c r="Q15" s="40">
        <v>0</v>
      </c>
      <c r="R15" s="38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39"/>
    </row>
    <row r="16" spans="1:29" ht="15.75" customHeight="1">
      <c r="A16" s="26" t="s">
        <v>45</v>
      </c>
      <c r="B16" s="43">
        <v>23284</v>
      </c>
      <c r="C16" s="43">
        <v>23284</v>
      </c>
      <c r="D16" s="26"/>
      <c r="E16" s="31" t="b">
        <v>0</v>
      </c>
      <c r="F16" s="30" t="s">
        <v>46</v>
      </c>
      <c r="G16" s="40">
        <f ca="1">405000/B50</f>
        <v>676.61869746389937</v>
      </c>
      <c r="H16" s="38"/>
      <c r="I16" s="26"/>
      <c r="J16" s="31" t="b">
        <v>0</v>
      </c>
      <c r="K16" s="30" t="s">
        <v>47</v>
      </c>
      <c r="L16" s="40">
        <v>0</v>
      </c>
      <c r="M16" s="40">
        <v>0</v>
      </c>
      <c r="N16" s="26"/>
      <c r="O16" s="31" t="b">
        <v>0</v>
      </c>
      <c r="P16" s="30" t="s">
        <v>48</v>
      </c>
      <c r="Q16" s="38"/>
      <c r="R16" s="38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39"/>
    </row>
    <row r="17" spans="1:29" ht="15.75" customHeight="1">
      <c r="A17" s="26" t="s">
        <v>49</v>
      </c>
      <c r="B17" s="43">
        <f t="shared" ref="B17:C17" si="0">0/600</f>
        <v>0</v>
      </c>
      <c r="C17" s="43">
        <f t="shared" si="0"/>
        <v>0</v>
      </c>
      <c r="D17" s="26"/>
      <c r="E17" s="31" t="b">
        <v>0</v>
      </c>
      <c r="F17" s="30" t="s">
        <v>50</v>
      </c>
      <c r="G17" s="40">
        <v>0</v>
      </c>
      <c r="H17" s="38"/>
      <c r="I17" s="26"/>
      <c r="J17" s="31" t="b">
        <v>0</v>
      </c>
      <c r="K17" s="30" t="s">
        <v>51</v>
      </c>
      <c r="L17" s="40">
        <v>0</v>
      </c>
      <c r="M17" s="40">
        <v>0</v>
      </c>
      <c r="N17" s="26"/>
      <c r="O17" s="31" t="b">
        <v>0</v>
      </c>
      <c r="P17" s="30"/>
      <c r="Q17" s="38"/>
      <c r="R17" s="38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39"/>
    </row>
    <row r="18" spans="1:29" ht="15.75" customHeight="1">
      <c r="A18" s="26" t="s">
        <v>52</v>
      </c>
      <c r="B18" s="43">
        <f t="shared" ref="B18:C18" si="1">0/600</f>
        <v>0</v>
      </c>
      <c r="C18" s="43">
        <f t="shared" si="1"/>
        <v>0</v>
      </c>
      <c r="D18" s="26"/>
      <c r="E18" s="31" t="b">
        <v>0</v>
      </c>
      <c r="F18" s="30" t="s">
        <v>53</v>
      </c>
      <c r="G18" s="38"/>
      <c r="H18" s="38"/>
      <c r="I18" s="26"/>
      <c r="J18" s="31" t="b">
        <v>0</v>
      </c>
      <c r="K18" s="30" t="s">
        <v>54</v>
      </c>
      <c r="L18" s="38"/>
      <c r="M18" s="38"/>
      <c r="N18" s="26"/>
      <c r="O18" s="31" t="b">
        <v>0</v>
      </c>
      <c r="P18" s="30"/>
      <c r="Q18" s="38"/>
      <c r="R18" s="38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39"/>
    </row>
    <row r="19" spans="1:29" ht="15.75" customHeight="1">
      <c r="A19" s="26" t="s">
        <v>55</v>
      </c>
      <c r="B19" s="43">
        <f t="shared" ref="B19:C19" si="2">0/600</f>
        <v>0</v>
      </c>
      <c r="C19" s="43">
        <f t="shared" si="2"/>
        <v>0</v>
      </c>
      <c r="D19" s="26"/>
      <c r="E19" s="31" t="b">
        <v>0</v>
      </c>
      <c r="F19" s="30" t="s">
        <v>56</v>
      </c>
      <c r="G19" s="38"/>
      <c r="H19" s="38"/>
      <c r="I19" s="26"/>
      <c r="J19" s="31" t="b">
        <v>0</v>
      </c>
      <c r="K19" s="30" t="s">
        <v>57</v>
      </c>
      <c r="L19" s="38"/>
      <c r="M19" s="38"/>
      <c r="N19" s="26"/>
      <c r="O19" s="31" t="b">
        <v>0</v>
      </c>
      <c r="P19" s="30"/>
      <c r="Q19" s="38"/>
      <c r="R19" s="38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39"/>
    </row>
    <row r="20" spans="1:29">
      <c r="A20" s="27" t="s">
        <v>58</v>
      </c>
      <c r="B20" s="44">
        <f t="shared" ref="B20:C20" si="3">SUM(B16:B19)</f>
        <v>23284</v>
      </c>
      <c r="C20" s="45">
        <f t="shared" si="3"/>
        <v>23284</v>
      </c>
      <c r="D20" s="26"/>
      <c r="E20" s="31" t="b">
        <v>0</v>
      </c>
      <c r="F20" s="30" t="s">
        <v>59</v>
      </c>
      <c r="G20" s="40">
        <v>14</v>
      </c>
      <c r="H20" s="38"/>
      <c r="I20" s="26"/>
      <c r="J20" s="31" t="b">
        <v>0</v>
      </c>
      <c r="K20" s="30" t="s">
        <v>60</v>
      </c>
      <c r="L20" s="38"/>
      <c r="M20" s="38"/>
      <c r="N20" s="26"/>
      <c r="O20" s="31" t="b">
        <v>0</v>
      </c>
      <c r="P20" s="30"/>
      <c r="Q20" s="38"/>
      <c r="R20" s="38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39"/>
    </row>
    <row r="21" spans="1:29" ht="15.75" customHeight="1">
      <c r="A21" s="26"/>
      <c r="B21" s="46"/>
      <c r="C21" s="46"/>
      <c r="D21" s="26"/>
      <c r="E21" s="31" t="b">
        <v>0</v>
      </c>
      <c r="F21" s="30" t="s">
        <v>60</v>
      </c>
      <c r="G21" s="38"/>
      <c r="H21" s="38"/>
      <c r="I21" s="26"/>
      <c r="J21" s="31" t="b">
        <v>0</v>
      </c>
      <c r="K21" s="30" t="s">
        <v>61</v>
      </c>
      <c r="L21" s="38"/>
      <c r="M21" s="38"/>
      <c r="N21" s="26"/>
      <c r="O21" s="31" t="b">
        <v>0</v>
      </c>
      <c r="P21" s="30"/>
      <c r="Q21" s="38"/>
      <c r="R21" s="38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39"/>
    </row>
    <row r="22" spans="1:29">
      <c r="A22" s="47" t="s">
        <v>62</v>
      </c>
      <c r="B22" s="47" t="s">
        <v>63</v>
      </c>
      <c r="C22" s="48" t="s">
        <v>64</v>
      </c>
      <c r="D22" s="26"/>
      <c r="E22" s="31" t="b">
        <v>0</v>
      </c>
      <c r="F22" s="30" t="s">
        <v>65</v>
      </c>
      <c r="G22" s="38"/>
      <c r="H22" s="38"/>
      <c r="I22" s="26"/>
      <c r="J22" s="31" t="b">
        <v>0</v>
      </c>
      <c r="K22" s="30"/>
      <c r="L22" s="38"/>
      <c r="M22" s="38"/>
      <c r="N22" s="26"/>
      <c r="O22" s="31" t="b">
        <v>0</v>
      </c>
      <c r="P22" s="30"/>
      <c r="Q22" s="38"/>
      <c r="R22" s="3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39"/>
    </row>
    <row r="23" spans="1:29" ht="15.75" customHeight="1">
      <c r="A23" s="40">
        <f>B20</f>
        <v>23284</v>
      </c>
      <c r="B23" s="40">
        <f>R25</f>
        <v>0</v>
      </c>
      <c r="C23" s="40">
        <f ca="1">SUM(G25+L25+Q25+L46+Q46)</f>
        <v>1890.6186974638995</v>
      </c>
      <c r="D23" s="26"/>
      <c r="E23" s="31" t="b">
        <v>0</v>
      </c>
      <c r="F23" s="30" t="s">
        <v>66</v>
      </c>
      <c r="G23" s="38"/>
      <c r="H23" s="38"/>
      <c r="I23" s="26"/>
      <c r="J23" s="31" t="b">
        <v>0</v>
      </c>
      <c r="K23" s="30"/>
      <c r="L23" s="38"/>
      <c r="M23" s="38"/>
      <c r="N23" s="26"/>
      <c r="O23" s="31" t="b">
        <v>0</v>
      </c>
      <c r="P23" s="30"/>
      <c r="Q23" s="38"/>
      <c r="R23" s="38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39"/>
    </row>
    <row r="24" spans="1:29" ht="26">
      <c r="A24" s="48" t="s">
        <v>67</v>
      </c>
      <c r="B24" s="48" t="s">
        <v>68</v>
      </c>
      <c r="C24" s="48" t="s">
        <v>69</v>
      </c>
      <c r="D24" s="26"/>
      <c r="E24" s="31" t="b">
        <v>0</v>
      </c>
      <c r="F24" s="30" t="s">
        <v>70</v>
      </c>
      <c r="G24" s="40">
        <v>840</v>
      </c>
      <c r="H24" s="38"/>
      <c r="I24" s="26"/>
      <c r="J24" s="31" t="b">
        <v>0</v>
      </c>
      <c r="K24" s="30"/>
      <c r="L24" s="38"/>
      <c r="M24" s="38"/>
      <c r="N24" s="26"/>
      <c r="O24" s="31" t="b">
        <v>0</v>
      </c>
      <c r="P24" s="30"/>
      <c r="Q24" s="38"/>
      <c r="R24" s="38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9"/>
    </row>
    <row r="25" spans="1:29" ht="13">
      <c r="A25" s="40">
        <f ca="1">A23-C23</f>
        <v>21393.381302536101</v>
      </c>
      <c r="B25" s="40">
        <f ca="1">C23-C25</f>
        <v>1890.6186974638995</v>
      </c>
      <c r="C25" s="40">
        <f>SUM(H25+M25+R25+M46+R46)</f>
        <v>0</v>
      </c>
      <c r="D25" s="26"/>
      <c r="E25" s="77" t="s">
        <v>58</v>
      </c>
      <c r="F25" s="57"/>
      <c r="G25" s="49">
        <f t="shared" ref="G25:H25" ca="1" si="4">SUM(G13:G24)</f>
        <v>1890.6186974638995</v>
      </c>
      <c r="H25" s="49">
        <f t="shared" si="4"/>
        <v>0</v>
      </c>
      <c r="I25" s="26"/>
      <c r="J25" s="77" t="s">
        <v>58</v>
      </c>
      <c r="K25" s="57"/>
      <c r="L25" s="49">
        <f t="shared" ref="L25:M25" si="5">SUM(L13:L24)</f>
        <v>0</v>
      </c>
      <c r="M25" s="49">
        <f t="shared" si="5"/>
        <v>0</v>
      </c>
      <c r="N25" s="26"/>
      <c r="O25" s="77" t="s">
        <v>58</v>
      </c>
      <c r="P25" s="57"/>
      <c r="Q25" s="49">
        <f t="shared" ref="Q25:R25" si="6">SUM(Q13:Q24)</f>
        <v>0</v>
      </c>
      <c r="R25" s="49">
        <f t="shared" si="6"/>
        <v>0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8"/>
    </row>
    <row r="26" spans="1:29" ht="12.5">
      <c r="A26" s="26"/>
      <c r="B26" s="26"/>
      <c r="C26" s="26"/>
      <c r="D26" s="26"/>
      <c r="E26" s="26"/>
      <c r="F26" s="26"/>
      <c r="G26" s="46"/>
      <c r="H26" s="4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8"/>
    </row>
    <row r="27" spans="1:29" ht="13">
      <c r="A27" s="78" t="s">
        <v>71</v>
      </c>
      <c r="B27" s="61"/>
      <c r="C27" s="62"/>
      <c r="D27" s="26"/>
      <c r="E27" s="78" t="s">
        <v>72</v>
      </c>
      <c r="F27" s="61"/>
      <c r="G27" s="61"/>
      <c r="H27" s="62"/>
      <c r="I27" s="26"/>
      <c r="J27" s="75" t="s">
        <v>73</v>
      </c>
      <c r="K27" s="56"/>
      <c r="L27" s="56"/>
      <c r="M27" s="57"/>
      <c r="N27" s="26"/>
      <c r="O27" s="75" t="s">
        <v>74</v>
      </c>
      <c r="P27" s="56"/>
      <c r="Q27" s="56"/>
      <c r="R27" s="57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8"/>
    </row>
    <row r="28" spans="1:29" ht="13">
      <c r="A28" s="27" t="s">
        <v>34</v>
      </c>
      <c r="B28" s="41" t="s">
        <v>75</v>
      </c>
      <c r="C28" s="42" t="s">
        <v>36</v>
      </c>
      <c r="D28" s="26"/>
      <c r="E28" s="79" t="s">
        <v>76</v>
      </c>
      <c r="F28" s="64"/>
      <c r="G28" s="64"/>
      <c r="H28" s="64"/>
      <c r="I28" s="26"/>
      <c r="J28" s="74"/>
      <c r="K28" s="54"/>
      <c r="L28" s="54"/>
      <c r="M28" s="54"/>
      <c r="N28" s="26"/>
      <c r="O28" s="74"/>
      <c r="P28" s="54"/>
      <c r="Q28" s="54"/>
      <c r="R28" s="54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8"/>
    </row>
    <row r="29" spans="1:29" ht="13">
      <c r="A29" s="26" t="s">
        <v>30</v>
      </c>
      <c r="B29" s="43">
        <v>0</v>
      </c>
      <c r="C29" s="46"/>
      <c r="D29" s="26"/>
      <c r="E29" s="64"/>
      <c r="F29" s="64"/>
      <c r="G29" s="64"/>
      <c r="H29" s="64"/>
      <c r="I29" s="26"/>
      <c r="J29" s="84" t="s">
        <v>77</v>
      </c>
      <c r="K29" s="56"/>
      <c r="L29" s="56"/>
      <c r="M29" s="57"/>
      <c r="N29" s="26"/>
      <c r="O29" s="84" t="s">
        <v>78</v>
      </c>
      <c r="P29" s="56"/>
      <c r="Q29" s="56"/>
      <c r="R29" s="5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8"/>
    </row>
    <row r="30" spans="1:29" ht="12.5">
      <c r="A30" s="26" t="s">
        <v>31</v>
      </c>
      <c r="B30" s="43">
        <v>0</v>
      </c>
      <c r="C30" s="43">
        <v>0</v>
      </c>
      <c r="D30" s="26"/>
      <c r="E30" s="64"/>
      <c r="F30" s="64"/>
      <c r="G30" s="64"/>
      <c r="H30" s="64"/>
      <c r="I30" s="26"/>
      <c r="J30" s="74"/>
      <c r="K30" s="54"/>
      <c r="L30" s="54"/>
      <c r="M30" s="54"/>
      <c r="N30" s="26"/>
      <c r="O30" s="74"/>
      <c r="P30" s="54"/>
      <c r="Q30" s="54"/>
      <c r="R30" s="54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8"/>
    </row>
    <row r="31" spans="1:29" ht="12.5">
      <c r="A31" s="26" t="s">
        <v>32</v>
      </c>
      <c r="B31" s="43">
        <v>0</v>
      </c>
      <c r="C31" s="43">
        <v>0</v>
      </c>
      <c r="D31" s="26"/>
      <c r="E31" s="64"/>
      <c r="F31" s="64"/>
      <c r="G31" s="64"/>
      <c r="H31" s="64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8"/>
    </row>
    <row r="32" spans="1:29" ht="13">
      <c r="A32" s="26" t="s">
        <v>79</v>
      </c>
      <c r="B32" s="43">
        <v>0</v>
      </c>
      <c r="C32" s="43">
        <v>0</v>
      </c>
      <c r="D32" s="26"/>
      <c r="E32" s="64"/>
      <c r="F32" s="64"/>
      <c r="G32" s="64"/>
      <c r="H32" s="64"/>
      <c r="I32" s="26"/>
      <c r="J32" s="75" t="s">
        <v>79</v>
      </c>
      <c r="K32" s="56"/>
      <c r="L32" s="56"/>
      <c r="M32" s="57"/>
      <c r="N32" s="26"/>
      <c r="O32" s="75" t="s">
        <v>80</v>
      </c>
      <c r="P32" s="56"/>
      <c r="Q32" s="56"/>
      <c r="R32" s="57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8"/>
    </row>
    <row r="33" spans="1:29" ht="13">
      <c r="A33" s="26" t="s">
        <v>80</v>
      </c>
      <c r="B33" s="43">
        <v>0</v>
      </c>
      <c r="C33" s="43">
        <v>0</v>
      </c>
      <c r="D33" s="26"/>
      <c r="E33" s="64"/>
      <c r="F33" s="64"/>
      <c r="G33" s="64"/>
      <c r="H33" s="64"/>
      <c r="I33" s="26"/>
      <c r="J33" s="75" t="s">
        <v>34</v>
      </c>
      <c r="K33" s="56"/>
      <c r="L33" s="50" t="s">
        <v>35</v>
      </c>
      <c r="M33" s="50" t="s">
        <v>36</v>
      </c>
      <c r="N33" s="26"/>
      <c r="O33" s="75" t="s">
        <v>34</v>
      </c>
      <c r="P33" s="56"/>
      <c r="Q33" s="50" t="s">
        <v>35</v>
      </c>
      <c r="R33" s="50" t="s">
        <v>36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8"/>
    </row>
    <row r="34" spans="1:29" ht="13">
      <c r="A34" s="27" t="s">
        <v>58</v>
      </c>
      <c r="B34" s="44">
        <f t="shared" ref="B34:C34" si="7">SUM(B30:B33)</f>
        <v>0</v>
      </c>
      <c r="C34" s="45">
        <f t="shared" si="7"/>
        <v>0</v>
      </c>
      <c r="D34" s="26"/>
      <c r="E34" s="64"/>
      <c r="F34" s="64"/>
      <c r="G34" s="64"/>
      <c r="H34" s="64"/>
      <c r="I34" s="26"/>
      <c r="J34" s="31" t="b">
        <v>0</v>
      </c>
      <c r="K34" s="30" t="s">
        <v>81</v>
      </c>
      <c r="L34" s="38"/>
      <c r="M34" s="38"/>
      <c r="N34" s="26"/>
      <c r="O34" s="31" t="b">
        <v>0</v>
      </c>
      <c r="P34" s="30" t="s">
        <v>82</v>
      </c>
      <c r="Q34" s="38"/>
      <c r="R34" s="38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8"/>
    </row>
    <row r="35" spans="1:29" ht="12.5">
      <c r="A35" s="26"/>
      <c r="B35" s="26"/>
      <c r="C35" s="26"/>
      <c r="D35" s="26"/>
      <c r="E35" s="26"/>
      <c r="F35" s="26"/>
      <c r="G35" s="26"/>
      <c r="H35" s="26"/>
      <c r="I35" s="26"/>
      <c r="J35" s="31" t="b">
        <v>0</v>
      </c>
      <c r="K35" s="30" t="s">
        <v>83</v>
      </c>
      <c r="L35" s="38"/>
      <c r="M35" s="38"/>
      <c r="N35" s="26"/>
      <c r="O35" s="31" t="b">
        <v>0</v>
      </c>
      <c r="P35" s="30" t="s">
        <v>84</v>
      </c>
      <c r="Q35" s="38"/>
      <c r="R35" s="38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8"/>
    </row>
    <row r="36" spans="1:29" ht="13">
      <c r="A36" s="78" t="s">
        <v>85</v>
      </c>
      <c r="B36" s="61"/>
      <c r="C36" s="62"/>
      <c r="D36" s="26"/>
      <c r="E36" s="78" t="s">
        <v>86</v>
      </c>
      <c r="F36" s="61"/>
      <c r="G36" s="61"/>
      <c r="H36" s="62"/>
      <c r="I36" s="26"/>
      <c r="J36" s="31" t="b">
        <v>0</v>
      </c>
      <c r="K36" s="30" t="s">
        <v>57</v>
      </c>
      <c r="L36" s="38"/>
      <c r="M36" s="38"/>
      <c r="N36" s="26"/>
      <c r="O36" s="31" t="b">
        <v>0</v>
      </c>
      <c r="P36" s="30" t="s">
        <v>70</v>
      </c>
      <c r="Q36" s="38"/>
      <c r="R36" s="38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8"/>
    </row>
    <row r="37" spans="1:29" ht="12.5">
      <c r="A37" s="74" t="b">
        <v>0</v>
      </c>
      <c r="B37" s="54"/>
      <c r="C37" s="54"/>
      <c r="D37" s="26"/>
      <c r="E37" s="34" t="b">
        <v>0</v>
      </c>
      <c r="F37" s="74"/>
      <c r="G37" s="54"/>
      <c r="H37" s="54"/>
      <c r="I37" s="26"/>
      <c r="J37" s="31" t="b">
        <v>0</v>
      </c>
      <c r="K37" s="30" t="s">
        <v>87</v>
      </c>
      <c r="L37" s="38"/>
      <c r="M37" s="38"/>
      <c r="N37" s="26"/>
      <c r="O37" s="31" t="b">
        <v>0</v>
      </c>
      <c r="P37" s="30" t="s">
        <v>88</v>
      </c>
      <c r="Q37" s="38"/>
      <c r="R37" s="38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8"/>
    </row>
    <row r="38" spans="1:29" ht="12.5">
      <c r="A38" s="74" t="b">
        <v>0</v>
      </c>
      <c r="B38" s="54"/>
      <c r="C38" s="54"/>
      <c r="D38" s="26"/>
      <c r="E38" s="34" t="b">
        <v>0</v>
      </c>
      <c r="F38" s="74"/>
      <c r="G38" s="54"/>
      <c r="H38" s="54"/>
      <c r="I38" s="26"/>
      <c r="J38" s="31" t="b">
        <v>0</v>
      </c>
      <c r="K38" s="30"/>
      <c r="L38" s="38"/>
      <c r="M38" s="38"/>
      <c r="N38" s="26"/>
      <c r="O38" s="31" t="b">
        <v>0</v>
      </c>
      <c r="P38" s="30" t="s">
        <v>89</v>
      </c>
      <c r="Q38" s="38"/>
      <c r="R38" s="38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8"/>
    </row>
    <row r="39" spans="1:29" ht="12.5">
      <c r="A39" s="74" t="b">
        <v>0</v>
      </c>
      <c r="B39" s="54"/>
      <c r="C39" s="54"/>
      <c r="D39" s="26"/>
      <c r="E39" s="34" t="b">
        <v>0</v>
      </c>
      <c r="F39" s="74"/>
      <c r="G39" s="54"/>
      <c r="H39" s="54"/>
      <c r="I39" s="26"/>
      <c r="J39" s="31" t="b">
        <v>0</v>
      </c>
      <c r="K39" s="30"/>
      <c r="L39" s="38"/>
      <c r="M39" s="38"/>
      <c r="N39" s="26"/>
      <c r="O39" s="31" t="b">
        <v>0</v>
      </c>
      <c r="P39" s="30" t="s">
        <v>90</v>
      </c>
      <c r="Q39" s="38"/>
      <c r="R39" s="38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8"/>
    </row>
    <row r="40" spans="1:29" ht="12.5">
      <c r="A40" s="74" t="b">
        <v>0</v>
      </c>
      <c r="B40" s="54"/>
      <c r="C40" s="54"/>
      <c r="D40" s="26"/>
      <c r="E40" s="34" t="b">
        <v>0</v>
      </c>
      <c r="F40" s="74"/>
      <c r="G40" s="54"/>
      <c r="H40" s="54"/>
      <c r="I40" s="26"/>
      <c r="J40" s="31" t="b">
        <v>0</v>
      </c>
      <c r="K40" s="30"/>
      <c r="L40" s="38"/>
      <c r="M40" s="38"/>
      <c r="N40" s="26"/>
      <c r="O40" s="31" t="b">
        <v>0</v>
      </c>
      <c r="P40" s="30" t="s">
        <v>57</v>
      </c>
      <c r="Q40" s="38"/>
      <c r="R40" s="38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8"/>
    </row>
    <row r="41" spans="1:29" ht="12.5">
      <c r="A41" s="74" t="b">
        <v>0</v>
      </c>
      <c r="B41" s="54"/>
      <c r="C41" s="54"/>
      <c r="D41" s="26"/>
      <c r="E41" s="34" t="b">
        <v>0</v>
      </c>
      <c r="F41" s="74"/>
      <c r="G41" s="54"/>
      <c r="H41" s="54"/>
      <c r="I41" s="26"/>
      <c r="J41" s="31" t="b">
        <v>0</v>
      </c>
      <c r="K41" s="30"/>
      <c r="L41" s="38"/>
      <c r="M41" s="38"/>
      <c r="N41" s="26"/>
      <c r="O41" s="31" t="b">
        <v>0</v>
      </c>
      <c r="P41" s="30"/>
      <c r="Q41" s="38"/>
      <c r="R41" s="38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8"/>
    </row>
    <row r="42" spans="1:29" ht="12.5">
      <c r="A42" s="74" t="b">
        <v>0</v>
      </c>
      <c r="B42" s="54"/>
      <c r="C42" s="54"/>
      <c r="D42" s="26"/>
      <c r="E42" s="34" t="b">
        <v>0</v>
      </c>
      <c r="F42" s="74"/>
      <c r="G42" s="54"/>
      <c r="H42" s="54"/>
      <c r="I42" s="26"/>
      <c r="J42" s="31" t="b">
        <v>0</v>
      </c>
      <c r="K42" s="30"/>
      <c r="L42" s="38"/>
      <c r="M42" s="38"/>
      <c r="N42" s="26"/>
      <c r="O42" s="31" t="b">
        <v>0</v>
      </c>
      <c r="P42" s="30"/>
      <c r="Q42" s="38"/>
      <c r="R42" s="38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8"/>
    </row>
    <row r="43" spans="1:29" ht="12.5">
      <c r="A43" s="74" t="b">
        <v>0</v>
      </c>
      <c r="B43" s="54"/>
      <c r="C43" s="54"/>
      <c r="D43" s="26"/>
      <c r="E43" s="34" t="b">
        <v>1</v>
      </c>
      <c r="F43" s="74"/>
      <c r="G43" s="54"/>
      <c r="H43" s="54"/>
      <c r="I43" s="26"/>
      <c r="J43" s="31" t="b">
        <v>0</v>
      </c>
      <c r="K43" s="30"/>
      <c r="L43" s="38"/>
      <c r="M43" s="38"/>
      <c r="N43" s="26"/>
      <c r="O43" s="31" t="b">
        <v>0</v>
      </c>
      <c r="P43" s="30"/>
      <c r="Q43" s="38"/>
      <c r="R43" s="38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8"/>
    </row>
    <row r="44" spans="1:29" ht="12.5">
      <c r="A44" s="74" t="b">
        <v>0</v>
      </c>
      <c r="B44" s="54"/>
      <c r="C44" s="54"/>
      <c r="D44" s="26"/>
      <c r="E44" s="34" t="b">
        <v>0</v>
      </c>
      <c r="F44" s="74"/>
      <c r="G44" s="54"/>
      <c r="H44" s="54"/>
      <c r="I44" s="26"/>
      <c r="J44" s="31" t="b">
        <v>0</v>
      </c>
      <c r="K44" s="30"/>
      <c r="L44" s="38"/>
      <c r="M44" s="38"/>
      <c r="N44" s="26"/>
      <c r="O44" s="31" t="b">
        <v>0</v>
      </c>
      <c r="P44" s="30"/>
      <c r="Q44" s="38"/>
      <c r="R44" s="38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8"/>
    </row>
    <row r="45" spans="1:29" ht="12.5">
      <c r="A45" s="74" t="b">
        <v>0</v>
      </c>
      <c r="B45" s="54"/>
      <c r="C45" s="54"/>
      <c r="D45" s="26"/>
      <c r="E45" s="34" t="b">
        <v>0</v>
      </c>
      <c r="F45" s="74"/>
      <c r="G45" s="54"/>
      <c r="H45" s="54"/>
      <c r="I45" s="26"/>
      <c r="J45" s="31" t="b">
        <v>0</v>
      </c>
      <c r="K45" s="30"/>
      <c r="L45" s="38"/>
      <c r="M45" s="38"/>
      <c r="N45" s="26"/>
      <c r="O45" s="31" t="b">
        <v>0</v>
      </c>
      <c r="P45" s="30"/>
      <c r="Q45" s="38"/>
      <c r="R45" s="38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8"/>
    </row>
    <row r="46" spans="1:29" ht="13">
      <c r="A46" s="74" t="b">
        <v>0</v>
      </c>
      <c r="B46" s="54"/>
      <c r="C46" s="54"/>
      <c r="D46" s="26"/>
      <c r="E46" s="34" t="b">
        <v>0</v>
      </c>
      <c r="F46" s="74"/>
      <c r="G46" s="54"/>
      <c r="H46" s="54"/>
      <c r="I46" s="26"/>
      <c r="J46" s="84" t="s">
        <v>58</v>
      </c>
      <c r="K46" s="57"/>
      <c r="L46" s="51">
        <f t="shared" ref="L46:M46" si="8">SUM(L34:L45)</f>
        <v>0</v>
      </c>
      <c r="M46" s="51">
        <f t="shared" si="8"/>
        <v>0</v>
      </c>
      <c r="N46" s="26"/>
      <c r="O46" s="84" t="s">
        <v>58</v>
      </c>
      <c r="P46" s="57"/>
      <c r="Q46" s="51">
        <f t="shared" ref="Q46:R46" si="9">SUM(Q34:Q45)</f>
        <v>0</v>
      </c>
      <c r="R46" s="51">
        <f t="shared" si="9"/>
        <v>0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8"/>
    </row>
    <row r="47" spans="1:29" ht="12.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8"/>
    </row>
    <row r="48" spans="1:29" ht="12.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8"/>
    </row>
    <row r="49" spans="1:29" ht="12.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8"/>
    </row>
    <row r="50" spans="1:29" ht="39">
      <c r="A50" s="52" t="s">
        <v>91</v>
      </c>
      <c r="B50" s="41">
        <f ca="1">IFERROR(__xludf.DUMMYFUNCTION("GOOGLEFINANCE(""CURRENCY:DKKCOP"")
"),598.5646)</f>
        <v>598.56460000000004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8"/>
    </row>
    <row r="51" spans="1:29" ht="12.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8"/>
    </row>
    <row r="52" spans="1:29" ht="12.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8"/>
    </row>
    <row r="53" spans="1:29" ht="12.5">
      <c r="A53" s="28"/>
      <c r="B53" s="28"/>
      <c r="C53" s="28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8"/>
    </row>
    <row r="54" spans="1:29" ht="12.5">
      <c r="A54" s="28"/>
      <c r="B54" s="28"/>
      <c r="C54" s="28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8"/>
    </row>
    <row r="55" spans="1:29" ht="12.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8"/>
    </row>
    <row r="56" spans="1:29" ht="12.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8"/>
    </row>
    <row r="57" spans="1:29" ht="12.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8"/>
    </row>
    <row r="58" spans="1:29" ht="12.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8"/>
    </row>
    <row r="59" spans="1:29" ht="12.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8"/>
    </row>
    <row r="60" spans="1:29" ht="12.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8"/>
    </row>
    <row r="61" spans="1:29" ht="12.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8"/>
    </row>
    <row r="62" spans="1:29" ht="12.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8"/>
    </row>
    <row r="63" spans="1:29" ht="12.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8"/>
    </row>
    <row r="64" spans="1:29" ht="12.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8"/>
    </row>
    <row r="65" spans="1:29" ht="12.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8"/>
    </row>
    <row r="66" spans="1:29" ht="12.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8"/>
    </row>
    <row r="67" spans="1:29" ht="12.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8"/>
    </row>
    <row r="68" spans="1:29" ht="12.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8"/>
    </row>
    <row r="69" spans="1:29" ht="12.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8"/>
    </row>
    <row r="70" spans="1:29" ht="12.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8"/>
    </row>
    <row r="71" spans="1:29" ht="12.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8"/>
    </row>
    <row r="72" spans="1:29" ht="12.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8"/>
    </row>
    <row r="73" spans="1:29" ht="12.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8"/>
    </row>
    <row r="74" spans="1:29" ht="12.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8"/>
    </row>
    <row r="75" spans="1:29" ht="12.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8"/>
    </row>
    <row r="76" spans="1:29" ht="12.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8"/>
    </row>
    <row r="77" spans="1:29" ht="12.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8"/>
    </row>
    <row r="78" spans="1:29" ht="12.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8"/>
    </row>
    <row r="79" spans="1:29" ht="12.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8"/>
    </row>
    <row r="80" spans="1:29" ht="12.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8"/>
    </row>
    <row r="81" spans="1:29" ht="12.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8"/>
    </row>
    <row r="82" spans="1:29" ht="12.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8"/>
    </row>
    <row r="83" spans="1:29" ht="12.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8"/>
    </row>
    <row r="84" spans="1:29" ht="12.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8"/>
    </row>
    <row r="85" spans="1:29" ht="12.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8"/>
    </row>
    <row r="86" spans="1:29" ht="12.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8"/>
    </row>
    <row r="87" spans="1:29" ht="12.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8"/>
    </row>
    <row r="88" spans="1:29" ht="12.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8"/>
    </row>
    <row r="89" spans="1:29" ht="12.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8"/>
    </row>
    <row r="90" spans="1:29" ht="12.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8"/>
    </row>
    <row r="91" spans="1:29" ht="12.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8"/>
    </row>
    <row r="92" spans="1:29" ht="12.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8"/>
    </row>
    <row r="93" spans="1:29" ht="12.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8"/>
    </row>
    <row r="94" spans="1:29" ht="12.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8"/>
    </row>
    <row r="95" spans="1:29" ht="12.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8"/>
    </row>
    <row r="96" spans="1:29" ht="12.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8"/>
    </row>
    <row r="97" spans="1:29" ht="12.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8"/>
    </row>
    <row r="98" spans="1:29" ht="12.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8"/>
    </row>
    <row r="99" spans="1:29" ht="12.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8"/>
    </row>
    <row r="100" spans="1:29" ht="12.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8"/>
    </row>
    <row r="101" spans="1:29" ht="12.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8"/>
    </row>
    <row r="102" spans="1:29" ht="12.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8"/>
    </row>
    <row r="103" spans="1:29" ht="12.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8"/>
    </row>
    <row r="104" spans="1:29" ht="12.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8"/>
    </row>
    <row r="105" spans="1:29" ht="12.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8"/>
    </row>
    <row r="106" spans="1:29" ht="12.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8"/>
    </row>
    <row r="107" spans="1:29" ht="12.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8"/>
    </row>
    <row r="108" spans="1:29" ht="12.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8"/>
    </row>
    <row r="109" spans="1:29" ht="12.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8"/>
    </row>
    <row r="110" spans="1:29" ht="12.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8"/>
    </row>
    <row r="111" spans="1:29" ht="12.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8"/>
    </row>
    <row r="112" spans="1:29" ht="12.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8"/>
    </row>
    <row r="113" spans="1:29" ht="12.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8"/>
    </row>
    <row r="114" spans="1:29" ht="12.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8"/>
    </row>
    <row r="115" spans="1:29" ht="12.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8"/>
    </row>
    <row r="116" spans="1:29" ht="12.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8"/>
    </row>
    <row r="117" spans="1:29" ht="12.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8"/>
    </row>
    <row r="118" spans="1:29" ht="12.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8"/>
    </row>
    <row r="119" spans="1:29" ht="12.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8"/>
    </row>
    <row r="120" spans="1:29" ht="12.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8"/>
    </row>
    <row r="121" spans="1:29" ht="12.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8"/>
    </row>
    <row r="122" spans="1:29" ht="12.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8"/>
    </row>
    <row r="123" spans="1:29" ht="12.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8"/>
    </row>
    <row r="124" spans="1:29" ht="12.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8"/>
    </row>
    <row r="125" spans="1:29" ht="12.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8"/>
    </row>
    <row r="126" spans="1:29" ht="12.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8"/>
    </row>
    <row r="127" spans="1:29" ht="12.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8"/>
    </row>
    <row r="128" spans="1:29" ht="12.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8"/>
    </row>
    <row r="129" spans="1:29" ht="12.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8"/>
    </row>
    <row r="130" spans="1:29" ht="12.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8"/>
    </row>
    <row r="131" spans="1:29" ht="12.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8"/>
    </row>
    <row r="132" spans="1:29" ht="12.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8"/>
    </row>
    <row r="133" spans="1:29" ht="12.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8"/>
    </row>
    <row r="134" spans="1:29" ht="12.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8"/>
    </row>
    <row r="135" spans="1:29" ht="12.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8"/>
    </row>
    <row r="136" spans="1:29" ht="12.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8"/>
    </row>
    <row r="137" spans="1:29" ht="12.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8"/>
    </row>
    <row r="138" spans="1:29" ht="12.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8"/>
    </row>
    <row r="139" spans="1:29" ht="12.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8"/>
    </row>
    <row r="140" spans="1:29" ht="12.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8"/>
    </row>
    <row r="141" spans="1:29" ht="12.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8"/>
    </row>
    <row r="142" spans="1:29" ht="12.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8"/>
    </row>
    <row r="143" spans="1:29" ht="12.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8"/>
    </row>
    <row r="144" spans="1:29" ht="12.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8"/>
    </row>
    <row r="145" spans="1:29" ht="12.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8"/>
    </row>
    <row r="146" spans="1:29" ht="12.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8"/>
    </row>
    <row r="147" spans="1:29" ht="12.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8"/>
    </row>
    <row r="148" spans="1:29" ht="12.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8"/>
    </row>
    <row r="149" spans="1:29" ht="12.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8"/>
    </row>
    <row r="150" spans="1:29" ht="12.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8"/>
    </row>
    <row r="151" spans="1:29" ht="12.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8"/>
    </row>
    <row r="152" spans="1:29" ht="12.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8"/>
    </row>
    <row r="153" spans="1:29" ht="12.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8"/>
    </row>
    <row r="154" spans="1:29" ht="12.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8"/>
    </row>
    <row r="155" spans="1:29" ht="12.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8"/>
    </row>
    <row r="156" spans="1:29" ht="12.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8"/>
    </row>
    <row r="157" spans="1:29" ht="12.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8"/>
    </row>
    <row r="158" spans="1:29" ht="12.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8"/>
    </row>
    <row r="159" spans="1:29" ht="12.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8"/>
    </row>
    <row r="160" spans="1:29" ht="12.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8"/>
    </row>
    <row r="161" spans="1:29" ht="12.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8"/>
    </row>
    <row r="162" spans="1:29" ht="12.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8"/>
    </row>
    <row r="163" spans="1:29" ht="12.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8"/>
    </row>
    <row r="164" spans="1:29" ht="12.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8"/>
    </row>
    <row r="165" spans="1:29" ht="12.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8"/>
    </row>
    <row r="166" spans="1:29" ht="12.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8"/>
    </row>
    <row r="167" spans="1:29" ht="12.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8"/>
    </row>
    <row r="168" spans="1:29" ht="12.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8"/>
    </row>
    <row r="169" spans="1:29" ht="12.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8"/>
    </row>
    <row r="170" spans="1:29" ht="12.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8"/>
    </row>
    <row r="171" spans="1:29" ht="12.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8"/>
    </row>
    <row r="172" spans="1:29" ht="12.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8"/>
    </row>
    <row r="173" spans="1:29" ht="12.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8"/>
    </row>
    <row r="174" spans="1:29" ht="12.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8"/>
    </row>
    <row r="175" spans="1:29" ht="12.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8"/>
    </row>
    <row r="176" spans="1:29" ht="12.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8"/>
    </row>
    <row r="177" spans="1:29" ht="12.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8"/>
    </row>
    <row r="178" spans="1:29" ht="12.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8"/>
    </row>
    <row r="179" spans="1:29" ht="12.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8"/>
    </row>
    <row r="180" spans="1:29" ht="12.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8"/>
    </row>
    <row r="181" spans="1:29" ht="12.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8"/>
    </row>
    <row r="182" spans="1:29" ht="12.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8"/>
    </row>
    <row r="183" spans="1:29" ht="12.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8"/>
    </row>
    <row r="184" spans="1:29" ht="12.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8"/>
    </row>
    <row r="185" spans="1:29" ht="12.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8"/>
    </row>
    <row r="186" spans="1:29" ht="12.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8"/>
    </row>
    <row r="187" spans="1:29" ht="12.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8"/>
    </row>
    <row r="188" spans="1:29" ht="12.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8"/>
    </row>
    <row r="189" spans="1:29" ht="12.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8"/>
    </row>
    <row r="190" spans="1:29" ht="12.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8"/>
    </row>
    <row r="191" spans="1:29" ht="12.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8"/>
    </row>
    <row r="192" spans="1:29" ht="12.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8"/>
    </row>
    <row r="193" spans="1:29" ht="12.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8"/>
    </row>
    <row r="194" spans="1:29" ht="12.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8"/>
    </row>
    <row r="195" spans="1:29" ht="12.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8"/>
    </row>
    <row r="196" spans="1:29" ht="12.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8"/>
    </row>
    <row r="197" spans="1:29" ht="12.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8"/>
    </row>
    <row r="198" spans="1:29" ht="12.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8"/>
    </row>
    <row r="199" spans="1:29" ht="12.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8"/>
    </row>
    <row r="200" spans="1:29" ht="12.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8"/>
    </row>
    <row r="201" spans="1:29" ht="12.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8"/>
    </row>
    <row r="202" spans="1:29" ht="12.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8"/>
    </row>
    <row r="203" spans="1:29" ht="12.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8"/>
    </row>
    <row r="204" spans="1:29" ht="12.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8"/>
    </row>
    <row r="205" spans="1:29" ht="12.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8"/>
    </row>
    <row r="206" spans="1:29" ht="12.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8"/>
    </row>
    <row r="207" spans="1:29" ht="12.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8"/>
    </row>
    <row r="208" spans="1:29" ht="12.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8"/>
    </row>
    <row r="209" spans="1:29" ht="12.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8"/>
    </row>
    <row r="210" spans="1:29" ht="12.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8"/>
    </row>
    <row r="211" spans="1:29" ht="12.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8"/>
    </row>
    <row r="212" spans="1:29" ht="12.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8"/>
    </row>
    <row r="213" spans="1:29" ht="12.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8"/>
    </row>
    <row r="214" spans="1:29" ht="12.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8"/>
    </row>
    <row r="215" spans="1:29" ht="12.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8"/>
    </row>
    <row r="216" spans="1:29" ht="12.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8"/>
    </row>
    <row r="217" spans="1:29" ht="12.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8"/>
    </row>
    <row r="218" spans="1:29" ht="12.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8"/>
    </row>
    <row r="219" spans="1:29" ht="12.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8"/>
    </row>
    <row r="220" spans="1:29" ht="12.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8"/>
    </row>
    <row r="221" spans="1:29" ht="12.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8"/>
    </row>
    <row r="222" spans="1:29" ht="12.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8"/>
    </row>
    <row r="223" spans="1:29" ht="12.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8"/>
    </row>
    <row r="224" spans="1:29" ht="12.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8"/>
    </row>
    <row r="225" spans="1:29" ht="12.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8"/>
    </row>
    <row r="226" spans="1:29" ht="12.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8"/>
    </row>
    <row r="227" spans="1:29" ht="12.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8"/>
    </row>
    <row r="228" spans="1:29" ht="12.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8"/>
    </row>
    <row r="229" spans="1:29" ht="12.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8"/>
    </row>
    <row r="230" spans="1:29" ht="12.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8"/>
    </row>
    <row r="231" spans="1:29" ht="12.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8"/>
    </row>
    <row r="232" spans="1:29" ht="12.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8"/>
    </row>
    <row r="233" spans="1:29" ht="12.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8"/>
    </row>
    <row r="234" spans="1:29" ht="12.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8"/>
    </row>
    <row r="235" spans="1:29" ht="12.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8"/>
    </row>
    <row r="236" spans="1:29" ht="12.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8"/>
    </row>
    <row r="237" spans="1:29" ht="12.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8"/>
    </row>
    <row r="238" spans="1:29" ht="12.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8"/>
    </row>
    <row r="239" spans="1:29" ht="12.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8"/>
    </row>
    <row r="240" spans="1:29" ht="12.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8"/>
    </row>
    <row r="241" spans="1:29" ht="12.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8"/>
    </row>
    <row r="242" spans="1:29" ht="12.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8"/>
    </row>
    <row r="243" spans="1:29" ht="12.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8"/>
    </row>
    <row r="244" spans="1:29" ht="12.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8"/>
    </row>
    <row r="245" spans="1:29" ht="12.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8"/>
    </row>
    <row r="246" spans="1:29" ht="12.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8"/>
    </row>
    <row r="247" spans="1:29" ht="12.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8"/>
    </row>
    <row r="248" spans="1:29" ht="12.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8"/>
    </row>
    <row r="249" spans="1:29" ht="12.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8"/>
    </row>
    <row r="250" spans="1:29" ht="12.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8"/>
    </row>
    <row r="251" spans="1:29" ht="12.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8"/>
    </row>
    <row r="252" spans="1:29" ht="12.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8"/>
    </row>
    <row r="253" spans="1:29" ht="12.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8"/>
    </row>
    <row r="254" spans="1:29" ht="12.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8"/>
    </row>
    <row r="255" spans="1:29" ht="12.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8"/>
    </row>
    <row r="256" spans="1:29" ht="12.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8"/>
    </row>
    <row r="257" spans="1:29" ht="12.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8"/>
    </row>
    <row r="258" spans="1:29" ht="12.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8"/>
    </row>
    <row r="259" spans="1:29" ht="12.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8"/>
    </row>
    <row r="260" spans="1:29" ht="12.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8"/>
    </row>
    <row r="261" spans="1:29" ht="12.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8"/>
    </row>
    <row r="262" spans="1:29" ht="12.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8"/>
    </row>
    <row r="263" spans="1:29" ht="12.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8"/>
    </row>
    <row r="264" spans="1:29" ht="12.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8"/>
    </row>
    <row r="265" spans="1:29" ht="12.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8"/>
    </row>
    <row r="266" spans="1:29" ht="12.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8"/>
    </row>
    <row r="267" spans="1:29" ht="12.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8"/>
    </row>
    <row r="268" spans="1:29" ht="12.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8"/>
    </row>
    <row r="269" spans="1:29" ht="12.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8"/>
    </row>
    <row r="270" spans="1:29" ht="12.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8"/>
    </row>
    <row r="271" spans="1:29" ht="12.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8"/>
    </row>
    <row r="272" spans="1:29" ht="12.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8"/>
    </row>
    <row r="273" spans="1:29" ht="12.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8"/>
    </row>
    <row r="274" spans="1:29" ht="12.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8"/>
    </row>
    <row r="275" spans="1:29" ht="12.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8"/>
    </row>
    <row r="276" spans="1:29" ht="12.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8"/>
    </row>
    <row r="277" spans="1:29" ht="12.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8"/>
    </row>
    <row r="278" spans="1:29" ht="12.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8"/>
    </row>
    <row r="279" spans="1:29" ht="12.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8"/>
    </row>
    <row r="280" spans="1:29" ht="12.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8"/>
    </row>
    <row r="281" spans="1:29" ht="12.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8"/>
    </row>
    <row r="282" spans="1:29" ht="12.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8"/>
    </row>
    <row r="283" spans="1:29" ht="12.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8"/>
    </row>
    <row r="284" spans="1:29" ht="12.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8"/>
    </row>
    <row r="285" spans="1:29" ht="12.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8"/>
    </row>
    <row r="286" spans="1:29" ht="12.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8"/>
    </row>
    <row r="287" spans="1:29" ht="12.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8"/>
    </row>
    <row r="288" spans="1:29" ht="12.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8"/>
    </row>
    <row r="289" spans="1:29" ht="12.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8"/>
    </row>
    <row r="290" spans="1:29" ht="12.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8"/>
    </row>
    <row r="291" spans="1:29" ht="12.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8"/>
    </row>
    <row r="292" spans="1:29" ht="12.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8"/>
    </row>
    <row r="293" spans="1:29" ht="12.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8"/>
    </row>
    <row r="294" spans="1:29" ht="12.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8"/>
    </row>
    <row r="295" spans="1:29" ht="12.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8"/>
    </row>
    <row r="296" spans="1:29" ht="12.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8"/>
    </row>
    <row r="297" spans="1:29" ht="12.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8"/>
    </row>
    <row r="298" spans="1:29" ht="12.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8"/>
    </row>
    <row r="299" spans="1:29" ht="12.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8"/>
    </row>
    <row r="300" spans="1:29" ht="12.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8"/>
    </row>
    <row r="301" spans="1:29" ht="12.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8"/>
    </row>
    <row r="302" spans="1:29" ht="12.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8"/>
    </row>
    <row r="303" spans="1:29" ht="12.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8"/>
    </row>
    <row r="304" spans="1:29" ht="12.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8"/>
    </row>
    <row r="305" spans="1:29" ht="12.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8"/>
    </row>
    <row r="306" spans="1:29" ht="12.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8"/>
    </row>
    <row r="307" spans="1:29" ht="12.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8"/>
    </row>
    <row r="308" spans="1:29" ht="12.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8"/>
    </row>
    <row r="309" spans="1:29" ht="12.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8"/>
    </row>
    <row r="310" spans="1:29" ht="12.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8"/>
    </row>
    <row r="311" spans="1:29" ht="12.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8"/>
    </row>
    <row r="312" spans="1:29" ht="12.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8"/>
    </row>
    <row r="313" spans="1:29" ht="12.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8"/>
    </row>
    <row r="314" spans="1:29" ht="12.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8"/>
    </row>
    <row r="315" spans="1:29" ht="12.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8"/>
    </row>
    <row r="316" spans="1:29" ht="12.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8"/>
    </row>
    <row r="317" spans="1:29" ht="12.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8"/>
    </row>
    <row r="318" spans="1:29" ht="12.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8"/>
    </row>
    <row r="319" spans="1:29" ht="12.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8"/>
    </row>
    <row r="320" spans="1:29" ht="12.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8"/>
    </row>
    <row r="321" spans="1:29" ht="12.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8"/>
    </row>
    <row r="322" spans="1:29" ht="12.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8"/>
    </row>
    <row r="323" spans="1:29" ht="12.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8"/>
    </row>
    <row r="324" spans="1:29" ht="12.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8"/>
    </row>
    <row r="325" spans="1:29" ht="12.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8"/>
    </row>
    <row r="326" spans="1:29" ht="12.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8"/>
    </row>
    <row r="327" spans="1:29" ht="12.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8"/>
    </row>
    <row r="328" spans="1:29" ht="12.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8"/>
    </row>
    <row r="329" spans="1:29" ht="12.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8"/>
    </row>
    <row r="330" spans="1:29" ht="12.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8"/>
    </row>
    <row r="331" spans="1:29" ht="12.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8"/>
    </row>
    <row r="332" spans="1:29" ht="12.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8"/>
    </row>
    <row r="333" spans="1:29" ht="12.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8"/>
    </row>
    <row r="334" spans="1:29" ht="12.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8"/>
    </row>
    <row r="335" spans="1:29" ht="12.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8"/>
    </row>
    <row r="336" spans="1:29" ht="12.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8"/>
    </row>
    <row r="337" spans="1:29" ht="12.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8"/>
    </row>
    <row r="338" spans="1:29" ht="12.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8"/>
    </row>
    <row r="339" spans="1:29" ht="12.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8"/>
    </row>
    <row r="340" spans="1:29" ht="12.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8"/>
    </row>
    <row r="341" spans="1:29" ht="12.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8"/>
    </row>
    <row r="342" spans="1:29" ht="12.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8"/>
    </row>
    <row r="343" spans="1:29" ht="12.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8"/>
    </row>
    <row r="344" spans="1:29" ht="12.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8"/>
    </row>
    <row r="345" spans="1:29" ht="12.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8"/>
    </row>
    <row r="346" spans="1:29" ht="12.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8"/>
    </row>
    <row r="347" spans="1:29" ht="12.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8"/>
    </row>
    <row r="348" spans="1:29" ht="12.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8"/>
    </row>
    <row r="349" spans="1:29" ht="12.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8"/>
    </row>
    <row r="350" spans="1:29" ht="12.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8"/>
    </row>
    <row r="351" spans="1:29" ht="12.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8"/>
    </row>
    <row r="352" spans="1:29" ht="12.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8"/>
    </row>
    <row r="353" spans="1:29" ht="12.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8"/>
    </row>
    <row r="354" spans="1:29" ht="12.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8"/>
    </row>
    <row r="355" spans="1:29" ht="12.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8"/>
    </row>
    <row r="356" spans="1:29" ht="12.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8"/>
    </row>
    <row r="357" spans="1:29" ht="12.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8"/>
    </row>
    <row r="358" spans="1:29" ht="12.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8"/>
    </row>
    <row r="359" spans="1:29" ht="12.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8"/>
    </row>
    <row r="360" spans="1:29" ht="12.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8"/>
    </row>
    <row r="361" spans="1:29" ht="12.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8"/>
    </row>
    <row r="362" spans="1:29" ht="12.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8"/>
    </row>
    <row r="363" spans="1:29" ht="12.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8"/>
    </row>
    <row r="364" spans="1:29" ht="12.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8"/>
    </row>
    <row r="365" spans="1:29" ht="12.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8"/>
    </row>
    <row r="366" spans="1:29" ht="12.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8"/>
    </row>
    <row r="367" spans="1:29" ht="12.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8"/>
    </row>
    <row r="368" spans="1:29" ht="12.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8"/>
    </row>
    <row r="369" spans="1:29" ht="12.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8"/>
    </row>
    <row r="370" spans="1:29" ht="12.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8"/>
    </row>
    <row r="371" spans="1:29" ht="12.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8"/>
    </row>
    <row r="372" spans="1:29" ht="12.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8"/>
    </row>
    <row r="373" spans="1:29" ht="12.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8"/>
    </row>
    <row r="374" spans="1:29" ht="12.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8"/>
    </row>
    <row r="375" spans="1:29" ht="12.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8"/>
    </row>
    <row r="376" spans="1:29" ht="12.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8"/>
    </row>
    <row r="377" spans="1:29" ht="12.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8"/>
    </row>
    <row r="378" spans="1:29" ht="12.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8"/>
    </row>
    <row r="379" spans="1:29" ht="12.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8"/>
    </row>
    <row r="380" spans="1:29" ht="12.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8"/>
    </row>
    <row r="381" spans="1:29" ht="12.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8"/>
    </row>
    <row r="382" spans="1:29" ht="12.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8"/>
    </row>
    <row r="383" spans="1:29" ht="12.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8"/>
    </row>
    <row r="384" spans="1:29" ht="12.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8"/>
    </row>
    <row r="385" spans="1:29" ht="12.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8"/>
    </row>
    <row r="386" spans="1:29" ht="12.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8"/>
    </row>
    <row r="387" spans="1:29" ht="12.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8"/>
    </row>
    <row r="388" spans="1:29" ht="12.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8"/>
    </row>
    <row r="389" spans="1:29" ht="12.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8"/>
    </row>
    <row r="390" spans="1:29" ht="12.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8"/>
    </row>
    <row r="391" spans="1:29" ht="12.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8"/>
    </row>
    <row r="392" spans="1:29" ht="12.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8"/>
    </row>
    <row r="393" spans="1:29" ht="12.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8"/>
    </row>
    <row r="394" spans="1:29" ht="12.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8"/>
    </row>
    <row r="395" spans="1:29" ht="12.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8"/>
    </row>
    <row r="396" spans="1:29" ht="12.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8"/>
    </row>
    <row r="397" spans="1:29" ht="12.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8"/>
    </row>
    <row r="398" spans="1:29" ht="12.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8"/>
    </row>
    <row r="399" spans="1:29" ht="12.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8"/>
    </row>
    <row r="400" spans="1:29" ht="12.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8"/>
    </row>
    <row r="401" spans="1:29" ht="12.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8"/>
    </row>
    <row r="402" spans="1:29" ht="12.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8"/>
    </row>
    <row r="403" spans="1:29" ht="12.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8"/>
    </row>
    <row r="404" spans="1:29" ht="12.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8"/>
    </row>
    <row r="405" spans="1:29" ht="12.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8"/>
    </row>
    <row r="406" spans="1:29" ht="12.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8"/>
    </row>
    <row r="407" spans="1:29" ht="12.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8"/>
    </row>
    <row r="408" spans="1:29" ht="12.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8"/>
    </row>
    <row r="409" spans="1:29" ht="12.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8"/>
    </row>
    <row r="410" spans="1:29" ht="12.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8"/>
    </row>
    <row r="411" spans="1:29" ht="12.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8"/>
    </row>
    <row r="412" spans="1:29" ht="12.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8"/>
    </row>
    <row r="413" spans="1:29" ht="12.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8"/>
    </row>
    <row r="414" spans="1:29" ht="12.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8"/>
    </row>
    <row r="415" spans="1:29" ht="12.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8"/>
    </row>
    <row r="416" spans="1:29" ht="12.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8"/>
    </row>
    <row r="417" spans="1:29" ht="12.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8"/>
    </row>
    <row r="418" spans="1:29" ht="12.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8"/>
    </row>
    <row r="419" spans="1:29" ht="12.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8"/>
    </row>
    <row r="420" spans="1:29" ht="12.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8"/>
    </row>
    <row r="421" spans="1:29" ht="12.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8"/>
    </row>
    <row r="422" spans="1:29" ht="12.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8"/>
    </row>
    <row r="423" spans="1:29" ht="12.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8"/>
    </row>
    <row r="424" spans="1:29" ht="12.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8"/>
    </row>
    <row r="425" spans="1:29" ht="12.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8"/>
    </row>
    <row r="426" spans="1:29" ht="12.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8"/>
    </row>
    <row r="427" spans="1:29" ht="12.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8"/>
    </row>
    <row r="428" spans="1:29" ht="12.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8"/>
    </row>
    <row r="429" spans="1:29" ht="12.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8"/>
    </row>
    <row r="430" spans="1:29" ht="12.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8"/>
    </row>
    <row r="431" spans="1:29" ht="12.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8"/>
    </row>
    <row r="432" spans="1:29" ht="12.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8"/>
    </row>
    <row r="433" spans="1:29" ht="12.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8"/>
    </row>
    <row r="434" spans="1:29" ht="12.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8"/>
    </row>
    <row r="435" spans="1:29" ht="12.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8"/>
    </row>
    <row r="436" spans="1:29" ht="12.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8"/>
    </row>
    <row r="437" spans="1:29" ht="12.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8"/>
    </row>
    <row r="438" spans="1:29" ht="12.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8"/>
    </row>
    <row r="439" spans="1:29" ht="12.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8"/>
    </row>
    <row r="440" spans="1:29" ht="12.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8"/>
    </row>
    <row r="441" spans="1:29" ht="12.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8"/>
    </row>
    <row r="442" spans="1:29" ht="12.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8"/>
    </row>
    <row r="443" spans="1:29" ht="12.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8"/>
    </row>
    <row r="444" spans="1:29" ht="12.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8"/>
    </row>
    <row r="445" spans="1:29" ht="12.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8"/>
    </row>
    <row r="446" spans="1:29" ht="12.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8"/>
    </row>
    <row r="447" spans="1:29" ht="12.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8"/>
    </row>
    <row r="448" spans="1:29" ht="12.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8"/>
    </row>
    <row r="449" spans="1:29" ht="12.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8"/>
    </row>
    <row r="450" spans="1:29" ht="12.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8"/>
    </row>
    <row r="451" spans="1:29" ht="12.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8"/>
    </row>
    <row r="452" spans="1:29" ht="12.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8"/>
    </row>
    <row r="453" spans="1:29" ht="12.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8"/>
    </row>
    <row r="454" spans="1:29" ht="12.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8"/>
    </row>
    <row r="455" spans="1:29" ht="12.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8"/>
    </row>
    <row r="456" spans="1:29" ht="12.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8"/>
    </row>
    <row r="457" spans="1:29" ht="12.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8"/>
    </row>
    <row r="458" spans="1:29" ht="12.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8"/>
    </row>
    <row r="459" spans="1:29" ht="12.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8"/>
    </row>
    <row r="460" spans="1:29" ht="12.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8"/>
    </row>
    <row r="461" spans="1:29" ht="12.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8"/>
    </row>
    <row r="462" spans="1:29" ht="12.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8"/>
    </row>
    <row r="463" spans="1:29" ht="12.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8"/>
    </row>
    <row r="464" spans="1:29" ht="12.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8"/>
    </row>
    <row r="465" spans="1:29" ht="12.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8"/>
    </row>
    <row r="466" spans="1:29" ht="12.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8"/>
    </row>
    <row r="467" spans="1:29" ht="12.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8"/>
    </row>
    <row r="468" spans="1:29" ht="12.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8"/>
    </row>
    <row r="469" spans="1:29" ht="12.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8"/>
    </row>
    <row r="470" spans="1:29" ht="12.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8"/>
    </row>
    <row r="471" spans="1:29" ht="12.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8"/>
    </row>
    <row r="472" spans="1:29" ht="12.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8"/>
    </row>
    <row r="473" spans="1:29" ht="12.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8"/>
    </row>
    <row r="474" spans="1:29" ht="12.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8"/>
    </row>
    <row r="475" spans="1:29" ht="12.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8"/>
    </row>
    <row r="476" spans="1:29" ht="12.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8"/>
    </row>
    <row r="477" spans="1:29" ht="12.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8"/>
    </row>
    <row r="478" spans="1:29" ht="12.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8"/>
    </row>
    <row r="479" spans="1:29" ht="12.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8"/>
    </row>
    <row r="480" spans="1:29" ht="12.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8"/>
    </row>
    <row r="481" spans="1:29" ht="12.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8"/>
    </row>
    <row r="482" spans="1:29" ht="12.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8"/>
    </row>
    <row r="483" spans="1:29" ht="12.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8"/>
    </row>
    <row r="484" spans="1:29" ht="12.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8"/>
    </row>
    <row r="485" spans="1:29" ht="12.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8"/>
    </row>
    <row r="486" spans="1:29" ht="12.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8"/>
    </row>
    <row r="487" spans="1:29" ht="12.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8"/>
    </row>
    <row r="488" spans="1:29" ht="12.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8"/>
    </row>
    <row r="489" spans="1:29" ht="12.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8"/>
    </row>
    <row r="490" spans="1:29" ht="12.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8"/>
    </row>
    <row r="491" spans="1:29" ht="12.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8"/>
    </row>
    <row r="492" spans="1:29" ht="12.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8"/>
    </row>
    <row r="493" spans="1:29" ht="12.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8"/>
    </row>
    <row r="494" spans="1:29" ht="12.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8"/>
    </row>
    <row r="495" spans="1:29" ht="12.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8"/>
    </row>
    <row r="496" spans="1:29" ht="12.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8"/>
    </row>
    <row r="497" spans="1:29" ht="12.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8"/>
    </row>
    <row r="498" spans="1:29" ht="12.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8"/>
    </row>
    <row r="499" spans="1:29" ht="12.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8"/>
    </row>
    <row r="500" spans="1:29" ht="12.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8"/>
    </row>
    <row r="501" spans="1:29" ht="12.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8"/>
    </row>
    <row r="502" spans="1:29" ht="12.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8"/>
    </row>
    <row r="503" spans="1:29" ht="12.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8"/>
    </row>
    <row r="504" spans="1:29" ht="12.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8"/>
    </row>
    <row r="505" spans="1:29" ht="12.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8"/>
    </row>
    <row r="506" spans="1:29" ht="12.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8"/>
    </row>
    <row r="507" spans="1:29" ht="12.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8"/>
    </row>
    <row r="508" spans="1:29" ht="12.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8"/>
    </row>
    <row r="509" spans="1:29" ht="12.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8"/>
    </row>
    <row r="510" spans="1:29" ht="12.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8"/>
    </row>
    <row r="511" spans="1:29" ht="12.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8"/>
    </row>
    <row r="512" spans="1:29" ht="12.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8"/>
    </row>
    <row r="513" spans="1:29" ht="12.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8"/>
    </row>
    <row r="514" spans="1:29" ht="12.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8"/>
    </row>
    <row r="515" spans="1:29" ht="12.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8"/>
    </row>
    <row r="516" spans="1:29" ht="12.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8"/>
    </row>
    <row r="517" spans="1:29" ht="12.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8"/>
    </row>
    <row r="518" spans="1:29" ht="12.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8"/>
    </row>
    <row r="519" spans="1:29" ht="12.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8"/>
    </row>
    <row r="520" spans="1:29" ht="12.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8"/>
    </row>
    <row r="521" spans="1:29" ht="12.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8"/>
    </row>
    <row r="522" spans="1:29" ht="12.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8"/>
    </row>
    <row r="523" spans="1:29" ht="12.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8"/>
    </row>
    <row r="524" spans="1:29" ht="12.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8"/>
    </row>
    <row r="525" spans="1:29" ht="12.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8"/>
    </row>
    <row r="526" spans="1:29" ht="12.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8"/>
    </row>
    <row r="527" spans="1:29" ht="12.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8"/>
    </row>
    <row r="528" spans="1:29" ht="12.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8"/>
    </row>
    <row r="529" spans="1:29" ht="12.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8"/>
    </row>
    <row r="530" spans="1:29" ht="12.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8"/>
    </row>
    <row r="531" spans="1:29" ht="12.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8"/>
    </row>
    <row r="532" spans="1:29" ht="12.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8"/>
    </row>
    <row r="533" spans="1:29" ht="12.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8"/>
    </row>
    <row r="534" spans="1:29" ht="12.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8"/>
    </row>
    <row r="535" spans="1:29" ht="12.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8"/>
    </row>
    <row r="536" spans="1:29" ht="12.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8"/>
    </row>
    <row r="537" spans="1:29" ht="12.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8"/>
    </row>
    <row r="538" spans="1:29" ht="12.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8"/>
    </row>
    <row r="539" spans="1:29" ht="12.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8"/>
    </row>
    <row r="540" spans="1:29" ht="12.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8"/>
    </row>
    <row r="541" spans="1:29" ht="12.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8"/>
    </row>
    <row r="542" spans="1:29" ht="12.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8"/>
    </row>
    <row r="543" spans="1:29" ht="12.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8"/>
    </row>
    <row r="544" spans="1:29" ht="12.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8"/>
    </row>
    <row r="545" spans="1:29" ht="12.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8"/>
    </row>
    <row r="546" spans="1:29" ht="12.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8"/>
    </row>
    <row r="547" spans="1:29" ht="12.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8"/>
    </row>
    <row r="548" spans="1:29" ht="12.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8"/>
    </row>
    <row r="549" spans="1:29" ht="12.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8"/>
    </row>
    <row r="550" spans="1:29" ht="12.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8"/>
    </row>
    <row r="551" spans="1:29" ht="12.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8"/>
    </row>
    <row r="552" spans="1:29" ht="12.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8"/>
    </row>
    <row r="553" spans="1:29" ht="12.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8"/>
    </row>
    <row r="554" spans="1:29" ht="12.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8"/>
    </row>
    <row r="555" spans="1:29" ht="12.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8"/>
    </row>
    <row r="556" spans="1:29" ht="12.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8"/>
    </row>
    <row r="557" spans="1:29" ht="12.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8"/>
    </row>
    <row r="558" spans="1:29" ht="12.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8"/>
    </row>
    <row r="559" spans="1:29" ht="12.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8"/>
    </row>
    <row r="560" spans="1:29" ht="12.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8"/>
    </row>
    <row r="561" spans="1:29" ht="12.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8"/>
    </row>
    <row r="562" spans="1:29" ht="12.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8"/>
    </row>
    <row r="563" spans="1:29" ht="12.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8"/>
    </row>
    <row r="564" spans="1:29" ht="12.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8"/>
    </row>
    <row r="565" spans="1:29" ht="12.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8"/>
    </row>
    <row r="566" spans="1:29" ht="12.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8"/>
    </row>
    <row r="567" spans="1:29" ht="12.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8"/>
    </row>
    <row r="568" spans="1:29" ht="12.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8"/>
    </row>
    <row r="569" spans="1:29" ht="12.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8"/>
    </row>
    <row r="570" spans="1:29" ht="12.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8"/>
    </row>
    <row r="571" spans="1:29" ht="12.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8"/>
    </row>
    <row r="572" spans="1:29" ht="12.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8"/>
    </row>
    <row r="573" spans="1:29" ht="12.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8"/>
    </row>
    <row r="574" spans="1:29" ht="12.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8"/>
    </row>
    <row r="575" spans="1:29" ht="12.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8"/>
    </row>
    <row r="576" spans="1:29" ht="12.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8"/>
    </row>
    <row r="577" spans="1:29" ht="12.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8"/>
    </row>
    <row r="578" spans="1:29" ht="12.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8"/>
    </row>
    <row r="579" spans="1:29" ht="12.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8"/>
    </row>
    <row r="580" spans="1:29" ht="12.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8"/>
    </row>
    <row r="581" spans="1:29" ht="12.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8"/>
    </row>
    <row r="582" spans="1:29" ht="12.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8"/>
    </row>
    <row r="583" spans="1:29" ht="12.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8"/>
    </row>
    <row r="584" spans="1:29" ht="12.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8"/>
    </row>
    <row r="585" spans="1:29" ht="12.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8"/>
    </row>
    <row r="586" spans="1:29" ht="12.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8"/>
    </row>
    <row r="587" spans="1:29" ht="12.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8"/>
    </row>
    <row r="588" spans="1:29" ht="12.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8"/>
    </row>
    <row r="589" spans="1:29" ht="12.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8"/>
    </row>
    <row r="590" spans="1:29" ht="12.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8"/>
    </row>
    <row r="591" spans="1:29" ht="12.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8"/>
    </row>
    <row r="592" spans="1:29" ht="12.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8"/>
    </row>
    <row r="593" spans="1:29" ht="12.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8"/>
    </row>
    <row r="594" spans="1:29" ht="12.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8"/>
    </row>
    <row r="595" spans="1:29" ht="12.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8"/>
    </row>
    <row r="596" spans="1:29" ht="12.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8"/>
    </row>
    <row r="597" spans="1:29" ht="12.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8"/>
    </row>
    <row r="598" spans="1:29" ht="12.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8"/>
    </row>
    <row r="599" spans="1:29" ht="12.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8"/>
    </row>
    <row r="600" spans="1:29" ht="12.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8"/>
    </row>
    <row r="601" spans="1:29" ht="12.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8"/>
    </row>
    <row r="602" spans="1:29" ht="12.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8"/>
    </row>
    <row r="603" spans="1:29" ht="12.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8"/>
    </row>
    <row r="604" spans="1:29" ht="12.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8"/>
    </row>
    <row r="605" spans="1:29" ht="12.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8"/>
    </row>
    <row r="606" spans="1:29" ht="12.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8"/>
    </row>
    <row r="607" spans="1:29" ht="12.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8"/>
    </row>
    <row r="608" spans="1:29" ht="12.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8"/>
    </row>
    <row r="609" spans="1:29" ht="12.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8"/>
    </row>
    <row r="610" spans="1:29" ht="12.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8"/>
    </row>
    <row r="611" spans="1:29" ht="12.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8"/>
    </row>
    <row r="612" spans="1:29" ht="12.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8"/>
    </row>
    <row r="613" spans="1:29" ht="12.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8"/>
    </row>
    <row r="614" spans="1:29" ht="12.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8"/>
    </row>
    <row r="615" spans="1:29" ht="12.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8"/>
    </row>
    <row r="616" spans="1:29" ht="12.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8"/>
    </row>
    <row r="617" spans="1:29" ht="12.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8"/>
    </row>
    <row r="618" spans="1:29" ht="12.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8"/>
    </row>
    <row r="619" spans="1:29" ht="12.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8"/>
    </row>
    <row r="620" spans="1:29" ht="12.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8"/>
    </row>
    <row r="621" spans="1:29" ht="12.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8"/>
    </row>
    <row r="622" spans="1:29" ht="12.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8"/>
    </row>
    <row r="623" spans="1:29" ht="12.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8"/>
    </row>
    <row r="624" spans="1:29" ht="12.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8"/>
    </row>
    <row r="625" spans="1:29" ht="12.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8"/>
    </row>
    <row r="626" spans="1:29" ht="12.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8"/>
    </row>
    <row r="627" spans="1:29" ht="12.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8"/>
    </row>
    <row r="628" spans="1:29" ht="12.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8"/>
    </row>
    <row r="629" spans="1:29" ht="12.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8"/>
    </row>
    <row r="630" spans="1:29" ht="12.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8"/>
    </row>
    <row r="631" spans="1:29" ht="12.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8"/>
    </row>
    <row r="632" spans="1:29" ht="12.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8"/>
    </row>
    <row r="633" spans="1:29" ht="12.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8"/>
    </row>
    <row r="634" spans="1:29" ht="12.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8"/>
    </row>
    <row r="635" spans="1:29" ht="12.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8"/>
    </row>
    <row r="636" spans="1:29" ht="12.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8"/>
    </row>
    <row r="637" spans="1:29" ht="12.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8"/>
    </row>
    <row r="638" spans="1:29" ht="12.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8"/>
    </row>
    <row r="639" spans="1:29" ht="12.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8"/>
    </row>
    <row r="640" spans="1:29" ht="12.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8"/>
    </row>
    <row r="641" spans="1:29" ht="12.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8"/>
    </row>
    <row r="642" spans="1:29" ht="12.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8"/>
    </row>
    <row r="643" spans="1:29" ht="12.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8"/>
    </row>
    <row r="644" spans="1:29" ht="12.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8"/>
    </row>
    <row r="645" spans="1:29" ht="12.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8"/>
    </row>
    <row r="646" spans="1:29" ht="12.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8"/>
    </row>
    <row r="647" spans="1:29" ht="12.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8"/>
    </row>
    <row r="648" spans="1:29" ht="12.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8"/>
    </row>
    <row r="649" spans="1:29" ht="12.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8"/>
    </row>
    <row r="650" spans="1:29" ht="12.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8"/>
    </row>
    <row r="651" spans="1:29" ht="12.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8"/>
    </row>
    <row r="652" spans="1:29" ht="12.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8"/>
    </row>
    <row r="653" spans="1:29" ht="12.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8"/>
    </row>
    <row r="654" spans="1:29" ht="12.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8"/>
    </row>
    <row r="655" spans="1:29" ht="12.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8"/>
    </row>
    <row r="656" spans="1:29" ht="12.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8"/>
    </row>
    <row r="657" spans="1:29" ht="12.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8"/>
    </row>
    <row r="658" spans="1:29" ht="12.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8"/>
    </row>
    <row r="659" spans="1:29" ht="12.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8"/>
    </row>
    <row r="660" spans="1:29" ht="12.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8"/>
    </row>
    <row r="661" spans="1:29" ht="12.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8"/>
    </row>
    <row r="662" spans="1:29" ht="12.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8"/>
    </row>
    <row r="663" spans="1:29" ht="12.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8"/>
    </row>
    <row r="664" spans="1:29" ht="12.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8"/>
    </row>
    <row r="665" spans="1:29" ht="12.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8"/>
    </row>
    <row r="666" spans="1:29" ht="12.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8"/>
    </row>
    <row r="667" spans="1:29" ht="12.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8"/>
    </row>
    <row r="668" spans="1:29" ht="12.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8"/>
    </row>
    <row r="669" spans="1:29" ht="12.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8"/>
    </row>
    <row r="670" spans="1:29" ht="12.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8"/>
    </row>
    <row r="671" spans="1:29" ht="12.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8"/>
    </row>
    <row r="672" spans="1:29" ht="12.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8"/>
    </row>
    <row r="673" spans="1:29" ht="12.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8"/>
    </row>
    <row r="674" spans="1:29" ht="12.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8"/>
    </row>
    <row r="675" spans="1:29" ht="12.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8"/>
    </row>
    <row r="676" spans="1:29" ht="12.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8"/>
    </row>
    <row r="677" spans="1:29" ht="12.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8"/>
    </row>
    <row r="678" spans="1:29" ht="12.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8"/>
    </row>
    <row r="679" spans="1:29" ht="12.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8"/>
    </row>
    <row r="680" spans="1:29" ht="12.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8"/>
    </row>
    <row r="681" spans="1:29" ht="12.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8"/>
    </row>
    <row r="682" spans="1:29" ht="12.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8"/>
    </row>
    <row r="683" spans="1:29" ht="12.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8"/>
    </row>
    <row r="684" spans="1:29" ht="12.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8"/>
    </row>
    <row r="685" spans="1:29" ht="12.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8"/>
    </row>
    <row r="686" spans="1:29" ht="12.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8"/>
    </row>
    <row r="687" spans="1:29" ht="12.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8"/>
    </row>
    <row r="688" spans="1:29" ht="12.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8"/>
    </row>
    <row r="689" spans="1:29" ht="12.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8"/>
    </row>
    <row r="690" spans="1:29" ht="12.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8"/>
    </row>
    <row r="691" spans="1:29" ht="12.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8"/>
    </row>
    <row r="692" spans="1:29" ht="12.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8"/>
    </row>
    <row r="693" spans="1:29" ht="12.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8"/>
    </row>
    <row r="694" spans="1:29" ht="12.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8"/>
    </row>
    <row r="695" spans="1:29" ht="12.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8"/>
    </row>
    <row r="696" spans="1:29" ht="12.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8"/>
    </row>
    <row r="697" spans="1:29" ht="12.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8"/>
    </row>
    <row r="698" spans="1:29" ht="12.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8"/>
    </row>
    <row r="699" spans="1:29" ht="12.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8"/>
    </row>
    <row r="700" spans="1:29" ht="12.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8"/>
    </row>
    <row r="701" spans="1:29" ht="12.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8"/>
    </row>
    <row r="702" spans="1:29" ht="12.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8"/>
    </row>
    <row r="703" spans="1:29" ht="12.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8"/>
    </row>
    <row r="704" spans="1:29" ht="12.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8"/>
    </row>
    <row r="705" spans="1:29" ht="12.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8"/>
    </row>
    <row r="706" spans="1:29" ht="12.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8"/>
    </row>
    <row r="707" spans="1:29" ht="12.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8"/>
    </row>
    <row r="708" spans="1:29" ht="12.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8"/>
    </row>
    <row r="709" spans="1:29" ht="12.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8"/>
    </row>
    <row r="710" spans="1:29" ht="12.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8"/>
    </row>
    <row r="711" spans="1:29" ht="12.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8"/>
    </row>
    <row r="712" spans="1:29" ht="12.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8"/>
    </row>
    <row r="713" spans="1:29" ht="12.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8"/>
    </row>
    <row r="714" spans="1:29" ht="12.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8"/>
    </row>
    <row r="715" spans="1:29" ht="12.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8"/>
    </row>
    <row r="716" spans="1:29" ht="12.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8"/>
    </row>
    <row r="717" spans="1:29" ht="12.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8"/>
    </row>
    <row r="718" spans="1:29" ht="12.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8"/>
    </row>
    <row r="719" spans="1:29" ht="12.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8"/>
    </row>
    <row r="720" spans="1:29" ht="12.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8"/>
    </row>
    <row r="721" spans="1:29" ht="12.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8"/>
    </row>
    <row r="722" spans="1:29" ht="12.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8"/>
    </row>
    <row r="723" spans="1:29" ht="12.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8"/>
    </row>
    <row r="724" spans="1:29" ht="12.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8"/>
    </row>
    <row r="725" spans="1:29" ht="12.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8"/>
    </row>
    <row r="726" spans="1:29" ht="12.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8"/>
    </row>
    <row r="727" spans="1:29" ht="12.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8"/>
    </row>
    <row r="728" spans="1:29" ht="12.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8"/>
    </row>
    <row r="729" spans="1:29" ht="12.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8"/>
    </row>
    <row r="730" spans="1:29" ht="12.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8"/>
    </row>
    <row r="731" spans="1:29" ht="12.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8"/>
    </row>
    <row r="732" spans="1:29" ht="12.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8"/>
    </row>
    <row r="733" spans="1:29" ht="12.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8"/>
    </row>
    <row r="734" spans="1:29" ht="12.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8"/>
    </row>
    <row r="735" spans="1:29" ht="12.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8"/>
    </row>
    <row r="736" spans="1:29" ht="12.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8"/>
    </row>
    <row r="737" spans="1:29" ht="12.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8"/>
    </row>
    <row r="738" spans="1:29" ht="12.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8"/>
    </row>
    <row r="739" spans="1:29" ht="12.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8"/>
    </row>
    <row r="740" spans="1:29" ht="12.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8"/>
    </row>
    <row r="741" spans="1:29" ht="12.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8"/>
    </row>
    <row r="742" spans="1:29" ht="12.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8"/>
    </row>
    <row r="743" spans="1:29" ht="12.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8"/>
    </row>
    <row r="744" spans="1:29" ht="12.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8"/>
    </row>
    <row r="745" spans="1:29" ht="12.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8"/>
    </row>
    <row r="746" spans="1:29" ht="12.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8"/>
    </row>
    <row r="747" spans="1:29" ht="12.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8"/>
    </row>
    <row r="748" spans="1:29" ht="12.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8"/>
    </row>
    <row r="749" spans="1:29" ht="12.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8"/>
    </row>
    <row r="750" spans="1:29" ht="12.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8"/>
    </row>
    <row r="751" spans="1:29" ht="12.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8"/>
    </row>
    <row r="752" spans="1:29" ht="12.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8"/>
    </row>
    <row r="753" spans="1:29" ht="12.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8"/>
    </row>
    <row r="754" spans="1:29" ht="12.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8"/>
    </row>
    <row r="755" spans="1:29" ht="12.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8"/>
    </row>
    <row r="756" spans="1:29" ht="12.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8"/>
    </row>
    <row r="757" spans="1:29" ht="12.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8"/>
    </row>
    <row r="758" spans="1:29" ht="12.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8"/>
    </row>
    <row r="759" spans="1:29" ht="12.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8"/>
    </row>
    <row r="760" spans="1:29" ht="12.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8"/>
    </row>
    <row r="761" spans="1:29" ht="12.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8"/>
    </row>
    <row r="762" spans="1:29" ht="12.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8"/>
    </row>
    <row r="763" spans="1:29" ht="12.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8"/>
    </row>
    <row r="764" spans="1:29" ht="12.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8"/>
    </row>
    <row r="765" spans="1:29" ht="12.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8"/>
    </row>
    <row r="766" spans="1:29" ht="12.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8"/>
    </row>
    <row r="767" spans="1:29" ht="12.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8"/>
    </row>
    <row r="768" spans="1:29" ht="12.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8"/>
    </row>
    <row r="769" spans="1:29" ht="12.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8"/>
    </row>
    <row r="770" spans="1:29" ht="12.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8"/>
    </row>
    <row r="771" spans="1:29" ht="12.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8"/>
    </row>
    <row r="772" spans="1:29" ht="12.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8"/>
    </row>
    <row r="773" spans="1:29" ht="12.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8"/>
    </row>
    <row r="774" spans="1:29" ht="12.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8"/>
    </row>
    <row r="775" spans="1:29" ht="12.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8"/>
    </row>
    <row r="776" spans="1:29" ht="12.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8"/>
    </row>
    <row r="777" spans="1:29" ht="12.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8"/>
    </row>
    <row r="778" spans="1:29" ht="12.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8"/>
    </row>
    <row r="779" spans="1:29" ht="12.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8"/>
    </row>
    <row r="780" spans="1:29" ht="12.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8"/>
    </row>
    <row r="781" spans="1:29" ht="12.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8"/>
    </row>
    <row r="782" spans="1:29" ht="12.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8"/>
    </row>
    <row r="783" spans="1:29" ht="12.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8"/>
    </row>
    <row r="784" spans="1:29" ht="12.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8"/>
    </row>
    <row r="785" spans="1:29" ht="12.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8"/>
    </row>
    <row r="786" spans="1:29" ht="12.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8"/>
    </row>
    <row r="787" spans="1:29" ht="12.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8"/>
    </row>
    <row r="788" spans="1:29" ht="12.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8"/>
    </row>
    <row r="789" spans="1:29" ht="12.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8"/>
    </row>
    <row r="790" spans="1:29" ht="12.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8"/>
    </row>
    <row r="791" spans="1:29" ht="12.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8"/>
    </row>
    <row r="792" spans="1:29" ht="12.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8"/>
    </row>
    <row r="793" spans="1:29" ht="12.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8"/>
    </row>
    <row r="794" spans="1:29" ht="12.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8"/>
    </row>
    <row r="795" spans="1:29" ht="12.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8"/>
    </row>
    <row r="796" spans="1:29" ht="12.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8"/>
    </row>
    <row r="797" spans="1:29" ht="12.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8"/>
    </row>
    <row r="798" spans="1:29" ht="12.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8"/>
    </row>
    <row r="799" spans="1:29" ht="12.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8"/>
    </row>
    <row r="800" spans="1:29" ht="12.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8"/>
    </row>
    <row r="801" spans="1:29" ht="12.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8"/>
    </row>
    <row r="802" spans="1:29" ht="12.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8"/>
    </row>
    <row r="803" spans="1:29" ht="12.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8"/>
    </row>
    <row r="804" spans="1:29" ht="12.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8"/>
    </row>
    <row r="805" spans="1:29" ht="12.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8"/>
    </row>
    <row r="806" spans="1:29" ht="12.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8"/>
    </row>
    <row r="807" spans="1:29" ht="12.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8"/>
    </row>
    <row r="808" spans="1:29" ht="12.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8"/>
    </row>
    <row r="809" spans="1:29" ht="12.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8"/>
    </row>
    <row r="810" spans="1:29" ht="12.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8"/>
    </row>
    <row r="811" spans="1:29" ht="12.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8"/>
    </row>
    <row r="812" spans="1:29" ht="12.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8"/>
    </row>
    <row r="813" spans="1:29" ht="12.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8"/>
    </row>
    <row r="814" spans="1:29" ht="12.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8"/>
    </row>
    <row r="815" spans="1:29" ht="12.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8"/>
    </row>
    <row r="816" spans="1:29" ht="12.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8"/>
    </row>
    <row r="817" spans="1:29" ht="12.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8"/>
    </row>
    <row r="818" spans="1:29" ht="12.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8"/>
    </row>
    <row r="819" spans="1:29" ht="12.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8"/>
    </row>
    <row r="820" spans="1:29" ht="12.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8"/>
    </row>
    <row r="821" spans="1:29" ht="12.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8"/>
    </row>
    <row r="822" spans="1:29" ht="12.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8"/>
    </row>
    <row r="823" spans="1:29" ht="12.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8"/>
    </row>
    <row r="824" spans="1:29" ht="12.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8"/>
    </row>
    <row r="825" spans="1:29" ht="12.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8"/>
    </row>
    <row r="826" spans="1:29" ht="12.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8"/>
    </row>
    <row r="827" spans="1:29" ht="12.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8"/>
    </row>
    <row r="828" spans="1:29" ht="12.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8"/>
    </row>
    <row r="829" spans="1:29" ht="12.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8"/>
    </row>
    <row r="830" spans="1:29" ht="12.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8"/>
    </row>
    <row r="831" spans="1:29" ht="12.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8"/>
    </row>
    <row r="832" spans="1:29" ht="12.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8"/>
    </row>
    <row r="833" spans="1:29" ht="12.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8"/>
    </row>
    <row r="834" spans="1:29" ht="12.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8"/>
    </row>
    <row r="835" spans="1:29" ht="12.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8"/>
    </row>
    <row r="836" spans="1:29" ht="12.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8"/>
    </row>
    <row r="837" spans="1:29" ht="12.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8"/>
    </row>
    <row r="838" spans="1:29" ht="12.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8"/>
    </row>
    <row r="839" spans="1:29" ht="12.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8"/>
    </row>
    <row r="840" spans="1:29" ht="12.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8"/>
    </row>
    <row r="841" spans="1:29" ht="12.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8"/>
    </row>
    <row r="842" spans="1:29" ht="12.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8"/>
    </row>
    <row r="843" spans="1:29" ht="12.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8"/>
    </row>
    <row r="844" spans="1:29" ht="12.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8"/>
    </row>
    <row r="845" spans="1:29" ht="12.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8"/>
    </row>
    <row r="846" spans="1:29" ht="12.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8"/>
    </row>
    <row r="847" spans="1:29" ht="12.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8"/>
    </row>
    <row r="848" spans="1:29" ht="12.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8"/>
    </row>
    <row r="849" spans="1:29" ht="12.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8"/>
    </row>
    <row r="850" spans="1:29" ht="12.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8"/>
    </row>
    <row r="851" spans="1:29" ht="12.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8"/>
    </row>
    <row r="852" spans="1:29" ht="12.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8"/>
    </row>
    <row r="853" spans="1:29" ht="12.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8"/>
    </row>
    <row r="854" spans="1:29" ht="12.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8"/>
    </row>
    <row r="855" spans="1:29" ht="12.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8"/>
    </row>
    <row r="856" spans="1:29" ht="12.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8"/>
    </row>
    <row r="857" spans="1:29" ht="12.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8"/>
    </row>
    <row r="858" spans="1:29" ht="12.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8"/>
    </row>
    <row r="859" spans="1:29" ht="12.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8"/>
    </row>
    <row r="860" spans="1:29" ht="12.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8"/>
    </row>
    <row r="861" spans="1:29" ht="12.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8"/>
    </row>
    <row r="862" spans="1:29" ht="12.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8"/>
    </row>
    <row r="863" spans="1:29" ht="12.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8"/>
    </row>
    <row r="864" spans="1:29" ht="12.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8"/>
    </row>
    <row r="865" spans="1:29" ht="12.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8"/>
    </row>
    <row r="866" spans="1:29" ht="12.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8"/>
    </row>
    <row r="867" spans="1:29" ht="12.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8"/>
    </row>
    <row r="868" spans="1:29" ht="12.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8"/>
    </row>
    <row r="869" spans="1:29" ht="12.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8"/>
    </row>
    <row r="870" spans="1:29" ht="12.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8"/>
    </row>
    <row r="871" spans="1:29" ht="12.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8"/>
    </row>
    <row r="872" spans="1:29" ht="12.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8"/>
    </row>
    <row r="873" spans="1:29" ht="12.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8"/>
    </row>
    <row r="874" spans="1:29" ht="12.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8"/>
    </row>
    <row r="875" spans="1:29" ht="12.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8"/>
    </row>
    <row r="876" spans="1:29" ht="12.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8"/>
    </row>
    <row r="877" spans="1:29" ht="12.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8"/>
    </row>
    <row r="878" spans="1:29" ht="12.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8"/>
    </row>
    <row r="879" spans="1:29" ht="12.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8"/>
    </row>
    <row r="880" spans="1:29" ht="12.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8"/>
    </row>
    <row r="881" spans="1:29" ht="12.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8"/>
    </row>
    <row r="882" spans="1:29" ht="12.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8"/>
    </row>
    <row r="883" spans="1:29" ht="12.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8"/>
    </row>
    <row r="884" spans="1:29" ht="12.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8"/>
    </row>
    <row r="885" spans="1:29" ht="12.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8"/>
    </row>
    <row r="886" spans="1:29" ht="12.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8"/>
    </row>
    <row r="887" spans="1:29" ht="12.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8"/>
    </row>
    <row r="888" spans="1:29" ht="12.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8"/>
    </row>
    <row r="889" spans="1:29" ht="12.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8"/>
    </row>
    <row r="890" spans="1:29" ht="12.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8"/>
    </row>
    <row r="891" spans="1:29" ht="12.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8"/>
    </row>
    <row r="892" spans="1:29" ht="12.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8"/>
    </row>
    <row r="893" spans="1:29" ht="12.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8"/>
    </row>
    <row r="894" spans="1:29" ht="12.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8"/>
    </row>
    <row r="895" spans="1:29" ht="12.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8"/>
    </row>
    <row r="896" spans="1:29" ht="12.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8"/>
    </row>
    <row r="897" spans="1:29" ht="12.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8"/>
    </row>
    <row r="898" spans="1:29" ht="12.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8"/>
    </row>
    <row r="899" spans="1:29" ht="12.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8"/>
    </row>
    <row r="900" spans="1:29" ht="12.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8"/>
    </row>
    <row r="901" spans="1:29" ht="12.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8"/>
    </row>
    <row r="902" spans="1:29" ht="12.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8"/>
    </row>
    <row r="903" spans="1:29" ht="12.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8"/>
    </row>
    <row r="904" spans="1:29" ht="12.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8"/>
    </row>
    <row r="905" spans="1:29" ht="12.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8"/>
    </row>
    <row r="906" spans="1:29" ht="12.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8"/>
    </row>
    <row r="907" spans="1:29" ht="12.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8"/>
    </row>
    <row r="908" spans="1:29" ht="12.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8"/>
    </row>
    <row r="909" spans="1:29" ht="12.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8"/>
    </row>
    <row r="910" spans="1:29" ht="12.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8"/>
    </row>
    <row r="911" spans="1:29" ht="12.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8"/>
    </row>
    <row r="912" spans="1:29" ht="12.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8"/>
    </row>
    <row r="913" spans="1:29" ht="12.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8"/>
    </row>
    <row r="914" spans="1:29" ht="12.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8"/>
    </row>
    <row r="915" spans="1:29" ht="12.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8"/>
    </row>
    <row r="916" spans="1:29" ht="12.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8"/>
    </row>
    <row r="917" spans="1:29" ht="12.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8"/>
    </row>
    <row r="918" spans="1:29" ht="12.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8"/>
    </row>
    <row r="919" spans="1:29" ht="12.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8"/>
    </row>
    <row r="920" spans="1:29" ht="12.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8"/>
    </row>
    <row r="921" spans="1:29" ht="12.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8"/>
    </row>
    <row r="922" spans="1:29" ht="12.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8"/>
    </row>
    <row r="923" spans="1:29" ht="12.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8"/>
    </row>
    <row r="924" spans="1:29" ht="12.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8"/>
    </row>
    <row r="925" spans="1:29" ht="12.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8"/>
    </row>
    <row r="926" spans="1:29" ht="12.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8"/>
    </row>
    <row r="927" spans="1:29" ht="12.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8"/>
    </row>
    <row r="928" spans="1:29" ht="12.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8"/>
    </row>
    <row r="929" spans="1:29" ht="12.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8"/>
    </row>
    <row r="930" spans="1:29" ht="12.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8"/>
    </row>
    <row r="931" spans="1:29" ht="12.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8"/>
    </row>
    <row r="932" spans="1:29" ht="12.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8"/>
    </row>
    <row r="933" spans="1:29" ht="12.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8"/>
    </row>
    <row r="934" spans="1:29" ht="12.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8"/>
    </row>
    <row r="935" spans="1:29" ht="12.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8"/>
    </row>
    <row r="936" spans="1:29" ht="12.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8"/>
    </row>
    <row r="937" spans="1:29" ht="12.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8"/>
    </row>
    <row r="938" spans="1:29" ht="12.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8"/>
    </row>
    <row r="939" spans="1:29" ht="12.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8"/>
    </row>
    <row r="940" spans="1:29" ht="12.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8"/>
    </row>
    <row r="941" spans="1:29" ht="12.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8"/>
    </row>
    <row r="942" spans="1:29" ht="12.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8"/>
    </row>
    <row r="943" spans="1:29" ht="12.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8"/>
    </row>
    <row r="944" spans="1:29" ht="12.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8"/>
    </row>
    <row r="945" spans="1:29" ht="12.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8"/>
    </row>
    <row r="946" spans="1:29" ht="12.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8"/>
    </row>
    <row r="947" spans="1:29" ht="12.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8"/>
    </row>
    <row r="948" spans="1:29" ht="12.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8"/>
    </row>
    <row r="949" spans="1:29" ht="12.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8"/>
    </row>
    <row r="950" spans="1:29" ht="12.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8"/>
    </row>
    <row r="951" spans="1:29" ht="12.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8"/>
    </row>
    <row r="952" spans="1:29" ht="12.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8"/>
    </row>
    <row r="953" spans="1:29" ht="12.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8"/>
    </row>
    <row r="954" spans="1:29" ht="12.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8"/>
    </row>
    <row r="955" spans="1:29" ht="12.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8"/>
    </row>
    <row r="956" spans="1:29" ht="12.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8"/>
    </row>
    <row r="957" spans="1:29" ht="12.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8"/>
    </row>
    <row r="958" spans="1:29" ht="12.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8"/>
    </row>
    <row r="959" spans="1:29" ht="12.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8"/>
    </row>
    <row r="960" spans="1:29" ht="12.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8"/>
    </row>
    <row r="961" spans="1:29" ht="12.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8"/>
    </row>
    <row r="962" spans="1:29" ht="12.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8"/>
    </row>
    <row r="963" spans="1:29" ht="12.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8"/>
    </row>
    <row r="964" spans="1:29" ht="12.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8"/>
    </row>
    <row r="965" spans="1:29" ht="12.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8"/>
    </row>
    <row r="966" spans="1:29" ht="12.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8"/>
    </row>
    <row r="967" spans="1:29" ht="12.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8"/>
    </row>
    <row r="968" spans="1:29" ht="12.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8"/>
    </row>
    <row r="969" spans="1:29" ht="12.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8"/>
    </row>
    <row r="970" spans="1:29" ht="12.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8"/>
    </row>
    <row r="971" spans="1:29" ht="12.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8"/>
    </row>
    <row r="972" spans="1:29" ht="12.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8"/>
    </row>
    <row r="973" spans="1:29" ht="12.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8"/>
    </row>
    <row r="974" spans="1:29" ht="12.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8"/>
    </row>
    <row r="975" spans="1:29" ht="12.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8"/>
    </row>
    <row r="976" spans="1:29" ht="12.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8"/>
    </row>
    <row r="977" spans="1:29" ht="12.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8"/>
    </row>
    <row r="978" spans="1:29" ht="12.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8"/>
    </row>
    <row r="979" spans="1:29" ht="12.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8"/>
    </row>
    <row r="980" spans="1:29" ht="12.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8"/>
    </row>
    <row r="981" spans="1:29" ht="12.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8"/>
    </row>
    <row r="982" spans="1:29" ht="12.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8"/>
    </row>
    <row r="983" spans="1:29" ht="12.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8"/>
    </row>
    <row r="984" spans="1:29" ht="12.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8"/>
    </row>
    <row r="985" spans="1:29" ht="12.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8"/>
    </row>
    <row r="986" spans="1:29" ht="12.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8"/>
    </row>
    <row r="987" spans="1:29" ht="12.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8"/>
    </row>
    <row r="988" spans="1:29" ht="12.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8"/>
    </row>
    <row r="989" spans="1:29" ht="12.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8"/>
    </row>
    <row r="990" spans="1:29" ht="12.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8"/>
    </row>
    <row r="991" spans="1:29" ht="12.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8"/>
    </row>
    <row r="992" spans="1:29" ht="12.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8"/>
    </row>
    <row r="993" spans="1:29" ht="12.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8"/>
    </row>
    <row r="994" spans="1:29" ht="12.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8"/>
    </row>
    <row r="995" spans="1:29" ht="12.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8"/>
    </row>
    <row r="996" spans="1:29" ht="12.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8"/>
    </row>
    <row r="997" spans="1:29" ht="12.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8"/>
    </row>
    <row r="998" spans="1:29" ht="12.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8"/>
    </row>
    <row r="999" spans="1:29" ht="12.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8"/>
    </row>
    <row r="1000" spans="1:29" ht="12.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8"/>
    </row>
    <row r="1001" spans="1:29" ht="12.5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8"/>
    </row>
    <row r="1002" spans="1:29" ht="12.5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8"/>
    </row>
    <row r="1003" spans="1:29" ht="12.5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8"/>
    </row>
    <row r="1004" spans="1:29" ht="12.5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8"/>
    </row>
    <row r="1005" spans="1:29" ht="12.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8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9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900-000001000000}">
      <formula1>"Tiquetes,Seguros,Transporte,Salud,Comida,Gastos Casa,Belleza"</formula1>
    </dataValidation>
    <dataValidation type="list" allowBlank="1" showErrorMessage="1" sqref="P13:P16" xr:uid="{00000000-0002-0000-0900-000002000000}">
      <formula1>"ADDI,RappiPay,Prestamo Tia,Prestamo Mamá"</formula1>
    </dataValidation>
    <dataValidation type="list" allowBlank="1" showErrorMessage="1" sqref="K13:K21" xr:uid="{00000000-0002-0000-0900-000003000000}">
      <formula1>"Comer fuera,Salon Belleza,Ropa,Electrodomesticos,Cafe,Maquillaje,Belleza,Hogar,Suscripciones"</formula1>
    </dataValidation>
    <dataValidation type="list" allowBlank="1" showErrorMessage="1" sqref="K34:K37" xr:uid="{00000000-0002-0000-0900-000004000000}">
      <formula1>"Fondo Emergencia,Mi casita,Belleza,Impuestos"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100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A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A00-000001000000}">
      <formula1>"Tiquetes,Seguros,Transporte,Salud,Comida,Gastos Casa,Belleza"</formula1>
    </dataValidation>
    <dataValidation type="list" allowBlank="1" showErrorMessage="1" sqref="P13:P16" xr:uid="{00000000-0002-0000-0A00-000002000000}">
      <formula1>"ADDI,RappiPay,Prestamo Tia,Prestamo Mamá"</formula1>
    </dataValidation>
    <dataValidation type="list" allowBlank="1" showErrorMessage="1" sqref="K13:K21" xr:uid="{00000000-0002-0000-0A00-000003000000}">
      <formula1>"Comer fuera,Salon Belleza,Ropa,Electrodomesticos,Cafe,Maquillaje,Belleza,Hogar,Suscripciones"</formula1>
    </dataValidation>
    <dataValidation type="list" allowBlank="1" showErrorMessage="1" sqref="K34:K37" xr:uid="{00000000-0002-0000-0A00-000004000000}">
      <formula1>"Fondo Emergencia,Mi casita,Belleza,Impuestos"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16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1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100-000001000000}">
      <formula1>"Tiquetes,Seguros,Transporte,Salud,Comida,Gastos Casa,Belleza"</formula1>
    </dataValidation>
    <dataValidation type="list" allowBlank="1" showErrorMessage="1" sqref="P13:P16" xr:uid="{00000000-0002-0000-0100-000002000000}">
      <formula1>"ADDI,RappiPay,Prestamo Tia,Prestamo Mamá"</formula1>
    </dataValidation>
    <dataValidation type="list" allowBlank="1" showErrorMessage="1" sqref="K13:K21" xr:uid="{00000000-0002-0000-0100-000003000000}">
      <formula1>"Comer fuera,Salon Belleza,Ropa,Electrodomesticos,Cafe,Maquillaje,Belleza,Hogar,Suscripciones"</formula1>
    </dataValidation>
    <dataValidation type="list" allowBlank="1" showErrorMessage="1" sqref="K34:K37" xr:uid="{00000000-0002-0000-0100-000004000000}">
      <formula1>"Fondo Emergencia,Mi casita,Belleza,Impuestos"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92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2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200-000001000000}">
      <formula1>"Tiquetes,Seguros,Transporte,Salud,Comida,Gastos Casa,Belleza"</formula1>
    </dataValidation>
    <dataValidation type="list" allowBlank="1" showErrorMessage="1" sqref="P13:P16" xr:uid="{00000000-0002-0000-0200-000002000000}">
      <formula1>"ADDI,RappiPay,Prestamo Tia,Prestamo Mamá"</formula1>
    </dataValidation>
    <dataValidation type="list" allowBlank="1" showErrorMessage="1" sqref="K13:K21" xr:uid="{00000000-0002-0000-0200-000003000000}">
      <formula1>"Comer fuera,Salon Belleza,Ropa,Electrodomesticos,Cafe,Maquillaje,Belleza,Hogar,Suscripciones"</formula1>
    </dataValidation>
    <dataValidation type="list" allowBlank="1" showErrorMessage="1" sqref="K34:K37" xr:uid="{00000000-0002-0000-0200-000004000000}">
      <formula1>"Fondo Emergencia,Mi casita,Belleza,Impuestos"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93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3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300-000001000000}">
      <formula1>"Tiquetes,Seguros,Transporte,Salud,Comida,Gastos Casa,Belleza"</formula1>
    </dataValidation>
    <dataValidation type="list" allowBlank="1" showErrorMessage="1" sqref="P13:P16" xr:uid="{00000000-0002-0000-0300-000002000000}">
      <formula1>"ADDI,RappiPay,Prestamo Tia,Prestamo Mamá"</formula1>
    </dataValidation>
    <dataValidation type="list" allowBlank="1" showErrorMessage="1" sqref="K13:K21" xr:uid="{00000000-0002-0000-0300-000003000000}">
      <formula1>"Comer fuera,Salon Belleza,Ropa,Electrodomesticos,Cafe,Maquillaje,Belleza,Hogar,Suscripciones"</formula1>
    </dataValidation>
    <dataValidation type="list" allowBlank="1" showErrorMessage="1" sqref="K34:K37" xr:uid="{00000000-0002-0000-0300-000004000000}">
      <formula1>"Fondo Emergencia,Mi casita,Belleza,Impuestos"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94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4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400-000001000000}">
      <formula1>"Tiquetes,Seguros,Transporte,Salud,Comida,Gastos Casa,Belleza"</formula1>
    </dataValidation>
    <dataValidation type="list" allowBlank="1" showErrorMessage="1" sqref="P13:P16" xr:uid="{00000000-0002-0000-0400-000002000000}">
      <formula1>"ADDI,RappiPay,Prestamo Tia,Prestamo Mamá"</formula1>
    </dataValidation>
    <dataValidation type="list" allowBlank="1" showErrorMessage="1" sqref="K13:K21" xr:uid="{00000000-0002-0000-0400-000003000000}">
      <formula1>"Comer fuera,Salon Belleza,Ropa,Electrodomesticos,Cafe,Maquillaje,Belleza,Hogar,Suscripciones"</formula1>
    </dataValidation>
    <dataValidation type="list" allowBlank="1" showErrorMessage="1" sqref="K34:K37" xr:uid="{00000000-0002-0000-0400-000004000000}">
      <formula1>"Fondo Emergencia,Mi casita,Belleza,Impuestos"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95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5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500-000001000000}">
      <formula1>"Tiquetes,Seguros,Transporte,Salud,Comida,Gastos Casa,Belleza"</formula1>
    </dataValidation>
    <dataValidation type="list" allowBlank="1" showErrorMessage="1" sqref="P13:P16" xr:uid="{00000000-0002-0000-0500-000002000000}">
      <formula1>"ADDI,RappiPay,Prestamo Tia,Prestamo Mamá"</formula1>
    </dataValidation>
    <dataValidation type="list" allowBlank="1" showErrorMessage="1" sqref="K13:K21" xr:uid="{00000000-0002-0000-0500-000003000000}">
      <formula1>"Comer fuera,Salon Belleza,Ropa,Electrodomesticos,Cafe,Maquillaje,Belleza,Hogar,Suscripciones"</formula1>
    </dataValidation>
    <dataValidation type="list" allowBlank="1" showErrorMessage="1" sqref="K34:K37" xr:uid="{00000000-0002-0000-0500-000004000000}">
      <formula1>"Fondo Emergencia,Mi casita,Belleza,Impuestos"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96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6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600-000001000000}">
      <formula1>"Tiquetes,Seguros,Transporte,Salud,Comida,Gastos Casa,Belleza"</formula1>
    </dataValidation>
    <dataValidation type="list" allowBlank="1" showErrorMessage="1" sqref="P13:P16" xr:uid="{00000000-0002-0000-0600-000002000000}">
      <formula1>"ADDI,RappiPay,Prestamo Tia,Prestamo Mamá"</formula1>
    </dataValidation>
    <dataValidation type="list" allowBlank="1" showErrorMessage="1" sqref="K13:K21" xr:uid="{00000000-0002-0000-0600-000003000000}">
      <formula1>"Comer fuera,Salon Belleza,Ropa,Electrodomesticos,Cafe,Maquillaje,Belleza,Hogar,Suscripciones"</formula1>
    </dataValidation>
    <dataValidation type="list" allowBlank="1" showErrorMessage="1" sqref="K34:K37" xr:uid="{00000000-0002-0000-0600-000004000000}">
      <formula1>"Fondo Emergencia,Mi casita,Belleza,Impuestos"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97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7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700-000001000000}">
      <formula1>"Tiquetes,Seguros,Transporte,Salud,Comida,Gastos Casa,Belleza"</formula1>
    </dataValidation>
    <dataValidation type="list" allowBlank="1" showErrorMessage="1" sqref="P13:P16" xr:uid="{00000000-0002-0000-0700-000002000000}">
      <formula1>"ADDI,RappiPay,Prestamo Tia,Prestamo Mamá"</formula1>
    </dataValidation>
    <dataValidation type="list" allowBlank="1" showErrorMessage="1" sqref="K13:K21" xr:uid="{00000000-0002-0000-0700-000003000000}">
      <formula1>"Comer fuera,Salon Belleza,Ropa,Electrodomesticos,Cafe,Maquillaje,Belleza,Hogar,Suscripciones"</formula1>
    </dataValidation>
    <dataValidation type="list" allowBlank="1" showErrorMessage="1" sqref="K34:K37" xr:uid="{00000000-0002-0000-0700-000004000000}">
      <formula1>"Fondo Emergencia,Mi casita,Belleza,Impuestos"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05"/>
  <sheetViews>
    <sheetView workbookViewId="0"/>
  </sheetViews>
  <sheetFormatPr defaultColWidth="12.6328125" defaultRowHeight="15.75" customHeight="1"/>
  <cols>
    <col min="1" max="1" width="19.26953125" customWidth="1"/>
    <col min="2" max="2" width="15" customWidth="1"/>
    <col min="3" max="3" width="17.26953125" customWidth="1"/>
    <col min="4" max="4" width="6.26953125" customWidth="1"/>
    <col min="5" max="5" width="3.08984375" customWidth="1"/>
    <col min="6" max="6" width="16.36328125" customWidth="1"/>
    <col min="9" max="9" width="5" customWidth="1"/>
    <col min="10" max="10" width="4.6328125" customWidth="1"/>
    <col min="11" max="11" width="15.90625" customWidth="1"/>
    <col min="14" max="14" width="4.26953125" customWidth="1"/>
    <col min="15" max="15" width="5.08984375" customWidth="1"/>
    <col min="16" max="16" width="15.08984375" customWidth="1"/>
    <col min="19" max="19" width="3.6328125" customWidth="1"/>
    <col min="20" max="20" width="4.90625" customWidth="1"/>
    <col min="21" max="21" width="14.453125" customWidth="1"/>
    <col min="24" max="24" width="5.26953125" customWidth="1"/>
    <col min="25" max="25" width="4.90625" customWidth="1"/>
    <col min="26" max="26" width="15.6328125" customWidth="1"/>
  </cols>
  <sheetData>
    <row r="1" spans="1:29">
      <c r="A1" s="66" t="s">
        <v>98</v>
      </c>
      <c r="B1" s="64"/>
      <c r="C1" s="64"/>
      <c r="E1" s="67" t="s">
        <v>17</v>
      </c>
      <c r="F1" s="54"/>
      <c r="G1" s="54"/>
      <c r="H1" s="54"/>
      <c r="J1" s="67" t="s">
        <v>18</v>
      </c>
      <c r="K1" s="54"/>
      <c r="L1" s="54"/>
      <c r="M1" s="54"/>
      <c r="O1" s="68" t="s">
        <v>19</v>
      </c>
      <c r="P1" s="56"/>
      <c r="Q1" s="56"/>
      <c r="R1" s="57"/>
      <c r="AC1" s="3"/>
    </row>
    <row r="2" spans="1:29" ht="15.75" customHeight="1">
      <c r="A2" s="64"/>
      <c r="B2" s="64"/>
      <c r="C2" s="64"/>
      <c r="O2" s="53"/>
      <c r="P2" s="54"/>
      <c r="Q2" s="54"/>
      <c r="R2" s="54"/>
      <c r="AC2" s="3"/>
    </row>
    <row r="3" spans="1:29">
      <c r="A3" s="64"/>
      <c r="B3" s="64"/>
      <c r="C3" s="64"/>
      <c r="O3" s="60" t="s">
        <v>20</v>
      </c>
      <c r="P3" s="61"/>
      <c r="Q3" s="61"/>
      <c r="R3" s="62"/>
      <c r="AC3" s="3"/>
    </row>
    <row r="4" spans="1:29" ht="15.75" customHeight="1">
      <c r="A4" s="64"/>
      <c r="B4" s="64"/>
      <c r="C4" s="64"/>
      <c r="O4" s="5"/>
      <c r="P4" s="5" t="s">
        <v>21</v>
      </c>
      <c r="Q4" s="5" t="s">
        <v>22</v>
      </c>
      <c r="R4" s="5" t="s">
        <v>23</v>
      </c>
      <c r="AC4" s="3"/>
    </row>
    <row r="5" spans="1:29">
      <c r="A5" s="69"/>
      <c r="B5" s="64"/>
      <c r="C5" s="64"/>
      <c r="O5" s="5" t="b">
        <v>0</v>
      </c>
      <c r="P5" s="5" t="s">
        <v>24</v>
      </c>
      <c r="Q5" s="5">
        <f>1037077</f>
        <v>1037077</v>
      </c>
      <c r="R5" s="7">
        <v>45719</v>
      </c>
      <c r="AC5" s="3"/>
    </row>
    <row r="6" spans="1:29">
      <c r="A6" s="68" t="s">
        <v>25</v>
      </c>
      <c r="B6" s="56"/>
      <c r="C6" s="57"/>
      <c r="O6" s="5" t="b">
        <v>0</v>
      </c>
      <c r="P6" s="5" t="s">
        <v>26</v>
      </c>
      <c r="Q6" s="5"/>
      <c r="R6" s="7">
        <v>45687</v>
      </c>
      <c r="AC6" s="3"/>
    </row>
    <row r="7" spans="1:29" ht="15.75" customHeight="1">
      <c r="A7" s="70" t="s">
        <v>27</v>
      </c>
      <c r="B7" s="64"/>
      <c r="C7" s="64"/>
      <c r="O7" s="5" t="b">
        <v>0</v>
      </c>
      <c r="P7" s="5" t="s">
        <v>28</v>
      </c>
      <c r="Q7" s="5"/>
      <c r="R7" s="5"/>
      <c r="AC7" s="3"/>
    </row>
    <row r="8" spans="1:29" ht="15.75" customHeight="1">
      <c r="A8" s="64"/>
      <c r="B8" s="64"/>
      <c r="C8" s="64"/>
      <c r="AC8" s="3"/>
    </row>
    <row r="9" spans="1:29" ht="15.75" customHeight="1">
      <c r="A9" s="54"/>
      <c r="B9" s="54"/>
      <c r="C9" s="54"/>
      <c r="AC9" s="3"/>
    </row>
    <row r="10" spans="1:29" ht="15.75" customHeight="1">
      <c r="AC10" s="3"/>
    </row>
    <row r="11" spans="1:29">
      <c r="A11" s="68" t="s">
        <v>29</v>
      </c>
      <c r="B11" s="56"/>
      <c r="C11" s="57"/>
      <c r="E11" s="68" t="s">
        <v>30</v>
      </c>
      <c r="F11" s="56"/>
      <c r="G11" s="56"/>
      <c r="H11" s="57"/>
      <c r="J11" s="68" t="s">
        <v>31</v>
      </c>
      <c r="K11" s="56"/>
      <c r="L11" s="56"/>
      <c r="M11" s="57"/>
      <c r="O11" s="68" t="s">
        <v>32</v>
      </c>
      <c r="P11" s="56"/>
      <c r="Q11" s="56"/>
      <c r="R11" s="57"/>
      <c r="AC11" s="6"/>
    </row>
    <row r="12" spans="1:29" ht="15.75" customHeight="1">
      <c r="A12" s="8"/>
      <c r="B12" s="4" t="s">
        <v>33</v>
      </c>
      <c r="C12" s="4" t="b">
        <v>0</v>
      </c>
      <c r="E12" s="58" t="s">
        <v>34</v>
      </c>
      <c r="F12" s="56"/>
      <c r="G12" s="9" t="s">
        <v>35</v>
      </c>
      <c r="H12" s="9" t="s">
        <v>36</v>
      </c>
      <c r="J12" s="58" t="s">
        <v>34</v>
      </c>
      <c r="K12" s="56"/>
      <c r="L12" s="9" t="s">
        <v>35</v>
      </c>
      <c r="M12" s="9" t="s">
        <v>36</v>
      </c>
      <c r="O12" s="58" t="s">
        <v>34</v>
      </c>
      <c r="P12" s="56"/>
      <c r="Q12" s="9" t="s">
        <v>35</v>
      </c>
      <c r="R12" s="9" t="s">
        <v>36</v>
      </c>
      <c r="AC12" s="10"/>
    </row>
    <row r="13" spans="1:29" ht="15.75" customHeight="1">
      <c r="E13" s="5" t="b">
        <v>0</v>
      </c>
      <c r="F13" s="5" t="s">
        <v>37</v>
      </c>
      <c r="G13" s="11"/>
      <c r="H13" s="11"/>
      <c r="J13" s="5" t="b">
        <v>0</v>
      </c>
      <c r="K13" s="5" t="s">
        <v>38</v>
      </c>
      <c r="L13" s="11"/>
      <c r="M13" s="11"/>
      <c r="O13" s="5" t="b">
        <v>0</v>
      </c>
      <c r="P13" s="5" t="s">
        <v>24</v>
      </c>
      <c r="Q13" s="11"/>
      <c r="R13" s="11"/>
      <c r="AC13" s="12"/>
    </row>
    <row r="14" spans="1:29">
      <c r="A14" s="60" t="s">
        <v>39</v>
      </c>
      <c r="B14" s="61"/>
      <c r="C14" s="62"/>
      <c r="E14" s="5" t="b">
        <v>0</v>
      </c>
      <c r="F14" s="5" t="s">
        <v>40</v>
      </c>
      <c r="G14" s="11">
        <v>231</v>
      </c>
      <c r="H14" s="11"/>
      <c r="J14" s="5" t="b">
        <v>0</v>
      </c>
      <c r="K14" s="5" t="s">
        <v>41</v>
      </c>
      <c r="L14" s="5"/>
      <c r="M14" s="5"/>
      <c r="O14" s="5" t="b">
        <v>0</v>
      </c>
      <c r="P14" s="5" t="s">
        <v>26</v>
      </c>
      <c r="Q14" s="11">
        <v>0</v>
      </c>
      <c r="R14" s="11"/>
      <c r="AC14" s="12"/>
    </row>
    <row r="15" spans="1:29">
      <c r="A15" s="2" t="s">
        <v>21</v>
      </c>
      <c r="B15" s="13" t="s">
        <v>35</v>
      </c>
      <c r="C15" s="14" t="s">
        <v>36</v>
      </c>
      <c r="E15" s="5" t="b">
        <v>0</v>
      </c>
      <c r="F15" s="5" t="s">
        <v>42</v>
      </c>
      <c r="G15" s="11">
        <v>129</v>
      </c>
      <c r="H15" s="11"/>
      <c r="J15" s="5" t="b">
        <v>0</v>
      </c>
      <c r="K15" s="5" t="s">
        <v>43</v>
      </c>
      <c r="L15" s="11">
        <v>0</v>
      </c>
      <c r="M15" s="11"/>
      <c r="O15" s="5" t="b">
        <v>0</v>
      </c>
      <c r="P15" s="5" t="s">
        <v>44</v>
      </c>
      <c r="Q15" s="11">
        <v>0</v>
      </c>
      <c r="R15" s="11"/>
      <c r="AC15" s="12"/>
    </row>
    <row r="16" spans="1:29" ht="15.75" customHeight="1">
      <c r="A16" s="1" t="s">
        <v>45</v>
      </c>
      <c r="B16" s="15">
        <v>23284</v>
      </c>
      <c r="C16" s="15">
        <v>23284</v>
      </c>
      <c r="E16" s="5" t="b">
        <v>0</v>
      </c>
      <c r="F16" s="5" t="s">
        <v>46</v>
      </c>
      <c r="G16" s="11">
        <f ca="1">405000/B50</f>
        <v>676.61869746389937</v>
      </c>
      <c r="H16" s="11"/>
      <c r="J16" s="5" t="b">
        <v>0</v>
      </c>
      <c r="K16" s="5" t="s">
        <v>47</v>
      </c>
      <c r="L16" s="11">
        <v>0</v>
      </c>
      <c r="M16" s="11">
        <v>0</v>
      </c>
      <c r="O16" s="5" t="b">
        <v>0</v>
      </c>
      <c r="P16" s="5" t="s">
        <v>48</v>
      </c>
      <c r="Q16" s="11"/>
      <c r="R16" s="11"/>
      <c r="AC16" s="12"/>
    </row>
    <row r="17" spans="1:29" ht="15.75" customHeight="1">
      <c r="A17" s="1" t="s">
        <v>49</v>
      </c>
      <c r="B17" s="15">
        <f t="shared" ref="B17:C17" si="0">0/600</f>
        <v>0</v>
      </c>
      <c r="C17" s="15">
        <f t="shared" si="0"/>
        <v>0</v>
      </c>
      <c r="E17" s="5" t="b">
        <v>0</v>
      </c>
      <c r="F17" s="5" t="s">
        <v>50</v>
      </c>
      <c r="G17" s="11">
        <v>0</v>
      </c>
      <c r="H17" s="11"/>
      <c r="J17" s="5" t="b">
        <v>0</v>
      </c>
      <c r="K17" s="5" t="s">
        <v>51</v>
      </c>
      <c r="L17" s="11">
        <v>0</v>
      </c>
      <c r="M17" s="11">
        <v>0</v>
      </c>
      <c r="O17" s="5" t="b">
        <v>0</v>
      </c>
      <c r="P17" s="5"/>
      <c r="Q17" s="11"/>
      <c r="R17" s="11"/>
      <c r="AC17" s="12"/>
    </row>
    <row r="18" spans="1:29" ht="15.75" customHeight="1">
      <c r="A18" s="1" t="s">
        <v>52</v>
      </c>
      <c r="B18" s="15">
        <f t="shared" ref="B18:C18" si="1">0/600</f>
        <v>0</v>
      </c>
      <c r="C18" s="15">
        <f t="shared" si="1"/>
        <v>0</v>
      </c>
      <c r="E18" s="5" t="b">
        <v>0</v>
      </c>
      <c r="F18" s="5" t="s">
        <v>53</v>
      </c>
      <c r="G18" s="11"/>
      <c r="H18" s="11"/>
      <c r="J18" s="5" t="b">
        <v>0</v>
      </c>
      <c r="K18" s="5" t="s">
        <v>54</v>
      </c>
      <c r="L18" s="11"/>
      <c r="M18" s="11"/>
      <c r="O18" s="5" t="b">
        <v>0</v>
      </c>
      <c r="P18" s="5"/>
      <c r="Q18" s="11"/>
      <c r="R18" s="11"/>
      <c r="AC18" s="12"/>
    </row>
    <row r="19" spans="1:29" ht="15.75" customHeight="1">
      <c r="A19" s="1" t="s">
        <v>55</v>
      </c>
      <c r="B19" s="15">
        <f t="shared" ref="B19:C19" si="2">0/600</f>
        <v>0</v>
      </c>
      <c r="C19" s="15">
        <f t="shared" si="2"/>
        <v>0</v>
      </c>
      <c r="E19" s="5" t="b">
        <v>0</v>
      </c>
      <c r="F19" s="5" t="s">
        <v>56</v>
      </c>
      <c r="G19" s="11"/>
      <c r="H19" s="11"/>
      <c r="J19" s="5" t="b">
        <v>0</v>
      </c>
      <c r="K19" s="5" t="s">
        <v>57</v>
      </c>
      <c r="L19" s="11"/>
      <c r="M19" s="11"/>
      <c r="O19" s="5" t="b">
        <v>0</v>
      </c>
      <c r="P19" s="5"/>
      <c r="Q19" s="11"/>
      <c r="R19" s="11"/>
      <c r="AC19" s="12"/>
    </row>
    <row r="20" spans="1:29">
      <c r="A20" s="2" t="s">
        <v>58</v>
      </c>
      <c r="B20" s="16">
        <f t="shared" ref="B20:C20" si="3">SUM(B16:B19)</f>
        <v>23284</v>
      </c>
      <c r="C20" s="17">
        <f t="shared" si="3"/>
        <v>23284</v>
      </c>
      <c r="E20" s="5" t="b">
        <v>0</v>
      </c>
      <c r="F20" s="5" t="s">
        <v>59</v>
      </c>
      <c r="G20" s="11">
        <v>14</v>
      </c>
      <c r="H20" s="11"/>
      <c r="J20" s="5" t="b">
        <v>0</v>
      </c>
      <c r="K20" s="5" t="s">
        <v>60</v>
      </c>
      <c r="L20" s="11"/>
      <c r="M20" s="11"/>
      <c r="O20" s="5" t="b">
        <v>0</v>
      </c>
      <c r="P20" s="5"/>
      <c r="Q20" s="11"/>
      <c r="R20" s="11"/>
      <c r="AC20" s="12"/>
    </row>
    <row r="21" spans="1:29" ht="15.75" customHeight="1">
      <c r="B21" s="15"/>
      <c r="C21" s="15"/>
      <c r="E21" s="5" t="b">
        <v>0</v>
      </c>
      <c r="F21" s="5" t="s">
        <v>60</v>
      </c>
      <c r="G21" s="11"/>
      <c r="H21" s="11"/>
      <c r="J21" s="5" t="b">
        <v>0</v>
      </c>
      <c r="K21" s="5" t="s">
        <v>61</v>
      </c>
      <c r="L21" s="11"/>
      <c r="M21" s="11"/>
      <c r="O21" s="5" t="b">
        <v>0</v>
      </c>
      <c r="P21" s="5"/>
      <c r="Q21" s="11"/>
      <c r="R21" s="11"/>
      <c r="AC21" s="12"/>
    </row>
    <row r="22" spans="1:29" ht="15.75" customHeight="1">
      <c r="A22" s="18" t="s">
        <v>62</v>
      </c>
      <c r="B22" s="18" t="s">
        <v>63</v>
      </c>
      <c r="C22" s="19" t="s">
        <v>64</v>
      </c>
      <c r="E22" s="5" t="b">
        <v>0</v>
      </c>
      <c r="F22" s="5" t="s">
        <v>65</v>
      </c>
      <c r="G22" s="11"/>
      <c r="H22" s="11"/>
      <c r="J22" s="5" t="b">
        <v>0</v>
      </c>
      <c r="K22" s="5"/>
      <c r="L22" s="11"/>
      <c r="M22" s="11"/>
      <c r="O22" s="5" t="b">
        <v>0</v>
      </c>
      <c r="P22" s="5"/>
      <c r="Q22" s="11"/>
      <c r="R22" s="11"/>
      <c r="AC22" s="12"/>
    </row>
    <row r="23" spans="1:29" ht="15.75" customHeight="1">
      <c r="A23" s="11">
        <f>B20</f>
        <v>23284</v>
      </c>
      <c r="B23" s="11">
        <f>R25</f>
        <v>0</v>
      </c>
      <c r="C23" s="11">
        <f ca="1">SUM(G25+L25+Q25+L46+Q46)</f>
        <v>1890.6186974638995</v>
      </c>
      <c r="E23" s="5" t="b">
        <v>0</v>
      </c>
      <c r="F23" s="5" t="s">
        <v>66</v>
      </c>
      <c r="G23" s="11"/>
      <c r="H23" s="11"/>
      <c r="J23" s="5" t="b">
        <v>0</v>
      </c>
      <c r="K23" s="5"/>
      <c r="L23" s="11"/>
      <c r="M23" s="11"/>
      <c r="O23" s="5" t="b">
        <v>0</v>
      </c>
      <c r="P23" s="5"/>
      <c r="Q23" s="11"/>
      <c r="R23" s="11"/>
      <c r="AC23" s="12"/>
    </row>
    <row r="24" spans="1:29" ht="26">
      <c r="A24" s="20" t="s">
        <v>67</v>
      </c>
      <c r="B24" s="20" t="s">
        <v>68</v>
      </c>
      <c r="C24" s="20" t="s">
        <v>69</v>
      </c>
      <c r="E24" s="5" t="b">
        <v>0</v>
      </c>
      <c r="F24" s="5" t="s">
        <v>70</v>
      </c>
      <c r="G24" s="11">
        <v>840</v>
      </c>
      <c r="H24" s="11"/>
      <c r="J24" s="5" t="b">
        <v>0</v>
      </c>
      <c r="K24" s="5"/>
      <c r="L24" s="11"/>
      <c r="M24" s="11"/>
      <c r="O24" s="5" t="b">
        <v>0</v>
      </c>
      <c r="P24" s="5"/>
      <c r="Q24" s="11"/>
      <c r="R24" s="11"/>
      <c r="AC24" s="12"/>
    </row>
    <row r="25" spans="1:29" ht="13">
      <c r="A25" s="11">
        <f ca="1">A23-C23</f>
        <v>21393.381302536101</v>
      </c>
      <c r="B25" s="11">
        <f ca="1">C23-C25</f>
        <v>1890.6186974638995</v>
      </c>
      <c r="C25" s="11">
        <f>SUM(H25+M25+R25+M46+R46)</f>
        <v>0</v>
      </c>
      <c r="E25" s="59" t="s">
        <v>58</v>
      </c>
      <c r="F25" s="57"/>
      <c r="G25" s="21">
        <f t="shared" ref="G25:H25" ca="1" si="4">SUM(G13:G24)</f>
        <v>1890.6186974638995</v>
      </c>
      <c r="H25" s="21">
        <f t="shared" si="4"/>
        <v>0</v>
      </c>
      <c r="J25" s="59" t="s">
        <v>58</v>
      </c>
      <c r="K25" s="57"/>
      <c r="L25" s="21">
        <f t="shared" ref="L25:M25" si="5">SUM(L13:L24)</f>
        <v>0</v>
      </c>
      <c r="M25" s="21">
        <f t="shared" si="5"/>
        <v>0</v>
      </c>
      <c r="O25" s="59" t="s">
        <v>58</v>
      </c>
      <c r="P25" s="57"/>
      <c r="Q25" s="21">
        <f t="shared" ref="Q25:R25" si="6">SUM(Q13:Q24)</f>
        <v>0</v>
      </c>
      <c r="R25" s="21">
        <f t="shared" si="6"/>
        <v>0</v>
      </c>
      <c r="AC25" s="22"/>
    </row>
    <row r="26" spans="1:29" ht="12.5">
      <c r="G26" s="15"/>
      <c r="H26" s="15"/>
      <c r="AC26" s="3"/>
    </row>
    <row r="27" spans="1:29" ht="13">
      <c r="A27" s="60" t="s">
        <v>71</v>
      </c>
      <c r="B27" s="61"/>
      <c r="C27" s="62"/>
      <c r="E27" s="60" t="s">
        <v>72</v>
      </c>
      <c r="F27" s="61"/>
      <c r="G27" s="61"/>
      <c r="H27" s="62"/>
      <c r="J27" s="55" t="s">
        <v>73</v>
      </c>
      <c r="K27" s="56"/>
      <c r="L27" s="56"/>
      <c r="M27" s="57"/>
      <c r="O27" s="55" t="s">
        <v>74</v>
      </c>
      <c r="P27" s="56"/>
      <c r="Q27" s="56"/>
      <c r="R27" s="57"/>
      <c r="AC27" s="3"/>
    </row>
    <row r="28" spans="1:29" ht="13">
      <c r="A28" s="2" t="s">
        <v>34</v>
      </c>
      <c r="B28" s="13" t="s">
        <v>75</v>
      </c>
      <c r="C28" s="14" t="s">
        <v>36</v>
      </c>
      <c r="E28" s="63" t="s">
        <v>76</v>
      </c>
      <c r="F28" s="64"/>
      <c r="G28" s="64"/>
      <c r="H28" s="64"/>
      <c r="J28" s="53"/>
      <c r="K28" s="54"/>
      <c r="L28" s="54"/>
      <c r="M28" s="54"/>
      <c r="O28" s="53"/>
      <c r="P28" s="54"/>
      <c r="Q28" s="54"/>
      <c r="R28" s="54"/>
      <c r="AC28" s="3"/>
    </row>
    <row r="29" spans="1:29" ht="13">
      <c r="A29" s="1" t="s">
        <v>30</v>
      </c>
      <c r="B29" s="15">
        <v>0</v>
      </c>
      <c r="C29" s="15"/>
      <c r="E29" s="64"/>
      <c r="F29" s="64"/>
      <c r="G29" s="64"/>
      <c r="H29" s="64"/>
      <c r="J29" s="71" t="s">
        <v>77</v>
      </c>
      <c r="K29" s="56"/>
      <c r="L29" s="56"/>
      <c r="M29" s="57"/>
      <c r="O29" s="72" t="s">
        <v>78</v>
      </c>
      <c r="P29" s="56"/>
      <c r="Q29" s="56"/>
      <c r="R29" s="57"/>
      <c r="AC29" s="3"/>
    </row>
    <row r="30" spans="1:29" ht="12.5">
      <c r="A30" s="1" t="s">
        <v>31</v>
      </c>
      <c r="B30" s="15">
        <v>0</v>
      </c>
      <c r="C30" s="15">
        <v>0</v>
      </c>
      <c r="E30" s="64"/>
      <c r="F30" s="64"/>
      <c r="G30" s="64"/>
      <c r="H30" s="64"/>
      <c r="J30" s="53"/>
      <c r="K30" s="54"/>
      <c r="L30" s="54"/>
      <c r="M30" s="54"/>
      <c r="O30" s="53"/>
      <c r="P30" s="54"/>
      <c r="Q30" s="54"/>
      <c r="R30" s="54"/>
      <c r="AC30" s="3"/>
    </row>
    <row r="31" spans="1:29" ht="12.5">
      <c r="A31" s="1" t="s">
        <v>32</v>
      </c>
      <c r="B31" s="15">
        <v>0</v>
      </c>
      <c r="C31" s="15">
        <v>0</v>
      </c>
      <c r="E31" s="64"/>
      <c r="F31" s="64"/>
      <c r="G31" s="64"/>
      <c r="H31" s="64"/>
      <c r="AC31" s="3"/>
    </row>
    <row r="32" spans="1:29" ht="13">
      <c r="A32" s="1" t="s">
        <v>79</v>
      </c>
      <c r="B32" s="15">
        <v>0</v>
      </c>
      <c r="C32" s="15">
        <v>0</v>
      </c>
      <c r="E32" s="64"/>
      <c r="F32" s="64"/>
      <c r="G32" s="64"/>
      <c r="H32" s="64"/>
      <c r="J32" s="55" t="s">
        <v>79</v>
      </c>
      <c r="K32" s="56"/>
      <c r="L32" s="56"/>
      <c r="M32" s="57"/>
      <c r="O32" s="55" t="s">
        <v>80</v>
      </c>
      <c r="P32" s="56"/>
      <c r="Q32" s="56"/>
      <c r="R32" s="57"/>
      <c r="AC32" s="3"/>
    </row>
    <row r="33" spans="1:29" ht="13">
      <c r="A33" s="1" t="s">
        <v>80</v>
      </c>
      <c r="B33" s="15">
        <v>0</v>
      </c>
      <c r="C33" s="15">
        <v>0</v>
      </c>
      <c r="E33" s="64"/>
      <c r="F33" s="64"/>
      <c r="G33" s="64"/>
      <c r="H33" s="64"/>
      <c r="J33" s="65" t="s">
        <v>34</v>
      </c>
      <c r="K33" s="56"/>
      <c r="L33" s="23" t="s">
        <v>35</v>
      </c>
      <c r="M33" s="23" t="s">
        <v>36</v>
      </c>
      <c r="O33" s="65" t="s">
        <v>34</v>
      </c>
      <c r="P33" s="56"/>
      <c r="Q33" s="23" t="s">
        <v>35</v>
      </c>
      <c r="R33" s="23" t="s">
        <v>36</v>
      </c>
      <c r="AC33" s="3"/>
    </row>
    <row r="34" spans="1:29" ht="13">
      <c r="A34" s="2" t="s">
        <v>58</v>
      </c>
      <c r="B34" s="16">
        <f t="shared" ref="B34:C34" si="7">SUM(B30:B33)</f>
        <v>0</v>
      </c>
      <c r="C34" s="17">
        <f t="shared" si="7"/>
        <v>0</v>
      </c>
      <c r="E34" s="64"/>
      <c r="F34" s="64"/>
      <c r="G34" s="64"/>
      <c r="H34" s="64"/>
      <c r="J34" s="5" t="b">
        <v>0</v>
      </c>
      <c r="K34" s="5" t="s">
        <v>81</v>
      </c>
      <c r="L34" s="11"/>
      <c r="M34" s="11"/>
      <c r="O34" s="5" t="b">
        <v>0</v>
      </c>
      <c r="P34" s="5" t="s">
        <v>82</v>
      </c>
      <c r="Q34" s="11"/>
      <c r="R34" s="11"/>
      <c r="AC34" s="3"/>
    </row>
    <row r="35" spans="1:29" ht="12.5">
      <c r="J35" s="5" t="b">
        <v>0</v>
      </c>
      <c r="K35" s="5" t="s">
        <v>83</v>
      </c>
      <c r="L35" s="11"/>
      <c r="M35" s="11"/>
      <c r="O35" s="5" t="b">
        <v>0</v>
      </c>
      <c r="P35" s="5" t="s">
        <v>84</v>
      </c>
      <c r="Q35" s="11"/>
      <c r="R35" s="11"/>
      <c r="AC35" s="3"/>
    </row>
    <row r="36" spans="1:29" ht="13">
      <c r="A36" s="60" t="s">
        <v>85</v>
      </c>
      <c r="B36" s="61"/>
      <c r="C36" s="62"/>
      <c r="E36" s="60" t="s">
        <v>86</v>
      </c>
      <c r="F36" s="61"/>
      <c r="G36" s="61"/>
      <c r="H36" s="62"/>
      <c r="J36" s="5" t="b">
        <v>0</v>
      </c>
      <c r="K36" s="5" t="s">
        <v>57</v>
      </c>
      <c r="L36" s="11"/>
      <c r="M36" s="11"/>
      <c r="O36" s="5" t="b">
        <v>0</v>
      </c>
      <c r="P36" s="5" t="s">
        <v>70</v>
      </c>
      <c r="Q36" s="11"/>
      <c r="R36" s="11"/>
      <c r="AC36" s="3"/>
    </row>
    <row r="37" spans="1:29" ht="12.5">
      <c r="A37" s="73" t="b">
        <v>0</v>
      </c>
      <c r="B37" s="54"/>
      <c r="C37" s="54"/>
      <c r="E37" s="1" t="b">
        <v>0</v>
      </c>
      <c r="F37" s="53"/>
      <c r="G37" s="54"/>
      <c r="H37" s="54"/>
      <c r="J37" s="5" t="b">
        <v>0</v>
      </c>
      <c r="K37" s="5" t="s">
        <v>87</v>
      </c>
      <c r="L37" s="11"/>
      <c r="M37" s="11"/>
      <c r="O37" s="5" t="b">
        <v>0</v>
      </c>
      <c r="P37" s="5" t="s">
        <v>88</v>
      </c>
      <c r="Q37" s="11"/>
      <c r="R37" s="11"/>
      <c r="AC37" s="3"/>
    </row>
    <row r="38" spans="1:29" ht="12.5">
      <c r="A38" s="73" t="b">
        <v>0</v>
      </c>
      <c r="B38" s="54"/>
      <c r="C38" s="54"/>
      <c r="E38" s="1" t="b">
        <v>0</v>
      </c>
      <c r="F38" s="53"/>
      <c r="G38" s="54"/>
      <c r="H38" s="54"/>
      <c r="J38" s="5" t="b">
        <v>0</v>
      </c>
      <c r="K38" s="5"/>
      <c r="L38" s="11"/>
      <c r="M38" s="11"/>
      <c r="O38" s="5" t="b">
        <v>0</v>
      </c>
      <c r="P38" s="5" t="s">
        <v>89</v>
      </c>
      <c r="Q38" s="11"/>
      <c r="R38" s="11"/>
      <c r="AC38" s="3"/>
    </row>
    <row r="39" spans="1:29" ht="12.5">
      <c r="A39" s="73" t="b">
        <v>0</v>
      </c>
      <c r="B39" s="54"/>
      <c r="C39" s="54"/>
      <c r="E39" s="1" t="b">
        <v>0</v>
      </c>
      <c r="F39" s="53"/>
      <c r="G39" s="54"/>
      <c r="H39" s="54"/>
      <c r="J39" s="5" t="b">
        <v>0</v>
      </c>
      <c r="K39" s="5"/>
      <c r="L39" s="11"/>
      <c r="M39" s="11"/>
      <c r="O39" s="5" t="b">
        <v>0</v>
      </c>
      <c r="P39" s="5" t="s">
        <v>90</v>
      </c>
      <c r="Q39" s="11"/>
      <c r="R39" s="11"/>
      <c r="AC39" s="3"/>
    </row>
    <row r="40" spans="1:29" ht="12.5">
      <c r="A40" s="73" t="b">
        <v>0</v>
      </c>
      <c r="B40" s="54"/>
      <c r="C40" s="54"/>
      <c r="E40" s="1" t="b">
        <v>0</v>
      </c>
      <c r="F40" s="53"/>
      <c r="G40" s="54"/>
      <c r="H40" s="54"/>
      <c r="J40" s="5" t="b">
        <v>0</v>
      </c>
      <c r="K40" s="5"/>
      <c r="L40" s="11"/>
      <c r="M40" s="11"/>
      <c r="O40" s="5" t="b">
        <v>0</v>
      </c>
      <c r="P40" s="5" t="s">
        <v>57</v>
      </c>
      <c r="Q40" s="11"/>
      <c r="R40" s="11"/>
      <c r="AC40" s="3"/>
    </row>
    <row r="41" spans="1:29" ht="12.5">
      <c r="A41" s="73" t="b">
        <v>0</v>
      </c>
      <c r="B41" s="54"/>
      <c r="C41" s="54"/>
      <c r="E41" s="1" t="b">
        <v>0</v>
      </c>
      <c r="F41" s="53"/>
      <c r="G41" s="54"/>
      <c r="H41" s="54"/>
      <c r="J41" s="5" t="b">
        <v>0</v>
      </c>
      <c r="K41" s="5"/>
      <c r="L41" s="11"/>
      <c r="M41" s="11"/>
      <c r="O41" s="5" t="b">
        <v>0</v>
      </c>
      <c r="P41" s="5"/>
      <c r="Q41" s="11"/>
      <c r="R41" s="11"/>
      <c r="AC41" s="3"/>
    </row>
    <row r="42" spans="1:29" ht="12.5">
      <c r="A42" s="73" t="b">
        <v>0</v>
      </c>
      <c r="B42" s="54"/>
      <c r="C42" s="54"/>
      <c r="E42" s="1" t="b">
        <v>0</v>
      </c>
      <c r="F42" s="53"/>
      <c r="G42" s="54"/>
      <c r="H42" s="54"/>
      <c r="J42" s="5" t="b">
        <v>0</v>
      </c>
      <c r="K42" s="5"/>
      <c r="L42" s="11"/>
      <c r="M42" s="11"/>
      <c r="O42" s="5" t="b">
        <v>0</v>
      </c>
      <c r="P42" s="5"/>
      <c r="Q42" s="11"/>
      <c r="R42" s="11"/>
      <c r="AC42" s="3"/>
    </row>
    <row r="43" spans="1:29" ht="12.5">
      <c r="A43" s="73" t="b">
        <v>0</v>
      </c>
      <c r="B43" s="54"/>
      <c r="C43" s="54"/>
      <c r="E43" s="1" t="b">
        <v>1</v>
      </c>
      <c r="F43" s="53"/>
      <c r="G43" s="54"/>
      <c r="H43" s="54"/>
      <c r="J43" s="5" t="b">
        <v>0</v>
      </c>
      <c r="K43" s="5"/>
      <c r="L43" s="11"/>
      <c r="M43" s="11"/>
      <c r="O43" s="5" t="b">
        <v>0</v>
      </c>
      <c r="P43" s="5"/>
      <c r="Q43" s="11"/>
      <c r="R43" s="11"/>
      <c r="AC43" s="3"/>
    </row>
    <row r="44" spans="1:29" ht="12.5">
      <c r="A44" s="73" t="b">
        <v>0</v>
      </c>
      <c r="B44" s="54"/>
      <c r="C44" s="54"/>
      <c r="E44" s="1" t="b">
        <v>0</v>
      </c>
      <c r="F44" s="53"/>
      <c r="G44" s="54"/>
      <c r="H44" s="54"/>
      <c r="J44" s="5" t="b">
        <v>0</v>
      </c>
      <c r="K44" s="5"/>
      <c r="L44" s="11"/>
      <c r="M44" s="11"/>
      <c r="O44" s="5" t="b">
        <v>0</v>
      </c>
      <c r="P44" s="5"/>
      <c r="Q44" s="11"/>
      <c r="R44" s="11"/>
      <c r="AC44" s="3"/>
    </row>
    <row r="45" spans="1:29" ht="12.5">
      <c r="A45" s="73" t="b">
        <v>0</v>
      </c>
      <c r="B45" s="54"/>
      <c r="C45" s="54"/>
      <c r="E45" s="1" t="b">
        <v>0</v>
      </c>
      <c r="F45" s="53"/>
      <c r="G45" s="54"/>
      <c r="H45" s="54"/>
      <c r="J45" s="5" t="b">
        <v>0</v>
      </c>
      <c r="K45" s="5"/>
      <c r="L45" s="11"/>
      <c r="M45" s="11"/>
      <c r="O45" s="5" t="b">
        <v>0</v>
      </c>
      <c r="P45" s="5"/>
      <c r="Q45" s="11"/>
      <c r="R45" s="11"/>
      <c r="AC45" s="3"/>
    </row>
    <row r="46" spans="1:29" ht="13">
      <c r="A46" s="73" t="b">
        <v>0</v>
      </c>
      <c r="B46" s="54"/>
      <c r="C46" s="54"/>
      <c r="E46" s="1" t="b">
        <v>0</v>
      </c>
      <c r="F46" s="53"/>
      <c r="G46" s="54"/>
      <c r="H46" s="54"/>
      <c r="J46" s="71" t="s">
        <v>58</v>
      </c>
      <c r="K46" s="57"/>
      <c r="L46" s="24">
        <f t="shared" ref="L46:M46" si="8">SUM(L34:L45)</f>
        <v>0</v>
      </c>
      <c r="M46" s="24">
        <f t="shared" si="8"/>
        <v>0</v>
      </c>
      <c r="O46" s="71" t="s">
        <v>58</v>
      </c>
      <c r="P46" s="57"/>
      <c r="Q46" s="24">
        <f t="shared" ref="Q46:R46" si="9">SUM(Q34:Q45)</f>
        <v>0</v>
      </c>
      <c r="R46" s="24">
        <f t="shared" si="9"/>
        <v>0</v>
      </c>
      <c r="AC46" s="3"/>
    </row>
    <row r="47" spans="1:29" ht="12.5">
      <c r="AC47" s="3"/>
    </row>
    <row r="48" spans="1:29" ht="12.5">
      <c r="AC48" s="3"/>
    </row>
    <row r="49" spans="1:29" ht="12.5">
      <c r="AC49" s="3"/>
    </row>
    <row r="50" spans="1:29" ht="26">
      <c r="A50" s="25" t="s">
        <v>91</v>
      </c>
      <c r="B50" s="13">
        <f ca="1">IFERROR(__xludf.DUMMYFUNCTION("GOOGLEFINANCE(""CURRENCY:DKKCOP"")
"),598.5646)</f>
        <v>598.56460000000004</v>
      </c>
      <c r="AC50" s="3"/>
    </row>
    <row r="51" spans="1:29" ht="12.5">
      <c r="AC51" s="3"/>
    </row>
    <row r="52" spans="1:29" ht="12.5">
      <c r="AC52" s="3"/>
    </row>
    <row r="53" spans="1:29" ht="13">
      <c r="A53" s="3"/>
      <c r="B53" s="6"/>
      <c r="C53" s="3"/>
      <c r="AC53" s="3"/>
    </row>
    <row r="54" spans="1:29" ht="12.5">
      <c r="A54" s="3"/>
      <c r="B54" s="3"/>
      <c r="C54" s="3"/>
      <c r="AC54" s="3"/>
    </row>
    <row r="55" spans="1:29" ht="12.5">
      <c r="AC55" s="3"/>
    </row>
    <row r="56" spans="1:29" ht="12.5">
      <c r="AC56" s="3"/>
    </row>
    <row r="57" spans="1:29" ht="12.5">
      <c r="AC57" s="3"/>
    </row>
    <row r="58" spans="1:29" ht="12.5">
      <c r="AC58" s="3"/>
    </row>
    <row r="59" spans="1:29" ht="12.5">
      <c r="AC59" s="3"/>
    </row>
    <row r="60" spans="1:29" ht="12.5">
      <c r="AC60" s="3"/>
    </row>
    <row r="61" spans="1:29" ht="12.5">
      <c r="AC61" s="3"/>
    </row>
    <row r="62" spans="1:29" ht="12.5">
      <c r="AC62" s="3"/>
    </row>
    <row r="63" spans="1:29" ht="12.5">
      <c r="AC63" s="3"/>
    </row>
    <row r="64" spans="1:29" ht="12.5">
      <c r="AC64" s="3"/>
    </row>
    <row r="65" spans="29:29" ht="12.5">
      <c r="AC65" s="3"/>
    </row>
    <row r="66" spans="29:29" ht="12.5">
      <c r="AC66" s="3"/>
    </row>
    <row r="67" spans="29:29" ht="12.5">
      <c r="AC67" s="3"/>
    </row>
    <row r="68" spans="29:29" ht="12.5">
      <c r="AC68" s="3"/>
    </row>
    <row r="69" spans="29:29" ht="12.5">
      <c r="AC69" s="3"/>
    </row>
    <row r="70" spans="29:29" ht="12.5">
      <c r="AC70" s="3"/>
    </row>
    <row r="71" spans="29:29" ht="12.5">
      <c r="AC71" s="3"/>
    </row>
    <row r="72" spans="29:29" ht="12.5">
      <c r="AC72" s="3"/>
    </row>
    <row r="73" spans="29:29" ht="12.5">
      <c r="AC73" s="3"/>
    </row>
    <row r="74" spans="29:29" ht="12.5">
      <c r="AC74" s="3"/>
    </row>
    <row r="75" spans="29:29" ht="12.5">
      <c r="AC75" s="3"/>
    </row>
    <row r="76" spans="29:29" ht="12.5">
      <c r="AC76" s="3"/>
    </row>
    <row r="77" spans="29:29" ht="12.5">
      <c r="AC77" s="3"/>
    </row>
    <row r="78" spans="29:29" ht="12.5">
      <c r="AC78" s="3"/>
    </row>
    <row r="79" spans="29:29" ht="12.5">
      <c r="AC79" s="3"/>
    </row>
    <row r="80" spans="29:29" ht="12.5">
      <c r="AC80" s="3"/>
    </row>
    <row r="81" spans="29:29" ht="12.5">
      <c r="AC81" s="3"/>
    </row>
    <row r="82" spans="29:29" ht="12.5">
      <c r="AC82" s="3"/>
    </row>
    <row r="83" spans="29:29" ht="12.5">
      <c r="AC83" s="3"/>
    </row>
    <row r="84" spans="29:29" ht="12.5">
      <c r="AC84" s="3"/>
    </row>
    <row r="85" spans="29:29" ht="12.5">
      <c r="AC85" s="3"/>
    </row>
    <row r="86" spans="29:29" ht="12.5">
      <c r="AC86" s="3"/>
    </row>
    <row r="87" spans="29:29" ht="12.5">
      <c r="AC87" s="3"/>
    </row>
    <row r="88" spans="29:29" ht="12.5">
      <c r="AC88" s="3"/>
    </row>
    <row r="89" spans="29:29" ht="12.5">
      <c r="AC89" s="3"/>
    </row>
    <row r="90" spans="29:29" ht="12.5">
      <c r="AC90" s="3"/>
    </row>
    <row r="91" spans="29:29" ht="12.5">
      <c r="AC91" s="3"/>
    </row>
    <row r="92" spans="29:29" ht="12.5">
      <c r="AC92" s="3"/>
    </row>
    <row r="93" spans="29:29" ht="12.5">
      <c r="AC93" s="3"/>
    </row>
    <row r="94" spans="29:29" ht="12.5">
      <c r="AC94" s="3"/>
    </row>
    <row r="95" spans="29:29" ht="12.5">
      <c r="AC95" s="3"/>
    </row>
    <row r="96" spans="29:29" ht="12.5">
      <c r="AC96" s="3"/>
    </row>
    <row r="97" spans="29:29" ht="12.5">
      <c r="AC97" s="3"/>
    </row>
    <row r="98" spans="29:29" ht="12.5">
      <c r="AC98" s="3"/>
    </row>
    <row r="99" spans="29:29" ht="12.5">
      <c r="AC99" s="3"/>
    </row>
    <row r="100" spans="29:29" ht="12.5">
      <c r="AC100" s="3"/>
    </row>
    <row r="101" spans="29:29" ht="12.5">
      <c r="AC101" s="3"/>
    </row>
    <row r="102" spans="29:29" ht="12.5">
      <c r="AC102" s="3"/>
    </row>
    <row r="103" spans="29:29" ht="12.5">
      <c r="AC103" s="3"/>
    </row>
    <row r="104" spans="29:29" ht="12.5">
      <c r="AC104" s="3"/>
    </row>
    <row r="105" spans="29:29" ht="12.5">
      <c r="AC105" s="3"/>
    </row>
    <row r="106" spans="29:29" ht="12.5">
      <c r="AC106" s="3"/>
    </row>
    <row r="107" spans="29:29" ht="12.5">
      <c r="AC107" s="3"/>
    </row>
    <row r="108" spans="29:29" ht="12.5">
      <c r="AC108" s="3"/>
    </row>
    <row r="109" spans="29:29" ht="12.5">
      <c r="AC109" s="3"/>
    </row>
    <row r="110" spans="29:29" ht="12.5">
      <c r="AC110" s="3"/>
    </row>
    <row r="111" spans="29:29" ht="12.5">
      <c r="AC111" s="3"/>
    </row>
    <row r="112" spans="29:29" ht="12.5">
      <c r="AC112" s="3"/>
    </row>
    <row r="113" spans="29:29" ht="12.5">
      <c r="AC113" s="3"/>
    </row>
    <row r="114" spans="29:29" ht="12.5">
      <c r="AC114" s="3"/>
    </row>
    <row r="115" spans="29:29" ht="12.5">
      <c r="AC115" s="3"/>
    </row>
    <row r="116" spans="29:29" ht="12.5">
      <c r="AC116" s="3"/>
    </row>
    <row r="117" spans="29:29" ht="12.5">
      <c r="AC117" s="3"/>
    </row>
    <row r="118" spans="29:29" ht="12.5">
      <c r="AC118" s="3"/>
    </row>
    <row r="119" spans="29:29" ht="12.5">
      <c r="AC119" s="3"/>
    </row>
    <row r="120" spans="29:29" ht="12.5">
      <c r="AC120" s="3"/>
    </row>
    <row r="121" spans="29:29" ht="12.5">
      <c r="AC121" s="3"/>
    </row>
    <row r="122" spans="29:29" ht="12.5">
      <c r="AC122" s="3"/>
    </row>
    <row r="123" spans="29:29" ht="12.5">
      <c r="AC123" s="3"/>
    </row>
    <row r="124" spans="29:29" ht="12.5">
      <c r="AC124" s="3"/>
    </row>
    <row r="125" spans="29:29" ht="12.5">
      <c r="AC125" s="3"/>
    </row>
    <row r="126" spans="29:29" ht="12.5">
      <c r="AC126" s="3"/>
    </row>
    <row r="127" spans="29:29" ht="12.5">
      <c r="AC127" s="3"/>
    </row>
    <row r="128" spans="29:29" ht="12.5">
      <c r="AC128" s="3"/>
    </row>
    <row r="129" spans="29:29" ht="12.5">
      <c r="AC129" s="3"/>
    </row>
    <row r="130" spans="29:29" ht="12.5">
      <c r="AC130" s="3"/>
    </row>
    <row r="131" spans="29:29" ht="12.5">
      <c r="AC131" s="3"/>
    </row>
    <row r="132" spans="29:29" ht="12.5">
      <c r="AC132" s="3"/>
    </row>
    <row r="133" spans="29:29" ht="12.5">
      <c r="AC133" s="3"/>
    </row>
    <row r="134" spans="29:29" ht="12.5">
      <c r="AC134" s="3"/>
    </row>
    <row r="135" spans="29:29" ht="12.5">
      <c r="AC135" s="3"/>
    </row>
    <row r="136" spans="29:29" ht="12.5">
      <c r="AC136" s="3"/>
    </row>
    <row r="137" spans="29:29" ht="12.5">
      <c r="AC137" s="3"/>
    </row>
    <row r="138" spans="29:29" ht="12.5">
      <c r="AC138" s="3"/>
    </row>
    <row r="139" spans="29:29" ht="12.5">
      <c r="AC139" s="3"/>
    </row>
    <row r="140" spans="29:29" ht="12.5">
      <c r="AC140" s="3"/>
    </row>
    <row r="141" spans="29:29" ht="12.5">
      <c r="AC141" s="3"/>
    </row>
    <row r="142" spans="29:29" ht="12.5">
      <c r="AC142" s="3"/>
    </row>
    <row r="143" spans="29:29" ht="12.5">
      <c r="AC143" s="3"/>
    </row>
    <row r="144" spans="29:29" ht="12.5">
      <c r="AC144" s="3"/>
    </row>
    <row r="145" spans="29:29" ht="12.5">
      <c r="AC145" s="3"/>
    </row>
    <row r="146" spans="29:29" ht="12.5">
      <c r="AC146" s="3"/>
    </row>
    <row r="147" spans="29:29" ht="12.5">
      <c r="AC147" s="3"/>
    </row>
    <row r="148" spans="29:29" ht="12.5">
      <c r="AC148" s="3"/>
    </row>
    <row r="149" spans="29:29" ht="12.5">
      <c r="AC149" s="3"/>
    </row>
    <row r="150" spans="29:29" ht="12.5">
      <c r="AC150" s="3"/>
    </row>
    <row r="151" spans="29:29" ht="12.5">
      <c r="AC151" s="3"/>
    </row>
    <row r="152" spans="29:29" ht="12.5">
      <c r="AC152" s="3"/>
    </row>
    <row r="153" spans="29:29" ht="12.5">
      <c r="AC153" s="3"/>
    </row>
    <row r="154" spans="29:29" ht="12.5">
      <c r="AC154" s="3"/>
    </row>
    <row r="155" spans="29:29" ht="12.5">
      <c r="AC155" s="3"/>
    </row>
    <row r="156" spans="29:29" ht="12.5">
      <c r="AC156" s="3"/>
    </row>
    <row r="157" spans="29:29" ht="12.5">
      <c r="AC157" s="3"/>
    </row>
    <row r="158" spans="29:29" ht="12.5">
      <c r="AC158" s="3"/>
    </row>
    <row r="159" spans="29:29" ht="12.5">
      <c r="AC159" s="3"/>
    </row>
    <row r="160" spans="29:29" ht="12.5">
      <c r="AC160" s="3"/>
    </row>
    <row r="161" spans="29:29" ht="12.5">
      <c r="AC161" s="3"/>
    </row>
    <row r="162" spans="29:29" ht="12.5">
      <c r="AC162" s="3"/>
    </row>
    <row r="163" spans="29:29" ht="12.5">
      <c r="AC163" s="3"/>
    </row>
    <row r="164" spans="29:29" ht="12.5">
      <c r="AC164" s="3"/>
    </row>
    <row r="165" spans="29:29" ht="12.5">
      <c r="AC165" s="3"/>
    </row>
    <row r="166" spans="29:29" ht="12.5">
      <c r="AC166" s="3"/>
    </row>
    <row r="167" spans="29:29" ht="12.5">
      <c r="AC167" s="3"/>
    </row>
    <row r="168" spans="29:29" ht="12.5">
      <c r="AC168" s="3"/>
    </row>
    <row r="169" spans="29:29" ht="12.5">
      <c r="AC169" s="3"/>
    </row>
    <row r="170" spans="29:29" ht="12.5">
      <c r="AC170" s="3"/>
    </row>
    <row r="171" spans="29:29" ht="12.5">
      <c r="AC171" s="3"/>
    </row>
    <row r="172" spans="29:29" ht="12.5">
      <c r="AC172" s="3"/>
    </row>
    <row r="173" spans="29:29" ht="12.5">
      <c r="AC173" s="3"/>
    </row>
    <row r="174" spans="29:29" ht="12.5">
      <c r="AC174" s="3"/>
    </row>
    <row r="175" spans="29:29" ht="12.5">
      <c r="AC175" s="3"/>
    </row>
    <row r="176" spans="29:29" ht="12.5">
      <c r="AC176" s="3"/>
    </row>
    <row r="177" spans="29:29" ht="12.5">
      <c r="AC177" s="3"/>
    </row>
    <row r="178" spans="29:29" ht="12.5">
      <c r="AC178" s="3"/>
    </row>
    <row r="179" spans="29:29" ht="12.5">
      <c r="AC179" s="3"/>
    </row>
    <row r="180" spans="29:29" ht="12.5">
      <c r="AC180" s="3"/>
    </row>
    <row r="181" spans="29:29" ht="12.5">
      <c r="AC181" s="3"/>
    </row>
    <row r="182" spans="29:29" ht="12.5">
      <c r="AC182" s="3"/>
    </row>
    <row r="183" spans="29:29" ht="12.5">
      <c r="AC183" s="3"/>
    </row>
    <row r="184" spans="29:29" ht="12.5">
      <c r="AC184" s="3"/>
    </row>
    <row r="185" spans="29:29" ht="12.5">
      <c r="AC185" s="3"/>
    </row>
    <row r="186" spans="29:29" ht="12.5">
      <c r="AC186" s="3"/>
    </row>
    <row r="187" spans="29:29" ht="12.5">
      <c r="AC187" s="3"/>
    </row>
    <row r="188" spans="29:29" ht="12.5">
      <c r="AC188" s="3"/>
    </row>
    <row r="189" spans="29:29" ht="12.5">
      <c r="AC189" s="3"/>
    </row>
    <row r="190" spans="29:29" ht="12.5">
      <c r="AC190" s="3"/>
    </row>
    <row r="191" spans="29:29" ht="12.5">
      <c r="AC191" s="3"/>
    </row>
    <row r="192" spans="29:29" ht="12.5">
      <c r="AC192" s="3"/>
    </row>
    <row r="193" spans="29:29" ht="12.5">
      <c r="AC193" s="3"/>
    </row>
    <row r="194" spans="29:29" ht="12.5">
      <c r="AC194" s="3"/>
    </row>
    <row r="195" spans="29:29" ht="12.5">
      <c r="AC195" s="3"/>
    </row>
    <row r="196" spans="29:29" ht="12.5">
      <c r="AC196" s="3"/>
    </row>
    <row r="197" spans="29:29" ht="12.5">
      <c r="AC197" s="3"/>
    </row>
    <row r="198" spans="29:29" ht="12.5">
      <c r="AC198" s="3"/>
    </row>
    <row r="199" spans="29:29" ht="12.5">
      <c r="AC199" s="3"/>
    </row>
    <row r="200" spans="29:29" ht="12.5">
      <c r="AC200" s="3"/>
    </row>
    <row r="201" spans="29:29" ht="12.5">
      <c r="AC201" s="3"/>
    </row>
    <row r="202" spans="29:29" ht="12.5">
      <c r="AC202" s="3"/>
    </row>
    <row r="203" spans="29:29" ht="12.5">
      <c r="AC203" s="3"/>
    </row>
    <row r="204" spans="29:29" ht="12.5">
      <c r="AC204" s="3"/>
    </row>
    <row r="205" spans="29:29" ht="12.5">
      <c r="AC205" s="3"/>
    </row>
    <row r="206" spans="29:29" ht="12.5">
      <c r="AC206" s="3"/>
    </row>
    <row r="207" spans="29:29" ht="12.5">
      <c r="AC207" s="3"/>
    </row>
    <row r="208" spans="29:29" ht="12.5">
      <c r="AC208" s="3"/>
    </row>
    <row r="209" spans="29:29" ht="12.5">
      <c r="AC209" s="3"/>
    </row>
    <row r="210" spans="29:29" ht="12.5">
      <c r="AC210" s="3"/>
    </row>
    <row r="211" spans="29:29" ht="12.5">
      <c r="AC211" s="3"/>
    </row>
    <row r="212" spans="29:29" ht="12.5">
      <c r="AC212" s="3"/>
    </row>
    <row r="213" spans="29:29" ht="12.5">
      <c r="AC213" s="3"/>
    </row>
    <row r="214" spans="29:29" ht="12.5">
      <c r="AC214" s="3"/>
    </row>
    <row r="215" spans="29:29" ht="12.5">
      <c r="AC215" s="3"/>
    </row>
    <row r="216" spans="29:29" ht="12.5">
      <c r="AC216" s="3"/>
    </row>
    <row r="217" spans="29:29" ht="12.5">
      <c r="AC217" s="3"/>
    </row>
    <row r="218" spans="29:29" ht="12.5">
      <c r="AC218" s="3"/>
    </row>
    <row r="219" spans="29:29" ht="12.5">
      <c r="AC219" s="3"/>
    </row>
    <row r="220" spans="29:29" ht="12.5">
      <c r="AC220" s="3"/>
    </row>
    <row r="221" spans="29:29" ht="12.5">
      <c r="AC221" s="3"/>
    </row>
    <row r="222" spans="29:29" ht="12.5">
      <c r="AC222" s="3"/>
    </row>
    <row r="223" spans="29:29" ht="12.5">
      <c r="AC223" s="3"/>
    </row>
    <row r="224" spans="29:29" ht="12.5">
      <c r="AC224" s="3"/>
    </row>
    <row r="225" spans="29:29" ht="12.5">
      <c r="AC225" s="3"/>
    </row>
    <row r="226" spans="29:29" ht="12.5">
      <c r="AC226" s="3"/>
    </row>
    <row r="227" spans="29:29" ht="12.5">
      <c r="AC227" s="3"/>
    </row>
    <row r="228" spans="29:29" ht="12.5">
      <c r="AC228" s="3"/>
    </row>
    <row r="229" spans="29:29" ht="12.5">
      <c r="AC229" s="3"/>
    </row>
    <row r="230" spans="29:29" ht="12.5">
      <c r="AC230" s="3"/>
    </row>
    <row r="231" spans="29:29" ht="12.5">
      <c r="AC231" s="3"/>
    </row>
    <row r="232" spans="29:29" ht="12.5">
      <c r="AC232" s="3"/>
    </row>
    <row r="233" spans="29:29" ht="12.5">
      <c r="AC233" s="3"/>
    </row>
    <row r="234" spans="29:29" ht="12.5">
      <c r="AC234" s="3"/>
    </row>
    <row r="235" spans="29:29" ht="12.5">
      <c r="AC235" s="3"/>
    </row>
    <row r="236" spans="29:29" ht="12.5">
      <c r="AC236" s="3"/>
    </row>
    <row r="237" spans="29:29" ht="12.5">
      <c r="AC237" s="3"/>
    </row>
    <row r="238" spans="29:29" ht="12.5">
      <c r="AC238" s="3"/>
    </row>
    <row r="239" spans="29:29" ht="12.5">
      <c r="AC239" s="3"/>
    </row>
    <row r="240" spans="29:29" ht="12.5">
      <c r="AC240" s="3"/>
    </row>
    <row r="241" spans="29:29" ht="12.5">
      <c r="AC241" s="3"/>
    </row>
    <row r="242" spans="29:29" ht="12.5">
      <c r="AC242" s="3"/>
    </row>
    <row r="243" spans="29:29" ht="12.5">
      <c r="AC243" s="3"/>
    </row>
    <row r="244" spans="29:29" ht="12.5">
      <c r="AC244" s="3"/>
    </row>
    <row r="245" spans="29:29" ht="12.5">
      <c r="AC245" s="3"/>
    </row>
    <row r="246" spans="29:29" ht="12.5">
      <c r="AC246" s="3"/>
    </row>
    <row r="247" spans="29:29" ht="12.5">
      <c r="AC247" s="3"/>
    </row>
    <row r="248" spans="29:29" ht="12.5">
      <c r="AC248" s="3"/>
    </row>
    <row r="249" spans="29:29" ht="12.5">
      <c r="AC249" s="3"/>
    </row>
    <row r="250" spans="29:29" ht="12.5">
      <c r="AC250" s="3"/>
    </row>
    <row r="251" spans="29:29" ht="12.5">
      <c r="AC251" s="3"/>
    </row>
    <row r="252" spans="29:29" ht="12.5">
      <c r="AC252" s="3"/>
    </row>
    <row r="253" spans="29:29" ht="12.5">
      <c r="AC253" s="3"/>
    </row>
    <row r="254" spans="29:29" ht="12.5">
      <c r="AC254" s="3"/>
    </row>
    <row r="255" spans="29:29" ht="12.5">
      <c r="AC255" s="3"/>
    </row>
    <row r="256" spans="29:29" ht="12.5">
      <c r="AC256" s="3"/>
    </row>
    <row r="257" spans="29:29" ht="12.5">
      <c r="AC257" s="3"/>
    </row>
    <row r="258" spans="29:29" ht="12.5">
      <c r="AC258" s="3"/>
    </row>
    <row r="259" spans="29:29" ht="12.5">
      <c r="AC259" s="3"/>
    </row>
    <row r="260" spans="29:29" ht="12.5">
      <c r="AC260" s="3"/>
    </row>
    <row r="261" spans="29:29" ht="12.5">
      <c r="AC261" s="3"/>
    </row>
    <row r="262" spans="29:29" ht="12.5">
      <c r="AC262" s="3"/>
    </row>
    <row r="263" spans="29:29" ht="12.5">
      <c r="AC263" s="3"/>
    </row>
    <row r="264" spans="29:29" ht="12.5">
      <c r="AC264" s="3"/>
    </row>
    <row r="265" spans="29:29" ht="12.5">
      <c r="AC265" s="3"/>
    </row>
    <row r="266" spans="29:29" ht="12.5">
      <c r="AC266" s="3"/>
    </row>
    <row r="267" spans="29:29" ht="12.5">
      <c r="AC267" s="3"/>
    </row>
    <row r="268" spans="29:29" ht="12.5">
      <c r="AC268" s="3"/>
    </row>
    <row r="269" spans="29:29" ht="12.5">
      <c r="AC269" s="3"/>
    </row>
    <row r="270" spans="29:29" ht="12.5">
      <c r="AC270" s="3"/>
    </row>
    <row r="271" spans="29:29" ht="12.5">
      <c r="AC271" s="3"/>
    </row>
    <row r="272" spans="29:29" ht="12.5">
      <c r="AC272" s="3"/>
    </row>
    <row r="273" spans="29:29" ht="12.5">
      <c r="AC273" s="3"/>
    </row>
    <row r="274" spans="29:29" ht="12.5">
      <c r="AC274" s="3"/>
    </row>
    <row r="275" spans="29:29" ht="12.5">
      <c r="AC275" s="3"/>
    </row>
    <row r="276" spans="29:29" ht="12.5">
      <c r="AC276" s="3"/>
    </row>
    <row r="277" spans="29:29" ht="12.5">
      <c r="AC277" s="3"/>
    </row>
    <row r="278" spans="29:29" ht="12.5">
      <c r="AC278" s="3"/>
    </row>
    <row r="279" spans="29:29" ht="12.5">
      <c r="AC279" s="3"/>
    </row>
    <row r="280" spans="29:29" ht="12.5">
      <c r="AC280" s="3"/>
    </row>
    <row r="281" spans="29:29" ht="12.5">
      <c r="AC281" s="3"/>
    </row>
    <row r="282" spans="29:29" ht="12.5">
      <c r="AC282" s="3"/>
    </row>
    <row r="283" spans="29:29" ht="12.5">
      <c r="AC283" s="3"/>
    </row>
    <row r="284" spans="29:29" ht="12.5">
      <c r="AC284" s="3"/>
    </row>
    <row r="285" spans="29:29" ht="12.5">
      <c r="AC285" s="3"/>
    </row>
    <row r="286" spans="29:29" ht="12.5">
      <c r="AC286" s="3"/>
    </row>
    <row r="287" spans="29:29" ht="12.5">
      <c r="AC287" s="3"/>
    </row>
    <row r="288" spans="29:29" ht="12.5">
      <c r="AC288" s="3"/>
    </row>
    <row r="289" spans="29:29" ht="12.5">
      <c r="AC289" s="3"/>
    </row>
    <row r="290" spans="29:29" ht="12.5">
      <c r="AC290" s="3"/>
    </row>
    <row r="291" spans="29:29" ht="12.5">
      <c r="AC291" s="3"/>
    </row>
    <row r="292" spans="29:29" ht="12.5">
      <c r="AC292" s="3"/>
    </row>
    <row r="293" spans="29:29" ht="12.5">
      <c r="AC293" s="3"/>
    </row>
    <row r="294" spans="29:29" ht="12.5">
      <c r="AC294" s="3"/>
    </row>
    <row r="295" spans="29:29" ht="12.5">
      <c r="AC295" s="3"/>
    </row>
    <row r="296" spans="29:29" ht="12.5">
      <c r="AC296" s="3"/>
    </row>
    <row r="297" spans="29:29" ht="12.5">
      <c r="AC297" s="3"/>
    </row>
    <row r="298" spans="29:29" ht="12.5">
      <c r="AC298" s="3"/>
    </row>
    <row r="299" spans="29:29" ht="12.5">
      <c r="AC299" s="3"/>
    </row>
    <row r="300" spans="29:29" ht="12.5">
      <c r="AC300" s="3"/>
    </row>
    <row r="301" spans="29:29" ht="12.5">
      <c r="AC301" s="3"/>
    </row>
    <row r="302" spans="29:29" ht="12.5">
      <c r="AC302" s="3"/>
    </row>
    <row r="303" spans="29:29" ht="12.5">
      <c r="AC303" s="3"/>
    </row>
    <row r="304" spans="29:29" ht="12.5">
      <c r="AC304" s="3"/>
    </row>
    <row r="305" spans="29:29" ht="12.5">
      <c r="AC305" s="3"/>
    </row>
    <row r="306" spans="29:29" ht="12.5">
      <c r="AC306" s="3"/>
    </row>
    <row r="307" spans="29:29" ht="12.5">
      <c r="AC307" s="3"/>
    </row>
    <row r="308" spans="29:29" ht="12.5">
      <c r="AC308" s="3"/>
    </row>
    <row r="309" spans="29:29" ht="12.5">
      <c r="AC309" s="3"/>
    </row>
    <row r="310" spans="29:29" ht="12.5">
      <c r="AC310" s="3"/>
    </row>
    <row r="311" spans="29:29" ht="12.5">
      <c r="AC311" s="3"/>
    </row>
    <row r="312" spans="29:29" ht="12.5">
      <c r="AC312" s="3"/>
    </row>
    <row r="313" spans="29:29" ht="12.5">
      <c r="AC313" s="3"/>
    </row>
    <row r="314" spans="29:29" ht="12.5">
      <c r="AC314" s="3"/>
    </row>
    <row r="315" spans="29:29" ht="12.5">
      <c r="AC315" s="3"/>
    </row>
    <row r="316" spans="29:29" ht="12.5">
      <c r="AC316" s="3"/>
    </row>
    <row r="317" spans="29:29" ht="12.5">
      <c r="AC317" s="3"/>
    </row>
    <row r="318" spans="29:29" ht="12.5">
      <c r="AC318" s="3"/>
    </row>
    <row r="319" spans="29:29" ht="12.5">
      <c r="AC319" s="3"/>
    </row>
    <row r="320" spans="29:29" ht="12.5">
      <c r="AC320" s="3"/>
    </row>
    <row r="321" spans="29:29" ht="12.5">
      <c r="AC321" s="3"/>
    </row>
    <row r="322" spans="29:29" ht="12.5">
      <c r="AC322" s="3"/>
    </row>
    <row r="323" spans="29:29" ht="12.5">
      <c r="AC323" s="3"/>
    </row>
    <row r="324" spans="29:29" ht="12.5">
      <c r="AC324" s="3"/>
    </row>
    <row r="325" spans="29:29" ht="12.5">
      <c r="AC325" s="3"/>
    </row>
    <row r="326" spans="29:29" ht="12.5">
      <c r="AC326" s="3"/>
    </row>
    <row r="327" spans="29:29" ht="12.5">
      <c r="AC327" s="3"/>
    </row>
    <row r="328" spans="29:29" ht="12.5">
      <c r="AC328" s="3"/>
    </row>
    <row r="329" spans="29:29" ht="12.5">
      <c r="AC329" s="3"/>
    </row>
    <row r="330" spans="29:29" ht="12.5">
      <c r="AC330" s="3"/>
    </row>
    <row r="331" spans="29:29" ht="12.5">
      <c r="AC331" s="3"/>
    </row>
    <row r="332" spans="29:29" ht="12.5">
      <c r="AC332" s="3"/>
    </row>
    <row r="333" spans="29:29" ht="12.5">
      <c r="AC333" s="3"/>
    </row>
    <row r="334" spans="29:29" ht="12.5">
      <c r="AC334" s="3"/>
    </row>
    <row r="335" spans="29:29" ht="12.5">
      <c r="AC335" s="3"/>
    </row>
    <row r="336" spans="29:29" ht="12.5">
      <c r="AC336" s="3"/>
    </row>
    <row r="337" spans="29:29" ht="12.5">
      <c r="AC337" s="3"/>
    </row>
    <row r="338" spans="29:29" ht="12.5">
      <c r="AC338" s="3"/>
    </row>
    <row r="339" spans="29:29" ht="12.5">
      <c r="AC339" s="3"/>
    </row>
    <row r="340" spans="29:29" ht="12.5">
      <c r="AC340" s="3"/>
    </row>
    <row r="341" spans="29:29" ht="12.5">
      <c r="AC341" s="3"/>
    </row>
    <row r="342" spans="29:29" ht="12.5">
      <c r="AC342" s="3"/>
    </row>
    <row r="343" spans="29:29" ht="12.5">
      <c r="AC343" s="3"/>
    </row>
    <row r="344" spans="29:29" ht="12.5">
      <c r="AC344" s="3"/>
    </row>
    <row r="345" spans="29:29" ht="12.5">
      <c r="AC345" s="3"/>
    </row>
    <row r="346" spans="29:29" ht="12.5">
      <c r="AC346" s="3"/>
    </row>
    <row r="347" spans="29:29" ht="12.5">
      <c r="AC347" s="3"/>
    </row>
    <row r="348" spans="29:29" ht="12.5">
      <c r="AC348" s="3"/>
    </row>
    <row r="349" spans="29:29" ht="12.5">
      <c r="AC349" s="3"/>
    </row>
    <row r="350" spans="29:29" ht="12.5">
      <c r="AC350" s="3"/>
    </row>
    <row r="351" spans="29:29" ht="12.5">
      <c r="AC351" s="3"/>
    </row>
    <row r="352" spans="29:29" ht="12.5">
      <c r="AC352" s="3"/>
    </row>
    <row r="353" spans="29:29" ht="12.5">
      <c r="AC353" s="3"/>
    </row>
    <row r="354" spans="29:29" ht="12.5">
      <c r="AC354" s="3"/>
    </row>
    <row r="355" spans="29:29" ht="12.5">
      <c r="AC355" s="3"/>
    </row>
    <row r="356" spans="29:29" ht="12.5">
      <c r="AC356" s="3"/>
    </row>
    <row r="357" spans="29:29" ht="12.5">
      <c r="AC357" s="3"/>
    </row>
    <row r="358" spans="29:29" ht="12.5">
      <c r="AC358" s="3"/>
    </row>
    <row r="359" spans="29:29" ht="12.5">
      <c r="AC359" s="3"/>
    </row>
    <row r="360" spans="29:29" ht="12.5">
      <c r="AC360" s="3"/>
    </row>
    <row r="361" spans="29:29" ht="12.5">
      <c r="AC361" s="3"/>
    </row>
    <row r="362" spans="29:29" ht="12.5">
      <c r="AC362" s="3"/>
    </row>
    <row r="363" spans="29:29" ht="12.5">
      <c r="AC363" s="3"/>
    </row>
    <row r="364" spans="29:29" ht="12.5">
      <c r="AC364" s="3"/>
    </row>
    <row r="365" spans="29:29" ht="12.5">
      <c r="AC365" s="3"/>
    </row>
    <row r="366" spans="29:29" ht="12.5">
      <c r="AC366" s="3"/>
    </row>
    <row r="367" spans="29:29" ht="12.5">
      <c r="AC367" s="3"/>
    </row>
    <row r="368" spans="29:29" ht="12.5">
      <c r="AC368" s="3"/>
    </row>
    <row r="369" spans="29:29" ht="12.5">
      <c r="AC369" s="3"/>
    </row>
    <row r="370" spans="29:29" ht="12.5">
      <c r="AC370" s="3"/>
    </row>
    <row r="371" spans="29:29" ht="12.5">
      <c r="AC371" s="3"/>
    </row>
    <row r="372" spans="29:29" ht="12.5">
      <c r="AC372" s="3"/>
    </row>
    <row r="373" spans="29:29" ht="12.5">
      <c r="AC373" s="3"/>
    </row>
    <row r="374" spans="29:29" ht="12.5">
      <c r="AC374" s="3"/>
    </row>
    <row r="375" spans="29:29" ht="12.5">
      <c r="AC375" s="3"/>
    </row>
    <row r="376" spans="29:29" ht="12.5">
      <c r="AC376" s="3"/>
    </row>
    <row r="377" spans="29:29" ht="12.5">
      <c r="AC377" s="3"/>
    </row>
    <row r="378" spans="29:29" ht="12.5">
      <c r="AC378" s="3"/>
    </row>
    <row r="379" spans="29:29" ht="12.5">
      <c r="AC379" s="3"/>
    </row>
    <row r="380" spans="29:29" ht="12.5">
      <c r="AC380" s="3"/>
    </row>
    <row r="381" spans="29:29" ht="12.5">
      <c r="AC381" s="3"/>
    </row>
    <row r="382" spans="29:29" ht="12.5">
      <c r="AC382" s="3"/>
    </row>
    <row r="383" spans="29:29" ht="12.5">
      <c r="AC383" s="3"/>
    </row>
    <row r="384" spans="29:29" ht="12.5">
      <c r="AC384" s="3"/>
    </row>
    <row r="385" spans="29:29" ht="12.5">
      <c r="AC385" s="3"/>
    </row>
    <row r="386" spans="29:29" ht="12.5">
      <c r="AC386" s="3"/>
    </row>
    <row r="387" spans="29:29" ht="12.5">
      <c r="AC387" s="3"/>
    </row>
    <row r="388" spans="29:29" ht="12.5">
      <c r="AC388" s="3"/>
    </row>
    <row r="389" spans="29:29" ht="12.5">
      <c r="AC389" s="3"/>
    </row>
    <row r="390" spans="29:29" ht="12.5">
      <c r="AC390" s="3"/>
    </row>
    <row r="391" spans="29:29" ht="12.5">
      <c r="AC391" s="3"/>
    </row>
    <row r="392" spans="29:29" ht="12.5">
      <c r="AC392" s="3"/>
    </row>
    <row r="393" spans="29:29" ht="12.5">
      <c r="AC393" s="3"/>
    </row>
    <row r="394" spans="29:29" ht="12.5">
      <c r="AC394" s="3"/>
    </row>
    <row r="395" spans="29:29" ht="12.5">
      <c r="AC395" s="3"/>
    </row>
    <row r="396" spans="29:29" ht="12.5">
      <c r="AC396" s="3"/>
    </row>
    <row r="397" spans="29:29" ht="12.5">
      <c r="AC397" s="3"/>
    </row>
    <row r="398" spans="29:29" ht="12.5">
      <c r="AC398" s="3"/>
    </row>
    <row r="399" spans="29:29" ht="12.5">
      <c r="AC399" s="3"/>
    </row>
    <row r="400" spans="29:29" ht="12.5">
      <c r="AC400" s="3"/>
    </row>
    <row r="401" spans="29:29" ht="12.5">
      <c r="AC401" s="3"/>
    </row>
    <row r="402" spans="29:29" ht="12.5">
      <c r="AC402" s="3"/>
    </row>
    <row r="403" spans="29:29" ht="12.5">
      <c r="AC403" s="3"/>
    </row>
    <row r="404" spans="29:29" ht="12.5">
      <c r="AC404" s="3"/>
    </row>
    <row r="405" spans="29:29" ht="12.5">
      <c r="AC405" s="3"/>
    </row>
    <row r="406" spans="29:29" ht="12.5">
      <c r="AC406" s="3"/>
    </row>
    <row r="407" spans="29:29" ht="12.5">
      <c r="AC407" s="3"/>
    </row>
    <row r="408" spans="29:29" ht="12.5">
      <c r="AC408" s="3"/>
    </row>
    <row r="409" spans="29:29" ht="12.5">
      <c r="AC409" s="3"/>
    </row>
    <row r="410" spans="29:29" ht="12.5">
      <c r="AC410" s="3"/>
    </row>
    <row r="411" spans="29:29" ht="12.5">
      <c r="AC411" s="3"/>
    </row>
    <row r="412" spans="29:29" ht="12.5">
      <c r="AC412" s="3"/>
    </row>
    <row r="413" spans="29:29" ht="12.5">
      <c r="AC413" s="3"/>
    </row>
    <row r="414" spans="29:29" ht="12.5">
      <c r="AC414" s="3"/>
    </row>
    <row r="415" spans="29:29" ht="12.5">
      <c r="AC415" s="3"/>
    </row>
    <row r="416" spans="29:29" ht="12.5">
      <c r="AC416" s="3"/>
    </row>
    <row r="417" spans="29:29" ht="12.5">
      <c r="AC417" s="3"/>
    </row>
    <row r="418" spans="29:29" ht="12.5">
      <c r="AC418" s="3"/>
    </row>
    <row r="419" spans="29:29" ht="12.5">
      <c r="AC419" s="3"/>
    </row>
    <row r="420" spans="29:29" ht="12.5">
      <c r="AC420" s="3"/>
    </row>
    <row r="421" spans="29:29" ht="12.5">
      <c r="AC421" s="3"/>
    </row>
    <row r="422" spans="29:29" ht="12.5">
      <c r="AC422" s="3"/>
    </row>
    <row r="423" spans="29:29" ht="12.5">
      <c r="AC423" s="3"/>
    </row>
    <row r="424" spans="29:29" ht="12.5">
      <c r="AC424" s="3"/>
    </row>
    <row r="425" spans="29:29" ht="12.5">
      <c r="AC425" s="3"/>
    </row>
    <row r="426" spans="29:29" ht="12.5">
      <c r="AC426" s="3"/>
    </row>
    <row r="427" spans="29:29" ht="12.5">
      <c r="AC427" s="3"/>
    </row>
    <row r="428" spans="29:29" ht="12.5">
      <c r="AC428" s="3"/>
    </row>
    <row r="429" spans="29:29" ht="12.5">
      <c r="AC429" s="3"/>
    </row>
    <row r="430" spans="29:29" ht="12.5">
      <c r="AC430" s="3"/>
    </row>
    <row r="431" spans="29:29" ht="12.5">
      <c r="AC431" s="3"/>
    </row>
    <row r="432" spans="29:29" ht="12.5">
      <c r="AC432" s="3"/>
    </row>
    <row r="433" spans="29:29" ht="12.5">
      <c r="AC433" s="3"/>
    </row>
    <row r="434" spans="29:29" ht="12.5">
      <c r="AC434" s="3"/>
    </row>
    <row r="435" spans="29:29" ht="12.5">
      <c r="AC435" s="3"/>
    </row>
    <row r="436" spans="29:29" ht="12.5">
      <c r="AC436" s="3"/>
    </row>
    <row r="437" spans="29:29" ht="12.5">
      <c r="AC437" s="3"/>
    </row>
    <row r="438" spans="29:29" ht="12.5">
      <c r="AC438" s="3"/>
    </row>
    <row r="439" spans="29:29" ht="12.5">
      <c r="AC439" s="3"/>
    </row>
    <row r="440" spans="29:29" ht="12.5">
      <c r="AC440" s="3"/>
    </row>
    <row r="441" spans="29:29" ht="12.5">
      <c r="AC441" s="3"/>
    </row>
    <row r="442" spans="29:29" ht="12.5">
      <c r="AC442" s="3"/>
    </row>
    <row r="443" spans="29:29" ht="12.5">
      <c r="AC443" s="3"/>
    </row>
    <row r="444" spans="29:29" ht="12.5">
      <c r="AC444" s="3"/>
    </row>
    <row r="445" spans="29:29" ht="12.5">
      <c r="AC445" s="3"/>
    </row>
    <row r="446" spans="29:29" ht="12.5">
      <c r="AC446" s="3"/>
    </row>
    <row r="447" spans="29:29" ht="12.5">
      <c r="AC447" s="3"/>
    </row>
    <row r="448" spans="29:29" ht="12.5">
      <c r="AC448" s="3"/>
    </row>
    <row r="449" spans="29:29" ht="12.5">
      <c r="AC449" s="3"/>
    </row>
    <row r="450" spans="29:29" ht="12.5">
      <c r="AC450" s="3"/>
    </row>
    <row r="451" spans="29:29" ht="12.5">
      <c r="AC451" s="3"/>
    </row>
    <row r="452" spans="29:29" ht="12.5">
      <c r="AC452" s="3"/>
    </row>
    <row r="453" spans="29:29" ht="12.5">
      <c r="AC453" s="3"/>
    </row>
    <row r="454" spans="29:29" ht="12.5">
      <c r="AC454" s="3"/>
    </row>
    <row r="455" spans="29:29" ht="12.5">
      <c r="AC455" s="3"/>
    </row>
    <row r="456" spans="29:29" ht="12.5">
      <c r="AC456" s="3"/>
    </row>
    <row r="457" spans="29:29" ht="12.5">
      <c r="AC457" s="3"/>
    </row>
    <row r="458" spans="29:29" ht="12.5">
      <c r="AC458" s="3"/>
    </row>
    <row r="459" spans="29:29" ht="12.5">
      <c r="AC459" s="3"/>
    </row>
    <row r="460" spans="29:29" ht="12.5">
      <c r="AC460" s="3"/>
    </row>
    <row r="461" spans="29:29" ht="12.5">
      <c r="AC461" s="3"/>
    </row>
    <row r="462" spans="29:29" ht="12.5">
      <c r="AC462" s="3"/>
    </row>
    <row r="463" spans="29:29" ht="12.5">
      <c r="AC463" s="3"/>
    </row>
    <row r="464" spans="29:29" ht="12.5">
      <c r="AC464" s="3"/>
    </row>
    <row r="465" spans="29:29" ht="12.5">
      <c r="AC465" s="3"/>
    </row>
    <row r="466" spans="29:29" ht="12.5">
      <c r="AC466" s="3"/>
    </row>
    <row r="467" spans="29:29" ht="12.5">
      <c r="AC467" s="3"/>
    </row>
    <row r="468" spans="29:29" ht="12.5">
      <c r="AC468" s="3"/>
    </row>
    <row r="469" spans="29:29" ht="12.5">
      <c r="AC469" s="3"/>
    </row>
    <row r="470" spans="29:29" ht="12.5">
      <c r="AC470" s="3"/>
    </row>
    <row r="471" spans="29:29" ht="12.5">
      <c r="AC471" s="3"/>
    </row>
    <row r="472" spans="29:29" ht="12.5">
      <c r="AC472" s="3"/>
    </row>
    <row r="473" spans="29:29" ht="12.5">
      <c r="AC473" s="3"/>
    </row>
    <row r="474" spans="29:29" ht="12.5">
      <c r="AC474" s="3"/>
    </row>
    <row r="475" spans="29:29" ht="12.5">
      <c r="AC475" s="3"/>
    </row>
    <row r="476" spans="29:29" ht="12.5">
      <c r="AC476" s="3"/>
    </row>
    <row r="477" spans="29:29" ht="12.5">
      <c r="AC477" s="3"/>
    </row>
    <row r="478" spans="29:29" ht="12.5">
      <c r="AC478" s="3"/>
    </row>
    <row r="479" spans="29:29" ht="12.5">
      <c r="AC479" s="3"/>
    </row>
    <row r="480" spans="29:29" ht="12.5">
      <c r="AC480" s="3"/>
    </row>
    <row r="481" spans="29:29" ht="12.5">
      <c r="AC481" s="3"/>
    </row>
    <row r="482" spans="29:29" ht="12.5">
      <c r="AC482" s="3"/>
    </row>
    <row r="483" spans="29:29" ht="12.5">
      <c r="AC483" s="3"/>
    </row>
    <row r="484" spans="29:29" ht="12.5">
      <c r="AC484" s="3"/>
    </row>
    <row r="485" spans="29:29" ht="12.5">
      <c r="AC485" s="3"/>
    </row>
    <row r="486" spans="29:29" ht="12.5">
      <c r="AC486" s="3"/>
    </row>
    <row r="487" spans="29:29" ht="12.5">
      <c r="AC487" s="3"/>
    </row>
    <row r="488" spans="29:29" ht="12.5">
      <c r="AC488" s="3"/>
    </row>
    <row r="489" spans="29:29" ht="12.5">
      <c r="AC489" s="3"/>
    </row>
    <row r="490" spans="29:29" ht="12.5">
      <c r="AC490" s="3"/>
    </row>
    <row r="491" spans="29:29" ht="12.5">
      <c r="AC491" s="3"/>
    </row>
    <row r="492" spans="29:29" ht="12.5">
      <c r="AC492" s="3"/>
    </row>
    <row r="493" spans="29:29" ht="12.5">
      <c r="AC493" s="3"/>
    </row>
    <row r="494" spans="29:29" ht="12.5">
      <c r="AC494" s="3"/>
    </row>
    <row r="495" spans="29:29" ht="12.5">
      <c r="AC495" s="3"/>
    </row>
    <row r="496" spans="29:29" ht="12.5">
      <c r="AC496" s="3"/>
    </row>
    <row r="497" spans="29:29" ht="12.5">
      <c r="AC497" s="3"/>
    </row>
    <row r="498" spans="29:29" ht="12.5">
      <c r="AC498" s="3"/>
    </row>
    <row r="499" spans="29:29" ht="12.5">
      <c r="AC499" s="3"/>
    </row>
    <row r="500" spans="29:29" ht="12.5">
      <c r="AC500" s="3"/>
    </row>
    <row r="501" spans="29:29" ht="12.5">
      <c r="AC501" s="3"/>
    </row>
    <row r="502" spans="29:29" ht="12.5">
      <c r="AC502" s="3"/>
    </row>
    <row r="503" spans="29:29" ht="12.5">
      <c r="AC503" s="3"/>
    </row>
    <row r="504" spans="29:29" ht="12.5">
      <c r="AC504" s="3"/>
    </row>
    <row r="505" spans="29:29" ht="12.5">
      <c r="AC505" s="3"/>
    </row>
    <row r="506" spans="29:29" ht="12.5">
      <c r="AC506" s="3"/>
    </row>
    <row r="507" spans="29:29" ht="12.5">
      <c r="AC507" s="3"/>
    </row>
    <row r="508" spans="29:29" ht="12.5">
      <c r="AC508" s="3"/>
    </row>
    <row r="509" spans="29:29" ht="12.5">
      <c r="AC509" s="3"/>
    </row>
    <row r="510" spans="29:29" ht="12.5">
      <c r="AC510" s="3"/>
    </row>
    <row r="511" spans="29:29" ht="12.5">
      <c r="AC511" s="3"/>
    </row>
    <row r="512" spans="29:29" ht="12.5">
      <c r="AC512" s="3"/>
    </row>
    <row r="513" spans="29:29" ht="12.5">
      <c r="AC513" s="3"/>
    </row>
    <row r="514" spans="29:29" ht="12.5">
      <c r="AC514" s="3"/>
    </row>
    <row r="515" spans="29:29" ht="12.5">
      <c r="AC515" s="3"/>
    </row>
    <row r="516" spans="29:29" ht="12.5">
      <c r="AC516" s="3"/>
    </row>
    <row r="517" spans="29:29" ht="12.5">
      <c r="AC517" s="3"/>
    </row>
    <row r="518" spans="29:29" ht="12.5">
      <c r="AC518" s="3"/>
    </row>
    <row r="519" spans="29:29" ht="12.5">
      <c r="AC519" s="3"/>
    </row>
    <row r="520" spans="29:29" ht="12.5">
      <c r="AC520" s="3"/>
    </row>
    <row r="521" spans="29:29" ht="12.5">
      <c r="AC521" s="3"/>
    </row>
    <row r="522" spans="29:29" ht="12.5">
      <c r="AC522" s="3"/>
    </row>
    <row r="523" spans="29:29" ht="12.5">
      <c r="AC523" s="3"/>
    </row>
    <row r="524" spans="29:29" ht="12.5">
      <c r="AC524" s="3"/>
    </row>
    <row r="525" spans="29:29" ht="12.5">
      <c r="AC525" s="3"/>
    </row>
    <row r="526" spans="29:29" ht="12.5">
      <c r="AC526" s="3"/>
    </row>
    <row r="527" spans="29:29" ht="12.5">
      <c r="AC527" s="3"/>
    </row>
    <row r="528" spans="29:29" ht="12.5">
      <c r="AC528" s="3"/>
    </row>
    <row r="529" spans="29:29" ht="12.5">
      <c r="AC529" s="3"/>
    </row>
    <row r="530" spans="29:29" ht="12.5">
      <c r="AC530" s="3"/>
    </row>
    <row r="531" spans="29:29" ht="12.5">
      <c r="AC531" s="3"/>
    </row>
    <row r="532" spans="29:29" ht="12.5">
      <c r="AC532" s="3"/>
    </row>
    <row r="533" spans="29:29" ht="12.5">
      <c r="AC533" s="3"/>
    </row>
    <row r="534" spans="29:29" ht="12.5">
      <c r="AC534" s="3"/>
    </row>
    <row r="535" spans="29:29" ht="12.5">
      <c r="AC535" s="3"/>
    </row>
    <row r="536" spans="29:29" ht="12.5">
      <c r="AC536" s="3"/>
    </row>
    <row r="537" spans="29:29" ht="12.5">
      <c r="AC537" s="3"/>
    </row>
    <row r="538" spans="29:29" ht="12.5">
      <c r="AC538" s="3"/>
    </row>
    <row r="539" spans="29:29" ht="12.5">
      <c r="AC539" s="3"/>
    </row>
    <row r="540" spans="29:29" ht="12.5">
      <c r="AC540" s="3"/>
    </row>
    <row r="541" spans="29:29" ht="12.5">
      <c r="AC541" s="3"/>
    </row>
    <row r="542" spans="29:29" ht="12.5">
      <c r="AC542" s="3"/>
    </row>
    <row r="543" spans="29:29" ht="12.5">
      <c r="AC543" s="3"/>
    </row>
    <row r="544" spans="29:29" ht="12.5">
      <c r="AC544" s="3"/>
    </row>
    <row r="545" spans="29:29" ht="12.5">
      <c r="AC545" s="3"/>
    </row>
    <row r="546" spans="29:29" ht="12.5">
      <c r="AC546" s="3"/>
    </row>
    <row r="547" spans="29:29" ht="12.5">
      <c r="AC547" s="3"/>
    </row>
    <row r="548" spans="29:29" ht="12.5">
      <c r="AC548" s="3"/>
    </row>
    <row r="549" spans="29:29" ht="12.5">
      <c r="AC549" s="3"/>
    </row>
    <row r="550" spans="29:29" ht="12.5">
      <c r="AC550" s="3"/>
    </row>
    <row r="551" spans="29:29" ht="12.5">
      <c r="AC551" s="3"/>
    </row>
    <row r="552" spans="29:29" ht="12.5">
      <c r="AC552" s="3"/>
    </row>
    <row r="553" spans="29:29" ht="12.5">
      <c r="AC553" s="3"/>
    </row>
    <row r="554" spans="29:29" ht="12.5">
      <c r="AC554" s="3"/>
    </row>
    <row r="555" spans="29:29" ht="12.5">
      <c r="AC555" s="3"/>
    </row>
    <row r="556" spans="29:29" ht="12.5">
      <c r="AC556" s="3"/>
    </row>
    <row r="557" spans="29:29" ht="12.5">
      <c r="AC557" s="3"/>
    </row>
    <row r="558" spans="29:29" ht="12.5">
      <c r="AC558" s="3"/>
    </row>
    <row r="559" spans="29:29" ht="12.5">
      <c r="AC559" s="3"/>
    </row>
    <row r="560" spans="29:29" ht="12.5">
      <c r="AC560" s="3"/>
    </row>
    <row r="561" spans="29:29" ht="12.5">
      <c r="AC561" s="3"/>
    </row>
    <row r="562" spans="29:29" ht="12.5">
      <c r="AC562" s="3"/>
    </row>
    <row r="563" spans="29:29" ht="12.5">
      <c r="AC563" s="3"/>
    </row>
    <row r="564" spans="29:29" ht="12.5">
      <c r="AC564" s="3"/>
    </row>
    <row r="565" spans="29:29" ht="12.5">
      <c r="AC565" s="3"/>
    </row>
    <row r="566" spans="29:29" ht="12.5">
      <c r="AC566" s="3"/>
    </row>
    <row r="567" spans="29:29" ht="12.5">
      <c r="AC567" s="3"/>
    </row>
    <row r="568" spans="29:29" ht="12.5">
      <c r="AC568" s="3"/>
    </row>
    <row r="569" spans="29:29" ht="12.5">
      <c r="AC569" s="3"/>
    </row>
    <row r="570" spans="29:29" ht="12.5">
      <c r="AC570" s="3"/>
    </row>
    <row r="571" spans="29:29" ht="12.5">
      <c r="AC571" s="3"/>
    </row>
    <row r="572" spans="29:29" ht="12.5">
      <c r="AC572" s="3"/>
    </row>
    <row r="573" spans="29:29" ht="12.5">
      <c r="AC573" s="3"/>
    </row>
    <row r="574" spans="29:29" ht="12.5">
      <c r="AC574" s="3"/>
    </row>
    <row r="575" spans="29:29" ht="12.5">
      <c r="AC575" s="3"/>
    </row>
    <row r="576" spans="29:29" ht="12.5">
      <c r="AC576" s="3"/>
    </row>
    <row r="577" spans="29:29" ht="12.5">
      <c r="AC577" s="3"/>
    </row>
    <row r="578" spans="29:29" ht="12.5">
      <c r="AC578" s="3"/>
    </row>
    <row r="579" spans="29:29" ht="12.5">
      <c r="AC579" s="3"/>
    </row>
    <row r="580" spans="29:29" ht="12.5">
      <c r="AC580" s="3"/>
    </row>
    <row r="581" spans="29:29" ht="12.5">
      <c r="AC581" s="3"/>
    </row>
    <row r="582" spans="29:29" ht="12.5">
      <c r="AC582" s="3"/>
    </row>
    <row r="583" spans="29:29" ht="12.5">
      <c r="AC583" s="3"/>
    </row>
    <row r="584" spans="29:29" ht="12.5">
      <c r="AC584" s="3"/>
    </row>
    <row r="585" spans="29:29" ht="12.5">
      <c r="AC585" s="3"/>
    </row>
    <row r="586" spans="29:29" ht="12.5">
      <c r="AC586" s="3"/>
    </row>
    <row r="587" spans="29:29" ht="12.5">
      <c r="AC587" s="3"/>
    </row>
    <row r="588" spans="29:29" ht="12.5">
      <c r="AC588" s="3"/>
    </row>
    <row r="589" spans="29:29" ht="12.5">
      <c r="AC589" s="3"/>
    </row>
    <row r="590" spans="29:29" ht="12.5">
      <c r="AC590" s="3"/>
    </row>
    <row r="591" spans="29:29" ht="12.5">
      <c r="AC591" s="3"/>
    </row>
    <row r="592" spans="29:29" ht="12.5">
      <c r="AC592" s="3"/>
    </row>
    <row r="593" spans="29:29" ht="12.5">
      <c r="AC593" s="3"/>
    </row>
    <row r="594" spans="29:29" ht="12.5">
      <c r="AC594" s="3"/>
    </row>
    <row r="595" spans="29:29" ht="12.5">
      <c r="AC595" s="3"/>
    </row>
    <row r="596" spans="29:29" ht="12.5">
      <c r="AC596" s="3"/>
    </row>
    <row r="597" spans="29:29" ht="12.5">
      <c r="AC597" s="3"/>
    </row>
    <row r="598" spans="29:29" ht="12.5">
      <c r="AC598" s="3"/>
    </row>
    <row r="599" spans="29:29" ht="12.5">
      <c r="AC599" s="3"/>
    </row>
    <row r="600" spans="29:29" ht="12.5">
      <c r="AC600" s="3"/>
    </row>
    <row r="601" spans="29:29" ht="12.5">
      <c r="AC601" s="3"/>
    </row>
    <row r="602" spans="29:29" ht="12.5">
      <c r="AC602" s="3"/>
    </row>
    <row r="603" spans="29:29" ht="12.5">
      <c r="AC603" s="3"/>
    </row>
    <row r="604" spans="29:29" ht="12.5">
      <c r="AC604" s="3"/>
    </row>
    <row r="605" spans="29:29" ht="12.5">
      <c r="AC605" s="3"/>
    </row>
    <row r="606" spans="29:29" ht="12.5">
      <c r="AC606" s="3"/>
    </row>
    <row r="607" spans="29:29" ht="12.5">
      <c r="AC607" s="3"/>
    </row>
    <row r="608" spans="29:29" ht="12.5">
      <c r="AC608" s="3"/>
    </row>
    <row r="609" spans="29:29" ht="12.5">
      <c r="AC609" s="3"/>
    </row>
    <row r="610" spans="29:29" ht="12.5">
      <c r="AC610" s="3"/>
    </row>
    <row r="611" spans="29:29" ht="12.5">
      <c r="AC611" s="3"/>
    </row>
    <row r="612" spans="29:29" ht="12.5">
      <c r="AC612" s="3"/>
    </row>
    <row r="613" spans="29:29" ht="12.5">
      <c r="AC613" s="3"/>
    </row>
    <row r="614" spans="29:29" ht="12.5">
      <c r="AC614" s="3"/>
    </row>
    <row r="615" spans="29:29" ht="12.5">
      <c r="AC615" s="3"/>
    </row>
    <row r="616" spans="29:29" ht="12.5">
      <c r="AC616" s="3"/>
    </row>
    <row r="617" spans="29:29" ht="12.5">
      <c r="AC617" s="3"/>
    </row>
    <row r="618" spans="29:29" ht="12.5">
      <c r="AC618" s="3"/>
    </row>
    <row r="619" spans="29:29" ht="12.5">
      <c r="AC619" s="3"/>
    </row>
    <row r="620" spans="29:29" ht="12.5">
      <c r="AC620" s="3"/>
    </row>
    <row r="621" spans="29:29" ht="12.5">
      <c r="AC621" s="3"/>
    </row>
    <row r="622" spans="29:29" ht="12.5">
      <c r="AC622" s="3"/>
    </row>
    <row r="623" spans="29:29" ht="12.5">
      <c r="AC623" s="3"/>
    </row>
    <row r="624" spans="29:29" ht="12.5">
      <c r="AC624" s="3"/>
    </row>
    <row r="625" spans="29:29" ht="12.5">
      <c r="AC625" s="3"/>
    </row>
    <row r="626" spans="29:29" ht="12.5">
      <c r="AC626" s="3"/>
    </row>
    <row r="627" spans="29:29" ht="12.5">
      <c r="AC627" s="3"/>
    </row>
    <row r="628" spans="29:29" ht="12.5">
      <c r="AC628" s="3"/>
    </row>
    <row r="629" spans="29:29" ht="12.5">
      <c r="AC629" s="3"/>
    </row>
    <row r="630" spans="29:29" ht="12.5">
      <c r="AC630" s="3"/>
    </row>
    <row r="631" spans="29:29" ht="12.5">
      <c r="AC631" s="3"/>
    </row>
    <row r="632" spans="29:29" ht="12.5">
      <c r="AC632" s="3"/>
    </row>
    <row r="633" spans="29:29" ht="12.5">
      <c r="AC633" s="3"/>
    </row>
    <row r="634" spans="29:29" ht="12.5">
      <c r="AC634" s="3"/>
    </row>
    <row r="635" spans="29:29" ht="12.5">
      <c r="AC635" s="3"/>
    </row>
    <row r="636" spans="29:29" ht="12.5">
      <c r="AC636" s="3"/>
    </row>
    <row r="637" spans="29:29" ht="12.5">
      <c r="AC637" s="3"/>
    </row>
    <row r="638" spans="29:29" ht="12.5">
      <c r="AC638" s="3"/>
    </row>
    <row r="639" spans="29:29" ht="12.5">
      <c r="AC639" s="3"/>
    </row>
    <row r="640" spans="29:29" ht="12.5">
      <c r="AC640" s="3"/>
    </row>
    <row r="641" spans="29:29" ht="12.5">
      <c r="AC641" s="3"/>
    </row>
    <row r="642" spans="29:29" ht="12.5">
      <c r="AC642" s="3"/>
    </row>
    <row r="643" spans="29:29" ht="12.5">
      <c r="AC643" s="3"/>
    </row>
    <row r="644" spans="29:29" ht="12.5">
      <c r="AC644" s="3"/>
    </row>
    <row r="645" spans="29:29" ht="12.5">
      <c r="AC645" s="3"/>
    </row>
    <row r="646" spans="29:29" ht="12.5">
      <c r="AC646" s="3"/>
    </row>
    <row r="647" spans="29:29" ht="12.5">
      <c r="AC647" s="3"/>
    </row>
    <row r="648" spans="29:29" ht="12.5">
      <c r="AC648" s="3"/>
    </row>
    <row r="649" spans="29:29" ht="12.5">
      <c r="AC649" s="3"/>
    </row>
    <row r="650" spans="29:29" ht="12.5">
      <c r="AC650" s="3"/>
    </row>
    <row r="651" spans="29:29" ht="12.5">
      <c r="AC651" s="3"/>
    </row>
    <row r="652" spans="29:29" ht="12.5">
      <c r="AC652" s="3"/>
    </row>
    <row r="653" spans="29:29" ht="12.5">
      <c r="AC653" s="3"/>
    </row>
    <row r="654" spans="29:29" ht="12.5">
      <c r="AC654" s="3"/>
    </row>
    <row r="655" spans="29:29" ht="12.5">
      <c r="AC655" s="3"/>
    </row>
    <row r="656" spans="29:29" ht="12.5">
      <c r="AC656" s="3"/>
    </row>
    <row r="657" spans="29:29" ht="12.5">
      <c r="AC657" s="3"/>
    </row>
    <row r="658" spans="29:29" ht="12.5">
      <c r="AC658" s="3"/>
    </row>
    <row r="659" spans="29:29" ht="12.5">
      <c r="AC659" s="3"/>
    </row>
    <row r="660" spans="29:29" ht="12.5">
      <c r="AC660" s="3"/>
    </row>
    <row r="661" spans="29:29" ht="12.5">
      <c r="AC661" s="3"/>
    </row>
    <row r="662" spans="29:29" ht="12.5">
      <c r="AC662" s="3"/>
    </row>
    <row r="663" spans="29:29" ht="12.5">
      <c r="AC663" s="3"/>
    </row>
    <row r="664" spans="29:29" ht="12.5">
      <c r="AC664" s="3"/>
    </row>
    <row r="665" spans="29:29" ht="12.5">
      <c r="AC665" s="3"/>
    </row>
    <row r="666" spans="29:29" ht="12.5">
      <c r="AC666" s="3"/>
    </row>
    <row r="667" spans="29:29" ht="12.5">
      <c r="AC667" s="3"/>
    </row>
    <row r="668" spans="29:29" ht="12.5">
      <c r="AC668" s="3"/>
    </row>
    <row r="669" spans="29:29" ht="12.5">
      <c r="AC669" s="3"/>
    </row>
    <row r="670" spans="29:29" ht="12.5">
      <c r="AC670" s="3"/>
    </row>
    <row r="671" spans="29:29" ht="12.5">
      <c r="AC671" s="3"/>
    </row>
    <row r="672" spans="29:29" ht="12.5">
      <c r="AC672" s="3"/>
    </row>
    <row r="673" spans="29:29" ht="12.5">
      <c r="AC673" s="3"/>
    </row>
    <row r="674" spans="29:29" ht="12.5">
      <c r="AC674" s="3"/>
    </row>
    <row r="675" spans="29:29" ht="12.5">
      <c r="AC675" s="3"/>
    </row>
    <row r="676" spans="29:29" ht="12.5">
      <c r="AC676" s="3"/>
    </row>
    <row r="677" spans="29:29" ht="12.5">
      <c r="AC677" s="3"/>
    </row>
    <row r="678" spans="29:29" ht="12.5">
      <c r="AC678" s="3"/>
    </row>
    <row r="679" spans="29:29" ht="12.5">
      <c r="AC679" s="3"/>
    </row>
    <row r="680" spans="29:29" ht="12.5">
      <c r="AC680" s="3"/>
    </row>
    <row r="681" spans="29:29" ht="12.5">
      <c r="AC681" s="3"/>
    </row>
    <row r="682" spans="29:29" ht="12.5">
      <c r="AC682" s="3"/>
    </row>
    <row r="683" spans="29:29" ht="12.5">
      <c r="AC683" s="3"/>
    </row>
    <row r="684" spans="29:29" ht="12.5">
      <c r="AC684" s="3"/>
    </row>
    <row r="685" spans="29:29" ht="12.5">
      <c r="AC685" s="3"/>
    </row>
    <row r="686" spans="29:29" ht="12.5">
      <c r="AC686" s="3"/>
    </row>
    <row r="687" spans="29:29" ht="12.5">
      <c r="AC687" s="3"/>
    </row>
    <row r="688" spans="29:29" ht="12.5">
      <c r="AC688" s="3"/>
    </row>
    <row r="689" spans="29:29" ht="12.5">
      <c r="AC689" s="3"/>
    </row>
    <row r="690" spans="29:29" ht="12.5">
      <c r="AC690" s="3"/>
    </row>
    <row r="691" spans="29:29" ht="12.5">
      <c r="AC691" s="3"/>
    </row>
    <row r="692" spans="29:29" ht="12.5">
      <c r="AC692" s="3"/>
    </row>
    <row r="693" spans="29:29" ht="12.5">
      <c r="AC693" s="3"/>
    </row>
    <row r="694" spans="29:29" ht="12.5">
      <c r="AC694" s="3"/>
    </row>
    <row r="695" spans="29:29" ht="12.5">
      <c r="AC695" s="3"/>
    </row>
    <row r="696" spans="29:29" ht="12.5">
      <c r="AC696" s="3"/>
    </row>
    <row r="697" spans="29:29" ht="12.5">
      <c r="AC697" s="3"/>
    </row>
    <row r="698" spans="29:29" ht="12.5">
      <c r="AC698" s="3"/>
    </row>
    <row r="699" spans="29:29" ht="12.5">
      <c r="AC699" s="3"/>
    </row>
    <row r="700" spans="29:29" ht="12.5">
      <c r="AC700" s="3"/>
    </row>
    <row r="701" spans="29:29" ht="12.5">
      <c r="AC701" s="3"/>
    </row>
    <row r="702" spans="29:29" ht="12.5">
      <c r="AC702" s="3"/>
    </row>
    <row r="703" spans="29:29" ht="12.5">
      <c r="AC703" s="3"/>
    </row>
    <row r="704" spans="29:29" ht="12.5">
      <c r="AC704" s="3"/>
    </row>
    <row r="705" spans="29:29" ht="12.5">
      <c r="AC705" s="3"/>
    </row>
    <row r="706" spans="29:29" ht="12.5">
      <c r="AC706" s="3"/>
    </row>
    <row r="707" spans="29:29" ht="12.5">
      <c r="AC707" s="3"/>
    </row>
    <row r="708" spans="29:29" ht="12.5">
      <c r="AC708" s="3"/>
    </row>
    <row r="709" spans="29:29" ht="12.5">
      <c r="AC709" s="3"/>
    </row>
    <row r="710" spans="29:29" ht="12.5">
      <c r="AC710" s="3"/>
    </row>
    <row r="711" spans="29:29" ht="12.5">
      <c r="AC711" s="3"/>
    </row>
    <row r="712" spans="29:29" ht="12.5">
      <c r="AC712" s="3"/>
    </row>
    <row r="713" spans="29:29" ht="12.5">
      <c r="AC713" s="3"/>
    </row>
    <row r="714" spans="29:29" ht="12.5">
      <c r="AC714" s="3"/>
    </row>
    <row r="715" spans="29:29" ht="12.5">
      <c r="AC715" s="3"/>
    </row>
    <row r="716" spans="29:29" ht="12.5">
      <c r="AC716" s="3"/>
    </row>
    <row r="717" spans="29:29" ht="12.5">
      <c r="AC717" s="3"/>
    </row>
    <row r="718" spans="29:29" ht="12.5">
      <c r="AC718" s="3"/>
    </row>
    <row r="719" spans="29:29" ht="12.5">
      <c r="AC719" s="3"/>
    </row>
    <row r="720" spans="29:29" ht="12.5">
      <c r="AC720" s="3"/>
    </row>
    <row r="721" spans="29:29" ht="12.5">
      <c r="AC721" s="3"/>
    </row>
    <row r="722" spans="29:29" ht="12.5">
      <c r="AC722" s="3"/>
    </row>
    <row r="723" spans="29:29" ht="12.5">
      <c r="AC723" s="3"/>
    </row>
    <row r="724" spans="29:29" ht="12.5">
      <c r="AC724" s="3"/>
    </row>
    <row r="725" spans="29:29" ht="12.5">
      <c r="AC725" s="3"/>
    </row>
    <row r="726" spans="29:29" ht="12.5">
      <c r="AC726" s="3"/>
    </row>
    <row r="727" spans="29:29" ht="12.5">
      <c r="AC727" s="3"/>
    </row>
    <row r="728" spans="29:29" ht="12.5">
      <c r="AC728" s="3"/>
    </row>
    <row r="729" spans="29:29" ht="12.5">
      <c r="AC729" s="3"/>
    </row>
    <row r="730" spans="29:29" ht="12.5">
      <c r="AC730" s="3"/>
    </row>
    <row r="731" spans="29:29" ht="12.5">
      <c r="AC731" s="3"/>
    </row>
    <row r="732" spans="29:29" ht="12.5">
      <c r="AC732" s="3"/>
    </row>
    <row r="733" spans="29:29" ht="12.5">
      <c r="AC733" s="3"/>
    </row>
    <row r="734" spans="29:29" ht="12.5">
      <c r="AC734" s="3"/>
    </row>
    <row r="735" spans="29:29" ht="12.5">
      <c r="AC735" s="3"/>
    </row>
    <row r="736" spans="29:29" ht="12.5">
      <c r="AC736" s="3"/>
    </row>
    <row r="737" spans="29:29" ht="12.5">
      <c r="AC737" s="3"/>
    </row>
    <row r="738" spans="29:29" ht="12.5">
      <c r="AC738" s="3"/>
    </row>
    <row r="739" spans="29:29" ht="12.5">
      <c r="AC739" s="3"/>
    </row>
    <row r="740" spans="29:29" ht="12.5">
      <c r="AC740" s="3"/>
    </row>
    <row r="741" spans="29:29" ht="12.5">
      <c r="AC741" s="3"/>
    </row>
    <row r="742" spans="29:29" ht="12.5">
      <c r="AC742" s="3"/>
    </row>
    <row r="743" spans="29:29" ht="12.5">
      <c r="AC743" s="3"/>
    </row>
    <row r="744" spans="29:29" ht="12.5">
      <c r="AC744" s="3"/>
    </row>
    <row r="745" spans="29:29" ht="12.5">
      <c r="AC745" s="3"/>
    </row>
    <row r="746" spans="29:29" ht="12.5">
      <c r="AC746" s="3"/>
    </row>
    <row r="747" spans="29:29" ht="12.5">
      <c r="AC747" s="3"/>
    </row>
    <row r="748" spans="29:29" ht="12.5">
      <c r="AC748" s="3"/>
    </row>
    <row r="749" spans="29:29" ht="12.5">
      <c r="AC749" s="3"/>
    </row>
    <row r="750" spans="29:29" ht="12.5">
      <c r="AC750" s="3"/>
    </row>
    <row r="751" spans="29:29" ht="12.5">
      <c r="AC751" s="3"/>
    </row>
    <row r="752" spans="29:29" ht="12.5">
      <c r="AC752" s="3"/>
    </row>
    <row r="753" spans="29:29" ht="12.5">
      <c r="AC753" s="3"/>
    </row>
    <row r="754" spans="29:29" ht="12.5">
      <c r="AC754" s="3"/>
    </row>
    <row r="755" spans="29:29" ht="12.5">
      <c r="AC755" s="3"/>
    </row>
    <row r="756" spans="29:29" ht="12.5">
      <c r="AC756" s="3"/>
    </row>
    <row r="757" spans="29:29" ht="12.5">
      <c r="AC757" s="3"/>
    </row>
    <row r="758" spans="29:29" ht="12.5">
      <c r="AC758" s="3"/>
    </row>
    <row r="759" spans="29:29" ht="12.5">
      <c r="AC759" s="3"/>
    </row>
    <row r="760" spans="29:29" ht="12.5">
      <c r="AC760" s="3"/>
    </row>
    <row r="761" spans="29:29" ht="12.5">
      <c r="AC761" s="3"/>
    </row>
    <row r="762" spans="29:29" ht="12.5">
      <c r="AC762" s="3"/>
    </row>
    <row r="763" spans="29:29" ht="12.5">
      <c r="AC763" s="3"/>
    </row>
    <row r="764" spans="29:29" ht="12.5">
      <c r="AC764" s="3"/>
    </row>
    <row r="765" spans="29:29" ht="12.5">
      <c r="AC765" s="3"/>
    </row>
    <row r="766" spans="29:29" ht="12.5">
      <c r="AC766" s="3"/>
    </row>
    <row r="767" spans="29:29" ht="12.5">
      <c r="AC767" s="3"/>
    </row>
    <row r="768" spans="29:29" ht="12.5">
      <c r="AC768" s="3"/>
    </row>
    <row r="769" spans="29:29" ht="12.5">
      <c r="AC769" s="3"/>
    </row>
    <row r="770" spans="29:29" ht="12.5">
      <c r="AC770" s="3"/>
    </row>
    <row r="771" spans="29:29" ht="12.5">
      <c r="AC771" s="3"/>
    </row>
    <row r="772" spans="29:29" ht="12.5">
      <c r="AC772" s="3"/>
    </row>
    <row r="773" spans="29:29" ht="12.5">
      <c r="AC773" s="3"/>
    </row>
    <row r="774" spans="29:29" ht="12.5">
      <c r="AC774" s="3"/>
    </row>
    <row r="775" spans="29:29" ht="12.5">
      <c r="AC775" s="3"/>
    </row>
    <row r="776" spans="29:29" ht="12.5">
      <c r="AC776" s="3"/>
    </row>
    <row r="777" spans="29:29" ht="12.5">
      <c r="AC777" s="3"/>
    </row>
    <row r="778" spans="29:29" ht="12.5">
      <c r="AC778" s="3"/>
    </row>
    <row r="779" spans="29:29" ht="12.5">
      <c r="AC779" s="3"/>
    </row>
    <row r="780" spans="29:29" ht="12.5">
      <c r="AC780" s="3"/>
    </row>
    <row r="781" spans="29:29" ht="12.5">
      <c r="AC781" s="3"/>
    </row>
    <row r="782" spans="29:29" ht="12.5">
      <c r="AC782" s="3"/>
    </row>
    <row r="783" spans="29:29" ht="12.5">
      <c r="AC783" s="3"/>
    </row>
    <row r="784" spans="29:29" ht="12.5">
      <c r="AC784" s="3"/>
    </row>
    <row r="785" spans="29:29" ht="12.5">
      <c r="AC785" s="3"/>
    </row>
    <row r="786" spans="29:29" ht="12.5">
      <c r="AC786" s="3"/>
    </row>
    <row r="787" spans="29:29" ht="12.5">
      <c r="AC787" s="3"/>
    </row>
    <row r="788" spans="29:29" ht="12.5">
      <c r="AC788" s="3"/>
    </row>
    <row r="789" spans="29:29" ht="12.5">
      <c r="AC789" s="3"/>
    </row>
    <row r="790" spans="29:29" ht="12.5">
      <c r="AC790" s="3"/>
    </row>
    <row r="791" spans="29:29" ht="12.5">
      <c r="AC791" s="3"/>
    </row>
    <row r="792" spans="29:29" ht="12.5">
      <c r="AC792" s="3"/>
    </row>
    <row r="793" spans="29:29" ht="12.5">
      <c r="AC793" s="3"/>
    </row>
    <row r="794" spans="29:29" ht="12.5">
      <c r="AC794" s="3"/>
    </row>
    <row r="795" spans="29:29" ht="12.5">
      <c r="AC795" s="3"/>
    </row>
    <row r="796" spans="29:29" ht="12.5">
      <c r="AC796" s="3"/>
    </row>
    <row r="797" spans="29:29" ht="12.5">
      <c r="AC797" s="3"/>
    </row>
    <row r="798" spans="29:29" ht="12.5">
      <c r="AC798" s="3"/>
    </row>
    <row r="799" spans="29:29" ht="12.5">
      <c r="AC799" s="3"/>
    </row>
    <row r="800" spans="29:29" ht="12.5">
      <c r="AC800" s="3"/>
    </row>
    <row r="801" spans="29:29" ht="12.5">
      <c r="AC801" s="3"/>
    </row>
    <row r="802" spans="29:29" ht="12.5">
      <c r="AC802" s="3"/>
    </row>
    <row r="803" spans="29:29" ht="12.5">
      <c r="AC803" s="3"/>
    </row>
    <row r="804" spans="29:29" ht="12.5">
      <c r="AC804" s="3"/>
    </row>
    <row r="805" spans="29:29" ht="12.5">
      <c r="AC805" s="3"/>
    </row>
    <row r="806" spans="29:29" ht="12.5">
      <c r="AC806" s="3"/>
    </row>
    <row r="807" spans="29:29" ht="12.5">
      <c r="AC807" s="3"/>
    </row>
    <row r="808" spans="29:29" ht="12.5">
      <c r="AC808" s="3"/>
    </row>
    <row r="809" spans="29:29" ht="12.5">
      <c r="AC809" s="3"/>
    </row>
    <row r="810" spans="29:29" ht="12.5">
      <c r="AC810" s="3"/>
    </row>
    <row r="811" spans="29:29" ht="12.5">
      <c r="AC811" s="3"/>
    </row>
    <row r="812" spans="29:29" ht="12.5">
      <c r="AC812" s="3"/>
    </row>
    <row r="813" spans="29:29" ht="12.5">
      <c r="AC813" s="3"/>
    </row>
    <row r="814" spans="29:29" ht="12.5">
      <c r="AC814" s="3"/>
    </row>
    <row r="815" spans="29:29" ht="12.5">
      <c r="AC815" s="3"/>
    </row>
    <row r="816" spans="29:29" ht="12.5">
      <c r="AC816" s="3"/>
    </row>
    <row r="817" spans="29:29" ht="12.5">
      <c r="AC817" s="3"/>
    </row>
    <row r="818" spans="29:29" ht="12.5">
      <c r="AC818" s="3"/>
    </row>
    <row r="819" spans="29:29" ht="12.5">
      <c r="AC819" s="3"/>
    </row>
    <row r="820" spans="29:29" ht="12.5">
      <c r="AC820" s="3"/>
    </row>
    <row r="821" spans="29:29" ht="12.5">
      <c r="AC821" s="3"/>
    </row>
    <row r="822" spans="29:29" ht="12.5">
      <c r="AC822" s="3"/>
    </row>
    <row r="823" spans="29:29" ht="12.5">
      <c r="AC823" s="3"/>
    </row>
    <row r="824" spans="29:29" ht="12.5">
      <c r="AC824" s="3"/>
    </row>
    <row r="825" spans="29:29" ht="12.5">
      <c r="AC825" s="3"/>
    </row>
    <row r="826" spans="29:29" ht="12.5">
      <c r="AC826" s="3"/>
    </row>
    <row r="827" spans="29:29" ht="12.5">
      <c r="AC827" s="3"/>
    </row>
    <row r="828" spans="29:29" ht="12.5">
      <c r="AC828" s="3"/>
    </row>
    <row r="829" spans="29:29" ht="12.5">
      <c r="AC829" s="3"/>
    </row>
    <row r="830" spans="29:29" ht="12.5">
      <c r="AC830" s="3"/>
    </row>
    <row r="831" spans="29:29" ht="12.5">
      <c r="AC831" s="3"/>
    </row>
    <row r="832" spans="29:29" ht="12.5">
      <c r="AC832" s="3"/>
    </row>
    <row r="833" spans="29:29" ht="12.5">
      <c r="AC833" s="3"/>
    </row>
    <row r="834" spans="29:29" ht="12.5">
      <c r="AC834" s="3"/>
    </row>
    <row r="835" spans="29:29" ht="12.5">
      <c r="AC835" s="3"/>
    </row>
    <row r="836" spans="29:29" ht="12.5">
      <c r="AC836" s="3"/>
    </row>
    <row r="837" spans="29:29" ht="12.5">
      <c r="AC837" s="3"/>
    </row>
    <row r="838" spans="29:29" ht="12.5">
      <c r="AC838" s="3"/>
    </row>
    <row r="839" spans="29:29" ht="12.5">
      <c r="AC839" s="3"/>
    </row>
    <row r="840" spans="29:29" ht="12.5">
      <c r="AC840" s="3"/>
    </row>
    <row r="841" spans="29:29" ht="12.5">
      <c r="AC841" s="3"/>
    </row>
    <row r="842" spans="29:29" ht="12.5">
      <c r="AC842" s="3"/>
    </row>
    <row r="843" spans="29:29" ht="12.5">
      <c r="AC843" s="3"/>
    </row>
    <row r="844" spans="29:29" ht="12.5">
      <c r="AC844" s="3"/>
    </row>
    <row r="845" spans="29:29" ht="12.5">
      <c r="AC845" s="3"/>
    </row>
    <row r="846" spans="29:29" ht="12.5">
      <c r="AC846" s="3"/>
    </row>
    <row r="847" spans="29:29" ht="12.5">
      <c r="AC847" s="3"/>
    </row>
    <row r="848" spans="29:29" ht="12.5">
      <c r="AC848" s="3"/>
    </row>
    <row r="849" spans="29:29" ht="12.5">
      <c r="AC849" s="3"/>
    </row>
    <row r="850" spans="29:29" ht="12.5">
      <c r="AC850" s="3"/>
    </row>
    <row r="851" spans="29:29" ht="12.5">
      <c r="AC851" s="3"/>
    </row>
    <row r="852" spans="29:29" ht="12.5">
      <c r="AC852" s="3"/>
    </row>
    <row r="853" spans="29:29" ht="12.5">
      <c r="AC853" s="3"/>
    </row>
    <row r="854" spans="29:29" ht="12.5">
      <c r="AC854" s="3"/>
    </row>
    <row r="855" spans="29:29" ht="12.5">
      <c r="AC855" s="3"/>
    </row>
    <row r="856" spans="29:29" ht="12.5">
      <c r="AC856" s="3"/>
    </row>
    <row r="857" spans="29:29" ht="12.5">
      <c r="AC857" s="3"/>
    </row>
    <row r="858" spans="29:29" ht="12.5">
      <c r="AC858" s="3"/>
    </row>
    <row r="859" spans="29:29" ht="12.5">
      <c r="AC859" s="3"/>
    </row>
    <row r="860" spans="29:29" ht="12.5">
      <c r="AC860" s="3"/>
    </row>
    <row r="861" spans="29:29" ht="12.5">
      <c r="AC861" s="3"/>
    </row>
    <row r="862" spans="29:29" ht="12.5">
      <c r="AC862" s="3"/>
    </row>
    <row r="863" spans="29:29" ht="12.5">
      <c r="AC863" s="3"/>
    </row>
    <row r="864" spans="29:29" ht="12.5">
      <c r="AC864" s="3"/>
    </row>
    <row r="865" spans="29:29" ht="12.5">
      <c r="AC865" s="3"/>
    </row>
    <row r="866" spans="29:29" ht="12.5">
      <c r="AC866" s="3"/>
    </row>
    <row r="867" spans="29:29" ht="12.5">
      <c r="AC867" s="3"/>
    </row>
    <row r="868" spans="29:29" ht="12.5">
      <c r="AC868" s="3"/>
    </row>
    <row r="869" spans="29:29" ht="12.5">
      <c r="AC869" s="3"/>
    </row>
    <row r="870" spans="29:29" ht="12.5">
      <c r="AC870" s="3"/>
    </row>
    <row r="871" spans="29:29" ht="12.5">
      <c r="AC871" s="3"/>
    </row>
    <row r="872" spans="29:29" ht="12.5">
      <c r="AC872" s="3"/>
    </row>
    <row r="873" spans="29:29" ht="12.5">
      <c r="AC873" s="3"/>
    </row>
    <row r="874" spans="29:29" ht="12.5">
      <c r="AC874" s="3"/>
    </row>
    <row r="875" spans="29:29" ht="12.5">
      <c r="AC875" s="3"/>
    </row>
    <row r="876" spans="29:29" ht="12.5">
      <c r="AC876" s="3"/>
    </row>
    <row r="877" spans="29:29" ht="12.5">
      <c r="AC877" s="3"/>
    </row>
    <row r="878" spans="29:29" ht="12.5">
      <c r="AC878" s="3"/>
    </row>
    <row r="879" spans="29:29" ht="12.5">
      <c r="AC879" s="3"/>
    </row>
    <row r="880" spans="29:29" ht="12.5">
      <c r="AC880" s="3"/>
    </row>
    <row r="881" spans="29:29" ht="12.5">
      <c r="AC881" s="3"/>
    </row>
    <row r="882" spans="29:29" ht="12.5">
      <c r="AC882" s="3"/>
    </row>
    <row r="883" spans="29:29" ht="12.5">
      <c r="AC883" s="3"/>
    </row>
    <row r="884" spans="29:29" ht="12.5">
      <c r="AC884" s="3"/>
    </row>
    <row r="885" spans="29:29" ht="12.5">
      <c r="AC885" s="3"/>
    </row>
    <row r="886" spans="29:29" ht="12.5">
      <c r="AC886" s="3"/>
    </row>
    <row r="887" spans="29:29" ht="12.5">
      <c r="AC887" s="3"/>
    </row>
    <row r="888" spans="29:29" ht="12.5">
      <c r="AC888" s="3"/>
    </row>
    <row r="889" spans="29:29" ht="12.5">
      <c r="AC889" s="3"/>
    </row>
    <row r="890" spans="29:29" ht="12.5">
      <c r="AC890" s="3"/>
    </row>
    <row r="891" spans="29:29" ht="12.5">
      <c r="AC891" s="3"/>
    </row>
    <row r="892" spans="29:29" ht="12.5">
      <c r="AC892" s="3"/>
    </row>
    <row r="893" spans="29:29" ht="12.5">
      <c r="AC893" s="3"/>
    </row>
    <row r="894" spans="29:29" ht="12.5">
      <c r="AC894" s="3"/>
    </row>
    <row r="895" spans="29:29" ht="12.5">
      <c r="AC895" s="3"/>
    </row>
    <row r="896" spans="29:29" ht="12.5">
      <c r="AC896" s="3"/>
    </row>
    <row r="897" spans="29:29" ht="12.5">
      <c r="AC897" s="3"/>
    </row>
    <row r="898" spans="29:29" ht="12.5">
      <c r="AC898" s="3"/>
    </row>
    <row r="899" spans="29:29" ht="12.5">
      <c r="AC899" s="3"/>
    </row>
    <row r="900" spans="29:29" ht="12.5">
      <c r="AC900" s="3"/>
    </row>
    <row r="901" spans="29:29" ht="12.5">
      <c r="AC901" s="3"/>
    </row>
    <row r="902" spans="29:29" ht="12.5">
      <c r="AC902" s="3"/>
    </row>
    <row r="903" spans="29:29" ht="12.5">
      <c r="AC903" s="3"/>
    </row>
    <row r="904" spans="29:29" ht="12.5">
      <c r="AC904" s="3"/>
    </row>
    <row r="905" spans="29:29" ht="12.5">
      <c r="AC905" s="3"/>
    </row>
    <row r="906" spans="29:29" ht="12.5">
      <c r="AC906" s="3"/>
    </row>
    <row r="907" spans="29:29" ht="12.5">
      <c r="AC907" s="3"/>
    </row>
    <row r="908" spans="29:29" ht="12.5">
      <c r="AC908" s="3"/>
    </row>
    <row r="909" spans="29:29" ht="12.5">
      <c r="AC909" s="3"/>
    </row>
    <row r="910" spans="29:29" ht="12.5">
      <c r="AC910" s="3"/>
    </row>
    <row r="911" spans="29:29" ht="12.5">
      <c r="AC911" s="3"/>
    </row>
    <row r="912" spans="29:29" ht="12.5">
      <c r="AC912" s="3"/>
    </row>
    <row r="913" spans="29:29" ht="12.5">
      <c r="AC913" s="3"/>
    </row>
    <row r="914" spans="29:29" ht="12.5">
      <c r="AC914" s="3"/>
    </row>
    <row r="915" spans="29:29" ht="12.5">
      <c r="AC915" s="3"/>
    </row>
    <row r="916" spans="29:29" ht="12.5">
      <c r="AC916" s="3"/>
    </row>
    <row r="917" spans="29:29" ht="12.5">
      <c r="AC917" s="3"/>
    </row>
    <row r="918" spans="29:29" ht="12.5">
      <c r="AC918" s="3"/>
    </row>
    <row r="919" spans="29:29" ht="12.5">
      <c r="AC919" s="3"/>
    </row>
    <row r="920" spans="29:29" ht="12.5">
      <c r="AC920" s="3"/>
    </row>
    <row r="921" spans="29:29" ht="12.5">
      <c r="AC921" s="3"/>
    </row>
    <row r="922" spans="29:29" ht="12.5">
      <c r="AC922" s="3"/>
    </row>
    <row r="923" spans="29:29" ht="12.5">
      <c r="AC923" s="3"/>
    </row>
    <row r="924" spans="29:29" ht="12.5">
      <c r="AC924" s="3"/>
    </row>
    <row r="925" spans="29:29" ht="12.5">
      <c r="AC925" s="3"/>
    </row>
    <row r="926" spans="29:29" ht="12.5">
      <c r="AC926" s="3"/>
    </row>
    <row r="927" spans="29:29" ht="12.5">
      <c r="AC927" s="3"/>
    </row>
    <row r="928" spans="29:29" ht="12.5">
      <c r="AC928" s="3"/>
    </row>
    <row r="929" spans="29:29" ht="12.5">
      <c r="AC929" s="3"/>
    </row>
    <row r="930" spans="29:29" ht="12.5">
      <c r="AC930" s="3"/>
    </row>
    <row r="931" spans="29:29" ht="12.5">
      <c r="AC931" s="3"/>
    </row>
    <row r="932" spans="29:29" ht="12.5">
      <c r="AC932" s="3"/>
    </row>
    <row r="933" spans="29:29" ht="12.5">
      <c r="AC933" s="3"/>
    </row>
    <row r="934" spans="29:29" ht="12.5">
      <c r="AC934" s="3"/>
    </row>
    <row r="935" spans="29:29" ht="12.5">
      <c r="AC935" s="3"/>
    </row>
    <row r="936" spans="29:29" ht="12.5">
      <c r="AC936" s="3"/>
    </row>
    <row r="937" spans="29:29" ht="12.5">
      <c r="AC937" s="3"/>
    </row>
    <row r="938" spans="29:29" ht="12.5">
      <c r="AC938" s="3"/>
    </row>
    <row r="939" spans="29:29" ht="12.5">
      <c r="AC939" s="3"/>
    </row>
    <row r="940" spans="29:29" ht="12.5">
      <c r="AC940" s="3"/>
    </row>
    <row r="941" spans="29:29" ht="12.5">
      <c r="AC941" s="3"/>
    </row>
    <row r="942" spans="29:29" ht="12.5">
      <c r="AC942" s="3"/>
    </row>
    <row r="943" spans="29:29" ht="12.5">
      <c r="AC943" s="3"/>
    </row>
    <row r="944" spans="29:29" ht="12.5">
      <c r="AC944" s="3"/>
    </row>
    <row r="945" spans="29:29" ht="12.5">
      <c r="AC945" s="3"/>
    </row>
    <row r="946" spans="29:29" ht="12.5">
      <c r="AC946" s="3"/>
    </row>
    <row r="947" spans="29:29" ht="12.5">
      <c r="AC947" s="3"/>
    </row>
    <row r="948" spans="29:29" ht="12.5">
      <c r="AC948" s="3"/>
    </row>
    <row r="949" spans="29:29" ht="12.5">
      <c r="AC949" s="3"/>
    </row>
    <row r="950" spans="29:29" ht="12.5">
      <c r="AC950" s="3"/>
    </row>
    <row r="951" spans="29:29" ht="12.5">
      <c r="AC951" s="3"/>
    </row>
    <row r="952" spans="29:29" ht="12.5">
      <c r="AC952" s="3"/>
    </row>
    <row r="953" spans="29:29" ht="12.5">
      <c r="AC953" s="3"/>
    </row>
    <row r="954" spans="29:29" ht="12.5">
      <c r="AC954" s="3"/>
    </row>
    <row r="955" spans="29:29" ht="12.5">
      <c r="AC955" s="3"/>
    </row>
    <row r="956" spans="29:29" ht="12.5">
      <c r="AC956" s="3"/>
    </row>
    <row r="957" spans="29:29" ht="12.5">
      <c r="AC957" s="3"/>
    </row>
    <row r="958" spans="29:29" ht="12.5">
      <c r="AC958" s="3"/>
    </row>
    <row r="959" spans="29:29" ht="12.5">
      <c r="AC959" s="3"/>
    </row>
    <row r="960" spans="29:29" ht="12.5">
      <c r="AC960" s="3"/>
    </row>
    <row r="961" spans="29:29" ht="12.5">
      <c r="AC961" s="3"/>
    </row>
    <row r="962" spans="29:29" ht="12.5">
      <c r="AC962" s="3"/>
    </row>
    <row r="963" spans="29:29" ht="12.5">
      <c r="AC963" s="3"/>
    </row>
    <row r="964" spans="29:29" ht="12.5">
      <c r="AC964" s="3"/>
    </row>
    <row r="965" spans="29:29" ht="12.5">
      <c r="AC965" s="3"/>
    </row>
    <row r="966" spans="29:29" ht="12.5">
      <c r="AC966" s="3"/>
    </row>
    <row r="967" spans="29:29" ht="12.5">
      <c r="AC967" s="3"/>
    </row>
    <row r="968" spans="29:29" ht="12.5">
      <c r="AC968" s="3"/>
    </row>
    <row r="969" spans="29:29" ht="12.5">
      <c r="AC969" s="3"/>
    </row>
    <row r="970" spans="29:29" ht="12.5">
      <c r="AC970" s="3"/>
    </row>
    <row r="971" spans="29:29" ht="12.5">
      <c r="AC971" s="3"/>
    </row>
    <row r="972" spans="29:29" ht="12.5">
      <c r="AC972" s="3"/>
    </row>
    <row r="973" spans="29:29" ht="12.5">
      <c r="AC973" s="3"/>
    </row>
    <row r="974" spans="29:29" ht="12.5">
      <c r="AC974" s="3"/>
    </row>
    <row r="975" spans="29:29" ht="12.5">
      <c r="AC975" s="3"/>
    </row>
    <row r="976" spans="29:29" ht="12.5">
      <c r="AC976" s="3"/>
    </row>
    <row r="977" spans="29:29" ht="12.5">
      <c r="AC977" s="3"/>
    </row>
    <row r="978" spans="29:29" ht="12.5">
      <c r="AC978" s="3"/>
    </row>
    <row r="979" spans="29:29" ht="12.5">
      <c r="AC979" s="3"/>
    </row>
    <row r="980" spans="29:29" ht="12.5">
      <c r="AC980" s="3"/>
    </row>
    <row r="981" spans="29:29" ht="12.5">
      <c r="AC981" s="3"/>
    </row>
    <row r="982" spans="29:29" ht="12.5">
      <c r="AC982" s="3"/>
    </row>
    <row r="983" spans="29:29" ht="12.5">
      <c r="AC983" s="3"/>
    </row>
    <row r="984" spans="29:29" ht="12.5">
      <c r="AC984" s="3"/>
    </row>
    <row r="985" spans="29:29" ht="12.5">
      <c r="AC985" s="3"/>
    </row>
    <row r="986" spans="29:29" ht="12.5">
      <c r="AC986" s="3"/>
    </row>
    <row r="987" spans="29:29" ht="12.5">
      <c r="AC987" s="3"/>
    </row>
    <row r="988" spans="29:29" ht="12.5">
      <c r="AC988" s="3"/>
    </row>
    <row r="989" spans="29:29" ht="12.5">
      <c r="AC989" s="3"/>
    </row>
    <row r="990" spans="29:29" ht="12.5">
      <c r="AC990" s="3"/>
    </row>
    <row r="991" spans="29:29" ht="12.5">
      <c r="AC991" s="3"/>
    </row>
    <row r="992" spans="29:29" ht="12.5">
      <c r="AC992" s="3"/>
    </row>
    <row r="993" spans="29:29" ht="12.5">
      <c r="AC993" s="3"/>
    </row>
    <row r="994" spans="29:29" ht="12.5">
      <c r="AC994" s="3"/>
    </row>
    <row r="995" spans="29:29" ht="12.5">
      <c r="AC995" s="3"/>
    </row>
    <row r="996" spans="29:29" ht="12.5">
      <c r="AC996" s="3"/>
    </row>
    <row r="997" spans="29:29" ht="12.5">
      <c r="AC997" s="3"/>
    </row>
    <row r="998" spans="29:29" ht="12.5">
      <c r="AC998" s="3"/>
    </row>
    <row r="999" spans="29:29" ht="12.5">
      <c r="AC999" s="3"/>
    </row>
    <row r="1000" spans="29:29" ht="12.5">
      <c r="AC1000" s="3"/>
    </row>
    <row r="1001" spans="29:29" ht="12.5">
      <c r="AC1001" s="3"/>
    </row>
    <row r="1002" spans="29:29" ht="12.5">
      <c r="AC1002" s="3"/>
    </row>
    <row r="1003" spans="29:29" ht="12.5">
      <c r="AC1003" s="3"/>
    </row>
    <row r="1004" spans="29:29" ht="12.5">
      <c r="AC1004" s="3"/>
    </row>
    <row r="1005" spans="29:29" ht="12.5">
      <c r="AC1005" s="3"/>
    </row>
  </sheetData>
  <mergeCells count="59"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  <mergeCell ref="A36:C36"/>
    <mergeCell ref="A37:C37"/>
    <mergeCell ref="A38:C38"/>
    <mergeCell ref="A39:C39"/>
    <mergeCell ref="A40:C40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J11:M11"/>
    <mergeCell ref="J12:K12"/>
    <mergeCell ref="A14:C14"/>
    <mergeCell ref="J28:M28"/>
    <mergeCell ref="J29:M29"/>
    <mergeCell ref="A27:C27"/>
    <mergeCell ref="A5:C5"/>
    <mergeCell ref="A6:C6"/>
    <mergeCell ref="A7:C9"/>
    <mergeCell ref="A11:C11"/>
    <mergeCell ref="E11:H11"/>
    <mergeCell ref="A1:C4"/>
    <mergeCell ref="E1:H1"/>
    <mergeCell ref="J1:M1"/>
    <mergeCell ref="O1:R1"/>
    <mergeCell ref="O2:R2"/>
    <mergeCell ref="O3:R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</mergeCells>
  <dataValidations count="5">
    <dataValidation type="list" allowBlank="1" showErrorMessage="1" sqref="F13:F24" xr:uid="{00000000-0002-0000-0800-000000000000}">
      <formula1>"Mercado,Telefono,Gimnasio,Salud-Pension,Prepagada,Aseo Personal,Hogar,RIA Comision,Hair/Skin Care,Arriendo,Sevicios,Transporte"</formula1>
    </dataValidation>
    <dataValidation type="list" allowBlank="1" showErrorMessage="1" sqref="P34:P40" xr:uid="{00000000-0002-0000-0800-000001000000}">
      <formula1>"Tiquetes,Seguros,Transporte,Salud,Comida,Gastos Casa,Belleza"</formula1>
    </dataValidation>
    <dataValidation type="list" allowBlank="1" showErrorMessage="1" sqref="P13:P16" xr:uid="{00000000-0002-0000-0800-000002000000}">
      <formula1>"ADDI,RappiPay,Prestamo Tia,Prestamo Mamá"</formula1>
    </dataValidation>
    <dataValidation type="list" allowBlank="1" showErrorMessage="1" sqref="K13:K21" xr:uid="{00000000-0002-0000-0800-000003000000}">
      <formula1>"Comer fuera,Salon Belleza,Ropa,Electrodomesticos,Cafe,Maquillaje,Belleza,Hogar,Suscripciones"</formula1>
    </dataValidation>
    <dataValidation type="list" allowBlank="1" showErrorMessage="1" sqref="K34:K37" xr:uid="{00000000-0002-0000-0800-000004000000}">
      <formula1>"Fondo Emergencia,Mi casita,Belleza,Impuestos"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Mapping</vt:lpstr>
      <vt:lpstr>Nov</vt:lpstr>
      <vt:lpstr>Abr</vt:lpstr>
      <vt:lpstr>May</vt:lpstr>
      <vt:lpstr>Jun</vt:lpstr>
      <vt:lpstr>Jul </vt:lpstr>
      <vt:lpstr>Ago </vt:lpstr>
      <vt:lpstr>Sep </vt:lpstr>
      <vt:lpstr>Oct</vt:lpstr>
      <vt:lpstr>Dec</vt:lpstr>
      <vt:lpstr>Plantilla Base</vt:lpstr>
      <vt:lpstr>Base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Juanita Caballero Villalobos</cp:lastModifiedBy>
  <dcterms:modified xsi:type="dcterms:W3CDTF">2025-06-30T05:12:59Z</dcterms:modified>
</cp:coreProperties>
</file>