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cagar\Documents\"/>
    </mc:Choice>
  </mc:AlternateContent>
  <xr:revisionPtr revIDLastSave="0" documentId="13_ncr:1_{8261A66A-BB1E-455C-99E9-776888BF5B14}" xr6:coauthVersionLast="47" xr6:coauthVersionMax="47" xr10:uidLastSave="{00000000-0000-0000-0000-000000000000}"/>
  <bookViews>
    <workbookView xWindow="-120" yWindow="-120" windowWidth="29040" windowHeight="15720" xr2:uid="{2EFE5E04-7894-4C74-8310-CCD6946477E0}"/>
  </bookViews>
  <sheets>
    <sheet name="Computations" sheetId="1" r:id="rId1"/>
  </sheets>
  <definedNames>
    <definedName name="_xlnm.Print_Area" localSheetId="0">Computations!$B$1:$O$29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P528" i="1" l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BI49" i="1"/>
  <c r="BG49" i="1"/>
  <c r="BE49" i="1"/>
  <c r="BC49" i="1"/>
  <c r="BA49" i="1"/>
  <c r="AY49" i="1"/>
  <c r="AW49" i="1"/>
  <c r="AU49" i="1"/>
  <c r="AS49" i="1"/>
  <c r="AQ49" i="1"/>
  <c r="AO49" i="1"/>
  <c r="AM49" i="1"/>
  <c r="AK49" i="1"/>
  <c r="AI49" i="1"/>
  <c r="AG49" i="1"/>
  <c r="AE49" i="1"/>
  <c r="AC49" i="1"/>
  <c r="P49" i="1"/>
  <c r="E75" i="1"/>
  <c r="D107" i="1"/>
  <c r="C102" i="1"/>
  <c r="D20" i="1"/>
  <c r="D18" i="1" s="1"/>
  <c r="C13" i="1" s="1"/>
  <c r="A49" i="1" a="1"/>
  <c r="C11" i="1"/>
  <c r="O49" i="1" s="1"/>
  <c r="D10" i="1"/>
  <c r="I116" i="1" s="1"/>
  <c r="E8" i="1"/>
  <c r="D8" i="1"/>
  <c r="D6" i="1"/>
  <c r="E6" i="1" s="1"/>
  <c r="E10" i="1" s="1"/>
  <c r="B121" i="1"/>
  <c r="D2" i="1"/>
  <c r="C14" i="1" l="1"/>
  <c r="L528" i="1"/>
  <c r="L520" i="1"/>
  <c r="L525" i="1"/>
  <c r="L522" i="1"/>
  <c r="L524" i="1"/>
  <c r="L521" i="1"/>
  <c r="L513" i="1"/>
  <c r="L527" i="1"/>
  <c r="L515" i="1"/>
  <c r="L512" i="1"/>
  <c r="L523" i="1"/>
  <c r="L517" i="1"/>
  <c r="L518" i="1"/>
  <c r="L514" i="1"/>
  <c r="L526" i="1"/>
  <c r="L507" i="1"/>
  <c r="L504" i="1"/>
  <c r="L516" i="1"/>
  <c r="L509" i="1"/>
  <c r="L503" i="1"/>
  <c r="L508" i="1"/>
  <c r="L511" i="1"/>
  <c r="L501" i="1"/>
  <c r="L505" i="1"/>
  <c r="L498" i="1"/>
  <c r="L506" i="1"/>
  <c r="L500" i="1"/>
  <c r="L502" i="1"/>
  <c r="L497" i="1"/>
  <c r="L492" i="1"/>
  <c r="L489" i="1"/>
  <c r="L499" i="1"/>
  <c r="L491" i="1"/>
  <c r="L510" i="1"/>
  <c r="L495" i="1"/>
  <c r="L488" i="1"/>
  <c r="L493" i="1"/>
  <c r="L519" i="1"/>
  <c r="L496" i="1"/>
  <c r="L480" i="1"/>
  <c r="L487" i="1"/>
  <c r="L482" i="1"/>
  <c r="L479" i="1"/>
  <c r="L490" i="1"/>
  <c r="L484" i="1"/>
  <c r="L481" i="1"/>
  <c r="L494" i="1"/>
  <c r="L471" i="1"/>
  <c r="L463" i="1"/>
  <c r="L473" i="1"/>
  <c r="L465" i="1"/>
  <c r="L475" i="1"/>
  <c r="L467" i="1"/>
  <c r="L472" i="1"/>
  <c r="L464" i="1"/>
  <c r="L483" i="1"/>
  <c r="L476" i="1"/>
  <c r="L468" i="1"/>
  <c r="L460" i="1"/>
  <c r="L469" i="1"/>
  <c r="L461" i="1"/>
  <c r="L477" i="1"/>
  <c r="L474" i="1"/>
  <c r="L466" i="1"/>
  <c r="L486" i="1"/>
  <c r="L478" i="1"/>
  <c r="L470" i="1"/>
  <c r="L458" i="1"/>
  <c r="L455" i="1"/>
  <c r="L452" i="1"/>
  <c r="L449" i="1"/>
  <c r="L441" i="1"/>
  <c r="L485" i="1"/>
  <c r="L462" i="1"/>
  <c r="L454" i="1"/>
  <c r="L446" i="1"/>
  <c r="L459" i="1"/>
  <c r="L457" i="1"/>
  <c r="L451" i="1"/>
  <c r="L443" i="1"/>
  <c r="L456" i="1"/>
  <c r="L448" i="1"/>
  <c r="L440" i="1"/>
  <c r="L444" i="1"/>
  <c r="L437" i="1"/>
  <c r="L429" i="1"/>
  <c r="L445" i="1"/>
  <c r="L434" i="1"/>
  <c r="L426" i="1"/>
  <c r="L431" i="1"/>
  <c r="L442" i="1"/>
  <c r="L436" i="1"/>
  <c r="L428" i="1"/>
  <c r="L433" i="1"/>
  <c r="L425" i="1"/>
  <c r="L450" i="1"/>
  <c r="L438" i="1"/>
  <c r="L430" i="1"/>
  <c r="L453" i="1"/>
  <c r="L447" i="1"/>
  <c r="L439" i="1"/>
  <c r="L435" i="1"/>
  <c r="L427" i="1"/>
  <c r="L422" i="1"/>
  <c r="L414" i="1"/>
  <c r="L419" i="1"/>
  <c r="L411" i="1"/>
  <c r="L432" i="1"/>
  <c r="L416" i="1"/>
  <c r="L421" i="1"/>
  <c r="L413" i="1"/>
  <c r="L405" i="1"/>
  <c r="L418" i="1"/>
  <c r="L410" i="1"/>
  <c r="L423" i="1"/>
  <c r="L420" i="1"/>
  <c r="L412" i="1"/>
  <c r="L424" i="1"/>
  <c r="L417" i="1"/>
  <c r="L398" i="1"/>
  <c r="L390" i="1"/>
  <c r="L415" i="1"/>
  <c r="L409" i="1"/>
  <c r="L407" i="1"/>
  <c r="L403" i="1"/>
  <c r="L395" i="1"/>
  <c r="L400" i="1"/>
  <c r="L392" i="1"/>
  <c r="L402" i="1"/>
  <c r="L394" i="1"/>
  <c r="L408" i="1"/>
  <c r="L399" i="1"/>
  <c r="L391" i="1"/>
  <c r="L406" i="1"/>
  <c r="L404" i="1"/>
  <c r="L396" i="1"/>
  <c r="L388" i="1"/>
  <c r="L389" i="1"/>
  <c r="L378" i="1"/>
  <c r="L386" i="1"/>
  <c r="L383" i="1"/>
  <c r="L380" i="1"/>
  <c r="L372" i="1"/>
  <c r="L397" i="1"/>
  <c r="L385" i="1"/>
  <c r="L377" i="1"/>
  <c r="L393" i="1"/>
  <c r="L382" i="1"/>
  <c r="L374" i="1"/>
  <c r="L384" i="1"/>
  <c r="L376" i="1"/>
  <c r="L381" i="1"/>
  <c r="L373" i="1"/>
  <c r="L387" i="1"/>
  <c r="L375" i="1"/>
  <c r="L367" i="1"/>
  <c r="L359" i="1"/>
  <c r="L401" i="1"/>
  <c r="L370" i="1"/>
  <c r="L364" i="1"/>
  <c r="L356" i="1"/>
  <c r="L379" i="1"/>
  <c r="L369" i="1"/>
  <c r="L361" i="1"/>
  <c r="L353" i="1"/>
  <c r="L366" i="1"/>
  <c r="L358" i="1"/>
  <c r="L363" i="1"/>
  <c r="L355" i="1"/>
  <c r="L368" i="1"/>
  <c r="L360" i="1"/>
  <c r="L371" i="1"/>
  <c r="L347" i="1"/>
  <c r="L339" i="1"/>
  <c r="L362" i="1"/>
  <c r="L344" i="1"/>
  <c r="L336" i="1"/>
  <c r="L365" i="1"/>
  <c r="L349" i="1"/>
  <c r="L341" i="1"/>
  <c r="L352" i="1"/>
  <c r="L346" i="1"/>
  <c r="L338" i="1"/>
  <c r="L351" i="1"/>
  <c r="L357" i="1"/>
  <c r="L345" i="1"/>
  <c r="L337" i="1"/>
  <c r="L342" i="1"/>
  <c r="L327" i="1"/>
  <c r="L319" i="1"/>
  <c r="L311" i="1"/>
  <c r="L343" i="1"/>
  <c r="L332" i="1"/>
  <c r="L324" i="1"/>
  <c r="L316" i="1"/>
  <c r="L308" i="1"/>
  <c r="L329" i="1"/>
  <c r="L321" i="1"/>
  <c r="L313" i="1"/>
  <c r="L326" i="1"/>
  <c r="L318" i="1"/>
  <c r="L310" i="1"/>
  <c r="L354" i="1"/>
  <c r="L331" i="1"/>
  <c r="L323" i="1"/>
  <c r="L315" i="1"/>
  <c r="L348" i="1"/>
  <c r="L340" i="1"/>
  <c r="L334" i="1"/>
  <c r="L328" i="1"/>
  <c r="L320" i="1"/>
  <c r="L312" i="1"/>
  <c r="L333" i="1"/>
  <c r="L325" i="1"/>
  <c r="L317" i="1"/>
  <c r="L309" i="1"/>
  <c r="L350" i="1"/>
  <c r="L335" i="1"/>
  <c r="L330" i="1"/>
  <c r="L322" i="1"/>
  <c r="L306" i="1"/>
  <c r="L305" i="1"/>
  <c r="L300" i="1"/>
  <c r="L292" i="1"/>
  <c r="L284" i="1"/>
  <c r="L276" i="1"/>
  <c r="L268" i="1"/>
  <c r="L297" i="1"/>
  <c r="L289" i="1"/>
  <c r="L281" i="1"/>
  <c r="L273" i="1"/>
  <c r="L265" i="1"/>
  <c r="L307" i="1"/>
  <c r="L302" i="1"/>
  <c r="L294" i="1"/>
  <c r="L286" i="1"/>
  <c r="L278" i="1"/>
  <c r="L270" i="1"/>
  <c r="L262" i="1"/>
  <c r="L299" i="1"/>
  <c r="L291" i="1"/>
  <c r="L283" i="1"/>
  <c r="L275" i="1"/>
  <c r="L267" i="1"/>
  <c r="L314" i="1"/>
  <c r="L304" i="1"/>
  <c r="L296" i="1"/>
  <c r="L288" i="1"/>
  <c r="L280" i="1"/>
  <c r="L272" i="1"/>
  <c r="L264" i="1"/>
  <c r="L301" i="1"/>
  <c r="L293" i="1"/>
  <c r="L285" i="1"/>
  <c r="L277" i="1"/>
  <c r="L269" i="1"/>
  <c r="L261" i="1"/>
  <c r="L298" i="1"/>
  <c r="L290" i="1"/>
  <c r="L282" i="1"/>
  <c r="L274" i="1"/>
  <c r="L266" i="1"/>
  <c r="L303" i="1"/>
  <c r="L295" i="1"/>
  <c r="L287" i="1"/>
  <c r="L279" i="1"/>
  <c r="L271" i="1"/>
  <c r="L263" i="1"/>
  <c r="L259" i="1"/>
  <c r="L251" i="1"/>
  <c r="L243" i="1"/>
  <c r="L235" i="1"/>
  <c r="L227" i="1"/>
  <c r="L219" i="1"/>
  <c r="L256" i="1"/>
  <c r="L248" i="1"/>
  <c r="L240" i="1"/>
  <c r="L232" i="1"/>
  <c r="L224" i="1"/>
  <c r="L216" i="1"/>
  <c r="L253" i="1"/>
  <c r="L245" i="1"/>
  <c r="L237" i="1"/>
  <c r="L229" i="1"/>
  <c r="L221" i="1"/>
  <c r="L258" i="1"/>
  <c r="L250" i="1"/>
  <c r="L242" i="1"/>
  <c r="L234" i="1"/>
  <c r="L226" i="1"/>
  <c r="L218" i="1"/>
  <c r="L255" i="1"/>
  <c r="L247" i="1"/>
  <c r="L239" i="1"/>
  <c r="L231" i="1"/>
  <c r="L223" i="1"/>
  <c r="L215" i="1"/>
  <c r="L260" i="1"/>
  <c r="L252" i="1"/>
  <c r="L244" i="1"/>
  <c r="L236" i="1"/>
  <c r="L228" i="1"/>
  <c r="L220" i="1"/>
  <c r="L257" i="1"/>
  <c r="L249" i="1"/>
  <c r="L241" i="1"/>
  <c r="L233" i="1"/>
  <c r="L225" i="1"/>
  <c r="L217" i="1"/>
  <c r="L254" i="1"/>
  <c r="L246" i="1"/>
  <c r="L238" i="1"/>
  <c r="L230" i="1"/>
  <c r="L222" i="1"/>
  <c r="L207" i="1"/>
  <c r="L199" i="1"/>
  <c r="L191" i="1"/>
  <c r="L183" i="1"/>
  <c r="L175" i="1"/>
  <c r="L212" i="1"/>
  <c r="L204" i="1"/>
  <c r="L196" i="1"/>
  <c r="L188" i="1"/>
  <c r="L180" i="1"/>
  <c r="L172" i="1"/>
  <c r="L209" i="1"/>
  <c r="L201" i="1"/>
  <c r="L193" i="1"/>
  <c r="L185" i="1"/>
  <c r="L177" i="1"/>
  <c r="L214" i="1"/>
  <c r="L206" i="1"/>
  <c r="L198" i="1"/>
  <c r="L190" i="1"/>
  <c r="L182" i="1"/>
  <c r="L174" i="1"/>
  <c r="L211" i="1"/>
  <c r="L203" i="1"/>
  <c r="L195" i="1"/>
  <c r="L187" i="1"/>
  <c r="L179" i="1"/>
  <c r="L171" i="1"/>
  <c r="L208" i="1"/>
  <c r="L200" i="1"/>
  <c r="L192" i="1"/>
  <c r="L184" i="1"/>
  <c r="L176" i="1"/>
  <c r="L213" i="1"/>
  <c r="L205" i="1"/>
  <c r="L197" i="1"/>
  <c r="L189" i="1"/>
  <c r="L181" i="1"/>
  <c r="L173" i="1"/>
  <c r="L210" i="1"/>
  <c r="L202" i="1"/>
  <c r="L194" i="1"/>
  <c r="L186" i="1"/>
  <c r="L178" i="1"/>
  <c r="L165" i="1"/>
  <c r="L157" i="1"/>
  <c r="L149" i="1"/>
  <c r="L141" i="1"/>
  <c r="L133" i="1"/>
  <c r="L125" i="1"/>
  <c r="L162" i="1"/>
  <c r="L154" i="1"/>
  <c r="L146" i="1"/>
  <c r="L138" i="1"/>
  <c r="L130" i="1"/>
  <c r="L167" i="1"/>
  <c r="L159" i="1"/>
  <c r="L151" i="1"/>
  <c r="L143" i="1"/>
  <c r="L135" i="1"/>
  <c r="L127" i="1"/>
  <c r="L164" i="1"/>
  <c r="L156" i="1"/>
  <c r="L148" i="1"/>
  <c r="L140" i="1"/>
  <c r="L132" i="1"/>
  <c r="L124" i="1"/>
  <c r="L161" i="1"/>
  <c r="L153" i="1"/>
  <c r="L145" i="1"/>
  <c r="L137" i="1"/>
  <c r="L129" i="1"/>
  <c r="L166" i="1"/>
  <c r="L158" i="1"/>
  <c r="L150" i="1"/>
  <c r="L142" i="1"/>
  <c r="L134" i="1"/>
  <c r="L126" i="1"/>
  <c r="L170" i="1"/>
  <c r="L169" i="1"/>
  <c r="L163" i="1"/>
  <c r="L155" i="1"/>
  <c r="L147" i="1"/>
  <c r="L139" i="1"/>
  <c r="L131" i="1"/>
  <c r="L168" i="1"/>
  <c r="L160" i="1"/>
  <c r="L152" i="1"/>
  <c r="L144" i="1"/>
  <c r="L136" i="1"/>
  <c r="L128" i="1"/>
  <c r="L118" i="1"/>
  <c r="L110" i="1"/>
  <c r="L102" i="1"/>
  <c r="L94" i="1"/>
  <c r="L86" i="1"/>
  <c r="L78" i="1"/>
  <c r="L120" i="1"/>
  <c r="L112" i="1"/>
  <c r="L104" i="1"/>
  <c r="L96" i="1"/>
  <c r="L88" i="1"/>
  <c r="L80" i="1"/>
  <c r="L117" i="1"/>
  <c r="L109" i="1"/>
  <c r="L101" i="1"/>
  <c r="L93" i="1"/>
  <c r="L85" i="1"/>
  <c r="L122" i="1"/>
  <c r="L114" i="1"/>
  <c r="L106" i="1"/>
  <c r="L98" i="1"/>
  <c r="L90" i="1"/>
  <c r="L82" i="1"/>
  <c r="L119" i="1"/>
  <c r="L111" i="1"/>
  <c r="L103" i="1"/>
  <c r="L95" i="1"/>
  <c r="L87" i="1"/>
  <c r="L79" i="1"/>
  <c r="L116" i="1"/>
  <c r="L108" i="1"/>
  <c r="L100" i="1"/>
  <c r="L92" i="1"/>
  <c r="L84" i="1"/>
  <c r="L121" i="1"/>
  <c r="L113" i="1"/>
  <c r="L105" i="1"/>
  <c r="L97" i="1"/>
  <c r="L89" i="1"/>
  <c r="L81" i="1"/>
  <c r="L77" i="1"/>
  <c r="L69" i="1"/>
  <c r="L61" i="1"/>
  <c r="L53" i="1"/>
  <c r="L123" i="1"/>
  <c r="L91" i="1"/>
  <c r="L74" i="1"/>
  <c r="L66" i="1"/>
  <c r="L58" i="1"/>
  <c r="L50" i="1"/>
  <c r="L49" i="1"/>
  <c r="L71" i="1"/>
  <c r="L63" i="1"/>
  <c r="L55" i="1"/>
  <c r="L115" i="1"/>
  <c r="L83" i="1"/>
  <c r="L76" i="1"/>
  <c r="L68" i="1"/>
  <c r="L60" i="1"/>
  <c r="L52" i="1"/>
  <c r="L73" i="1"/>
  <c r="L65" i="1"/>
  <c r="L57" i="1"/>
  <c r="L107" i="1"/>
  <c r="L70" i="1"/>
  <c r="L62" i="1"/>
  <c r="L54" i="1"/>
  <c r="L75" i="1"/>
  <c r="L67" i="1"/>
  <c r="L59" i="1"/>
  <c r="L51" i="1"/>
  <c r="L99" i="1"/>
  <c r="L72" i="1"/>
  <c r="L64" i="1"/>
  <c r="L56" i="1"/>
  <c r="A523" i="1"/>
  <c r="A515" i="1"/>
  <c r="A507" i="1"/>
  <c r="A499" i="1"/>
  <c r="A491" i="1"/>
  <c r="A483" i="1"/>
  <c r="A475" i="1"/>
  <c r="A467" i="1"/>
  <c r="A459" i="1"/>
  <c r="A451" i="1"/>
  <c r="A443" i="1"/>
  <c r="A435" i="1"/>
  <c r="A427" i="1"/>
  <c r="A419" i="1"/>
  <c r="A411" i="1"/>
  <c r="A403" i="1"/>
  <c r="A395" i="1"/>
  <c r="A387" i="1"/>
  <c r="A379" i="1"/>
  <c r="A371" i="1"/>
  <c r="A363" i="1"/>
  <c r="A355" i="1"/>
  <c r="A347" i="1"/>
  <c r="A339" i="1"/>
  <c r="A331" i="1"/>
  <c r="A323" i="1"/>
  <c r="A315" i="1"/>
  <c r="A307" i="1"/>
  <c r="A299" i="1"/>
  <c r="A291" i="1"/>
  <c r="A283" i="1"/>
  <c r="A275" i="1"/>
  <c r="A267" i="1"/>
  <c r="A259" i="1"/>
  <c r="A251" i="1"/>
  <c r="A243" i="1"/>
  <c r="A235" i="1"/>
  <c r="A227" i="1"/>
  <c r="A219" i="1"/>
  <c r="A211" i="1"/>
  <c r="A203" i="1"/>
  <c r="A195" i="1"/>
  <c r="A187" i="1"/>
  <c r="A179" i="1"/>
  <c r="A171" i="1"/>
  <c r="A163" i="1"/>
  <c r="A155" i="1"/>
  <c r="A147" i="1"/>
  <c r="A139" i="1"/>
  <c r="A131" i="1"/>
  <c r="A123" i="1"/>
  <c r="A115" i="1"/>
  <c r="A107" i="1"/>
  <c r="A99" i="1"/>
  <c r="A91" i="1"/>
  <c r="A83" i="1"/>
  <c r="A75" i="1"/>
  <c r="A67" i="1"/>
  <c r="A59" i="1"/>
  <c r="A51" i="1"/>
  <c r="A522" i="1"/>
  <c r="A514" i="1"/>
  <c r="A506" i="1"/>
  <c r="A498" i="1"/>
  <c r="A490" i="1"/>
  <c r="A482" i="1"/>
  <c r="A474" i="1"/>
  <c r="A466" i="1"/>
  <c r="A458" i="1"/>
  <c r="A450" i="1"/>
  <c r="A442" i="1"/>
  <c r="A434" i="1"/>
  <c r="A426" i="1"/>
  <c r="A418" i="1"/>
  <c r="A410" i="1"/>
  <c r="A402" i="1"/>
  <c r="A394" i="1"/>
  <c r="A386" i="1"/>
  <c r="A378" i="1"/>
  <c r="A370" i="1"/>
  <c r="A362" i="1"/>
  <c r="A354" i="1"/>
  <c r="A346" i="1"/>
  <c r="A338" i="1"/>
  <c r="A330" i="1"/>
  <c r="A322" i="1"/>
  <c r="A314" i="1"/>
  <c r="A306" i="1"/>
  <c r="A298" i="1"/>
  <c r="A290" i="1"/>
  <c r="A282" i="1"/>
  <c r="A274" i="1"/>
  <c r="A266" i="1"/>
  <c r="A258" i="1"/>
  <c r="A250" i="1"/>
  <c r="A242" i="1"/>
  <c r="A234" i="1"/>
  <c r="A226" i="1"/>
  <c r="A218" i="1"/>
  <c r="A210" i="1"/>
  <c r="A202" i="1"/>
  <c r="A194" i="1"/>
  <c r="A186" i="1"/>
  <c r="A178" i="1"/>
  <c r="A170" i="1"/>
  <c r="A162" i="1"/>
  <c r="A154" i="1"/>
  <c r="A146" i="1"/>
  <c r="A138" i="1"/>
  <c r="A130" i="1"/>
  <c r="A122" i="1"/>
  <c r="A114" i="1"/>
  <c r="A106" i="1"/>
  <c r="A98" i="1"/>
  <c r="A90" i="1"/>
  <c r="A82" i="1"/>
  <c r="A74" i="1"/>
  <c r="A66" i="1"/>
  <c r="A58" i="1"/>
  <c r="A50" i="1"/>
  <c r="A521" i="1"/>
  <c r="A513" i="1"/>
  <c r="A505" i="1"/>
  <c r="A497" i="1"/>
  <c r="A489" i="1"/>
  <c r="A481" i="1"/>
  <c r="A473" i="1"/>
  <c r="A465" i="1"/>
  <c r="A457" i="1"/>
  <c r="A449" i="1"/>
  <c r="A441" i="1"/>
  <c r="A433" i="1"/>
  <c r="A425" i="1"/>
  <c r="A417" i="1"/>
  <c r="A409" i="1"/>
  <c r="A401" i="1"/>
  <c r="A393" i="1"/>
  <c r="A385" i="1"/>
  <c r="A377" i="1"/>
  <c r="A369" i="1"/>
  <c r="A361" i="1"/>
  <c r="A353" i="1"/>
  <c r="A345" i="1"/>
  <c r="A337" i="1"/>
  <c r="A329" i="1"/>
  <c r="A321" i="1"/>
  <c r="A313" i="1"/>
  <c r="A305" i="1"/>
  <c r="A297" i="1"/>
  <c r="A289" i="1"/>
  <c r="A281" i="1"/>
  <c r="A273" i="1"/>
  <c r="A265" i="1"/>
  <c r="A257" i="1"/>
  <c r="A249" i="1"/>
  <c r="A241" i="1"/>
  <c r="A233" i="1"/>
  <c r="A225" i="1"/>
  <c r="A217" i="1"/>
  <c r="A209" i="1"/>
  <c r="A201" i="1"/>
  <c r="A193" i="1"/>
  <c r="A185" i="1"/>
  <c r="A177" i="1"/>
  <c r="A169" i="1"/>
  <c r="A161" i="1"/>
  <c r="A153" i="1"/>
  <c r="A145" i="1"/>
  <c r="A137" i="1"/>
  <c r="A129" i="1"/>
  <c r="A121" i="1"/>
  <c r="A113" i="1"/>
  <c r="A105" i="1"/>
  <c r="A97" i="1"/>
  <c r="A89" i="1"/>
  <c r="A81" i="1"/>
  <c r="A73" i="1"/>
  <c r="A65" i="1"/>
  <c r="A57" i="1"/>
  <c r="A49" i="1"/>
  <c r="AC50" i="1" s="1"/>
  <c r="A528" i="1"/>
  <c r="A520" i="1"/>
  <c r="A512" i="1"/>
  <c r="A504" i="1"/>
  <c r="A496" i="1"/>
  <c r="A488" i="1"/>
  <c r="A480" i="1"/>
  <c r="A472" i="1"/>
  <c r="A464" i="1"/>
  <c r="A456" i="1"/>
  <c r="A448" i="1"/>
  <c r="A440" i="1"/>
  <c r="A432" i="1"/>
  <c r="A424" i="1"/>
  <c r="A416" i="1"/>
  <c r="A408" i="1"/>
  <c r="A400" i="1"/>
  <c r="A392" i="1"/>
  <c r="A384" i="1"/>
  <c r="A376" i="1"/>
  <c r="A368" i="1"/>
  <c r="A360" i="1"/>
  <c r="A352" i="1"/>
  <c r="A344" i="1"/>
  <c r="A336" i="1"/>
  <c r="A328" i="1"/>
  <c r="A320" i="1"/>
  <c r="A312" i="1"/>
  <c r="A304" i="1"/>
  <c r="A296" i="1"/>
  <c r="A288" i="1"/>
  <c r="A280" i="1"/>
  <c r="A272" i="1"/>
  <c r="A264" i="1"/>
  <c r="A256" i="1"/>
  <c r="A248" i="1"/>
  <c r="A240" i="1"/>
  <c r="A232" i="1"/>
  <c r="A224" i="1"/>
  <c r="A216" i="1"/>
  <c r="A208" i="1"/>
  <c r="A200" i="1"/>
  <c r="A192" i="1"/>
  <c r="A184" i="1"/>
  <c r="A176" i="1"/>
  <c r="A168" i="1"/>
  <c r="A160" i="1"/>
  <c r="A152" i="1"/>
  <c r="A144" i="1"/>
  <c r="A136" i="1"/>
  <c r="A128" i="1"/>
  <c r="A120" i="1"/>
  <c r="A112" i="1"/>
  <c r="A104" i="1"/>
  <c r="A96" i="1"/>
  <c r="A88" i="1"/>
  <c r="A80" i="1"/>
  <c r="A72" i="1"/>
  <c r="A64" i="1"/>
  <c r="A56" i="1"/>
  <c r="A527" i="1"/>
  <c r="A519" i="1"/>
  <c r="A511" i="1"/>
  <c r="A503" i="1"/>
  <c r="A495" i="1"/>
  <c r="A487" i="1"/>
  <c r="A479" i="1"/>
  <c r="A471" i="1"/>
  <c r="A463" i="1"/>
  <c r="A455" i="1"/>
  <c r="A447" i="1"/>
  <c r="A439" i="1"/>
  <c r="A431" i="1"/>
  <c r="A423" i="1"/>
  <c r="A415" i="1"/>
  <c r="A407" i="1"/>
  <c r="A399" i="1"/>
  <c r="A391" i="1"/>
  <c r="A383" i="1"/>
  <c r="A375" i="1"/>
  <c r="A367" i="1"/>
  <c r="A359" i="1"/>
  <c r="A351" i="1"/>
  <c r="A343" i="1"/>
  <c r="A335" i="1"/>
  <c r="A327" i="1"/>
  <c r="A319" i="1"/>
  <c r="A311" i="1"/>
  <c r="A303" i="1"/>
  <c r="A295" i="1"/>
  <c r="A287" i="1"/>
  <c r="A279" i="1"/>
  <c r="A271" i="1"/>
  <c r="A263" i="1"/>
  <c r="A255" i="1"/>
  <c r="A247" i="1"/>
  <c r="A239" i="1"/>
  <c r="A231" i="1"/>
  <c r="A223" i="1"/>
  <c r="A215" i="1"/>
  <c r="A207" i="1"/>
  <c r="A199" i="1"/>
  <c r="A191" i="1"/>
  <c r="A183" i="1"/>
  <c r="A175" i="1"/>
  <c r="A167" i="1"/>
  <c r="A159" i="1"/>
  <c r="A151" i="1"/>
  <c r="A143" i="1"/>
  <c r="A135" i="1"/>
  <c r="A127" i="1"/>
  <c r="A119" i="1"/>
  <c r="A111" i="1"/>
  <c r="A103" i="1"/>
  <c r="A95" i="1"/>
  <c r="A87" i="1"/>
  <c r="A79" i="1"/>
  <c r="A71" i="1"/>
  <c r="A63" i="1"/>
  <c r="A55" i="1"/>
  <c r="A526" i="1"/>
  <c r="A518" i="1"/>
  <c r="A510" i="1"/>
  <c r="A502" i="1"/>
  <c r="A494" i="1"/>
  <c r="A486" i="1"/>
  <c r="A478" i="1"/>
  <c r="A470" i="1"/>
  <c r="A462" i="1"/>
  <c r="A454" i="1"/>
  <c r="A446" i="1"/>
  <c r="A438" i="1"/>
  <c r="A430" i="1"/>
  <c r="A422" i="1"/>
  <c r="A414" i="1"/>
  <c r="A406" i="1"/>
  <c r="A398" i="1"/>
  <c r="A390" i="1"/>
  <c r="A382" i="1"/>
  <c r="A374" i="1"/>
  <c r="A366" i="1"/>
  <c r="A358" i="1"/>
  <c r="A350" i="1"/>
  <c r="A342" i="1"/>
  <c r="A334" i="1"/>
  <c r="A326" i="1"/>
  <c r="A318" i="1"/>
  <c r="A310" i="1"/>
  <c r="A302" i="1"/>
  <c r="A294" i="1"/>
  <c r="A286" i="1"/>
  <c r="A278" i="1"/>
  <c r="A270" i="1"/>
  <c r="A262" i="1"/>
  <c r="A254" i="1"/>
  <c r="A246" i="1"/>
  <c r="A238" i="1"/>
  <c r="A230" i="1"/>
  <c r="A222" i="1"/>
  <c r="A214" i="1"/>
  <c r="A206" i="1"/>
  <c r="A198" i="1"/>
  <c r="A190" i="1"/>
  <c r="A182" i="1"/>
  <c r="A174" i="1"/>
  <c r="A166" i="1"/>
  <c r="A158" i="1"/>
  <c r="A150" i="1"/>
  <c r="A142" i="1"/>
  <c r="A134" i="1"/>
  <c r="A126" i="1"/>
  <c r="A118" i="1"/>
  <c r="A110" i="1"/>
  <c r="A102" i="1"/>
  <c r="A94" i="1"/>
  <c r="A86" i="1"/>
  <c r="A78" i="1"/>
  <c r="A70" i="1"/>
  <c r="A62" i="1"/>
  <c r="A54" i="1"/>
  <c r="A525" i="1"/>
  <c r="A517" i="1"/>
  <c r="A509" i="1"/>
  <c r="A501" i="1"/>
  <c r="A493" i="1"/>
  <c r="A485" i="1"/>
  <c r="A477" i="1"/>
  <c r="A469" i="1"/>
  <c r="A461" i="1"/>
  <c r="A453" i="1"/>
  <c r="A445" i="1"/>
  <c r="A437" i="1"/>
  <c r="A429" i="1"/>
  <c r="A421" i="1"/>
  <c r="A413" i="1"/>
  <c r="A405" i="1"/>
  <c r="A397" i="1"/>
  <c r="A389" i="1"/>
  <c r="A381" i="1"/>
  <c r="A373" i="1"/>
  <c r="A365" i="1"/>
  <c r="A357" i="1"/>
  <c r="A349" i="1"/>
  <c r="A341" i="1"/>
  <c r="A333" i="1"/>
  <c r="A325" i="1"/>
  <c r="A317" i="1"/>
  <c r="A309" i="1"/>
  <c r="A301" i="1"/>
  <c r="A293" i="1"/>
  <c r="A285" i="1"/>
  <c r="A277" i="1"/>
  <c r="A269" i="1"/>
  <c r="A261" i="1"/>
  <c r="A253" i="1"/>
  <c r="A245" i="1"/>
  <c r="A237" i="1"/>
  <c r="A229" i="1"/>
  <c r="A221" i="1"/>
  <c r="A213" i="1"/>
  <c r="A205" i="1"/>
  <c r="A197" i="1"/>
  <c r="A189" i="1"/>
  <c r="A181" i="1"/>
  <c r="A173" i="1"/>
  <c r="A165" i="1"/>
  <c r="A157" i="1"/>
  <c r="A149" i="1"/>
  <c r="A141" i="1"/>
  <c r="A133" i="1"/>
  <c r="A125" i="1"/>
  <c r="A117" i="1"/>
  <c r="A109" i="1"/>
  <c r="A101" i="1"/>
  <c r="A93" i="1"/>
  <c r="A85" i="1"/>
  <c r="A77" i="1"/>
  <c r="A69" i="1"/>
  <c r="A61" i="1"/>
  <c r="A53" i="1"/>
  <c r="A524" i="1"/>
  <c r="A516" i="1"/>
  <c r="A508" i="1"/>
  <c r="A500" i="1"/>
  <c r="A492" i="1"/>
  <c r="A484" i="1"/>
  <c r="A476" i="1"/>
  <c r="A468" i="1"/>
  <c r="A460" i="1"/>
  <c r="A452" i="1"/>
  <c r="A444" i="1"/>
  <c r="A436" i="1"/>
  <c r="A428" i="1"/>
  <c r="A420" i="1"/>
  <c r="A412" i="1"/>
  <c r="A404" i="1"/>
  <c r="A396" i="1"/>
  <c r="A388" i="1"/>
  <c r="A380" i="1"/>
  <c r="A372" i="1"/>
  <c r="A364" i="1"/>
  <c r="A356" i="1"/>
  <c r="A348" i="1"/>
  <c r="A340" i="1"/>
  <c r="A332" i="1"/>
  <c r="A324" i="1"/>
  <c r="A316" i="1"/>
  <c r="A308" i="1"/>
  <c r="A300" i="1"/>
  <c r="A292" i="1"/>
  <c r="A284" i="1"/>
  <c r="A276" i="1"/>
  <c r="A268" i="1"/>
  <c r="A260" i="1"/>
  <c r="A252" i="1"/>
  <c r="A244" i="1"/>
  <c r="A236" i="1"/>
  <c r="A228" i="1"/>
  <c r="A220" i="1"/>
  <c r="A212" i="1"/>
  <c r="A204" i="1"/>
  <c r="A196" i="1"/>
  <c r="A188" i="1"/>
  <c r="A180" i="1"/>
  <c r="A172" i="1"/>
  <c r="A164" i="1"/>
  <c r="A156" i="1"/>
  <c r="A148" i="1"/>
  <c r="A140" i="1"/>
  <c r="A132" i="1"/>
  <c r="A124" i="1"/>
  <c r="A116" i="1"/>
  <c r="A108" i="1"/>
  <c r="A100" i="1"/>
  <c r="A92" i="1"/>
  <c r="A84" i="1"/>
  <c r="A76" i="1"/>
  <c r="A68" i="1"/>
  <c r="A60" i="1"/>
  <c r="A52" i="1"/>
  <c r="M525" i="1"/>
  <c r="M522" i="1"/>
  <c r="M527" i="1"/>
  <c r="M519" i="1"/>
  <c r="M521" i="1"/>
  <c r="M526" i="1"/>
  <c r="M518" i="1"/>
  <c r="M520" i="1"/>
  <c r="M510" i="1"/>
  <c r="M515" i="1"/>
  <c r="M528" i="1"/>
  <c r="M512" i="1"/>
  <c r="M523" i="1"/>
  <c r="M517" i="1"/>
  <c r="M524" i="1"/>
  <c r="M514" i="1"/>
  <c r="M511" i="1"/>
  <c r="M513" i="1"/>
  <c r="M504" i="1"/>
  <c r="M516" i="1"/>
  <c r="M509" i="1"/>
  <c r="M506" i="1"/>
  <c r="M508" i="1"/>
  <c r="M501" i="1"/>
  <c r="M505" i="1"/>
  <c r="M498" i="1"/>
  <c r="M495" i="1"/>
  <c r="M500" i="1"/>
  <c r="M502" i="1"/>
  <c r="M497" i="1"/>
  <c r="M507" i="1"/>
  <c r="M499" i="1"/>
  <c r="M489" i="1"/>
  <c r="M494" i="1"/>
  <c r="M488" i="1"/>
  <c r="M493" i="1"/>
  <c r="M496" i="1"/>
  <c r="M490" i="1"/>
  <c r="M485" i="1"/>
  <c r="M479" i="1"/>
  <c r="M484" i="1"/>
  <c r="M492" i="1"/>
  <c r="M491" i="1"/>
  <c r="M481" i="1"/>
  <c r="M486" i="1"/>
  <c r="M478" i="1"/>
  <c r="M476" i="1"/>
  <c r="M468" i="1"/>
  <c r="M460" i="1"/>
  <c r="M483" i="1"/>
  <c r="M470" i="1"/>
  <c r="M462" i="1"/>
  <c r="M503" i="1"/>
  <c r="M472" i="1"/>
  <c r="M464" i="1"/>
  <c r="M469" i="1"/>
  <c r="M461" i="1"/>
  <c r="M477" i="1"/>
  <c r="M487" i="1"/>
  <c r="M474" i="1"/>
  <c r="M466" i="1"/>
  <c r="M482" i="1"/>
  <c r="M480" i="1"/>
  <c r="M475" i="1"/>
  <c r="M467" i="1"/>
  <c r="M463" i="1"/>
  <c r="M452" i="1"/>
  <c r="M454" i="1"/>
  <c r="M446" i="1"/>
  <c r="M459" i="1"/>
  <c r="M457" i="1"/>
  <c r="M451" i="1"/>
  <c r="M443" i="1"/>
  <c r="M456" i="1"/>
  <c r="M448" i="1"/>
  <c r="M440" i="1"/>
  <c r="M473" i="1"/>
  <c r="M471" i="1"/>
  <c r="M453" i="1"/>
  <c r="M445" i="1"/>
  <c r="M434" i="1"/>
  <c r="M426" i="1"/>
  <c r="M441" i="1"/>
  <c r="M431" i="1"/>
  <c r="M442" i="1"/>
  <c r="M436" i="1"/>
  <c r="M428" i="1"/>
  <c r="M449" i="1"/>
  <c r="M433" i="1"/>
  <c r="M425" i="1"/>
  <c r="M458" i="1"/>
  <c r="M450" i="1"/>
  <c r="M438" i="1"/>
  <c r="M430" i="1"/>
  <c r="M447" i="1"/>
  <c r="M439" i="1"/>
  <c r="M435" i="1"/>
  <c r="M427" i="1"/>
  <c r="M465" i="1"/>
  <c r="M432" i="1"/>
  <c r="M455" i="1"/>
  <c r="M437" i="1"/>
  <c r="M419" i="1"/>
  <c r="M411" i="1"/>
  <c r="M416" i="1"/>
  <c r="M444" i="1"/>
  <c r="M429" i="1"/>
  <c r="M421" i="1"/>
  <c r="M413" i="1"/>
  <c r="M418" i="1"/>
  <c r="M410" i="1"/>
  <c r="M423" i="1"/>
  <c r="M415" i="1"/>
  <c r="M407" i="1"/>
  <c r="M420" i="1"/>
  <c r="M424" i="1"/>
  <c r="M417" i="1"/>
  <c r="M409" i="1"/>
  <c r="M422" i="1"/>
  <c r="M412" i="1"/>
  <c r="M414" i="1"/>
  <c r="M403" i="1"/>
  <c r="M395" i="1"/>
  <c r="M387" i="1"/>
  <c r="M400" i="1"/>
  <c r="M397" i="1"/>
  <c r="M389" i="1"/>
  <c r="M408" i="1"/>
  <c r="M399" i="1"/>
  <c r="M391" i="1"/>
  <c r="M406" i="1"/>
  <c r="M404" i="1"/>
  <c r="M396" i="1"/>
  <c r="M388" i="1"/>
  <c r="M401" i="1"/>
  <c r="M393" i="1"/>
  <c r="M390" i="1"/>
  <c r="M386" i="1"/>
  <c r="M383" i="1"/>
  <c r="M375" i="1"/>
  <c r="M405" i="1"/>
  <c r="M392" i="1"/>
  <c r="M385" i="1"/>
  <c r="M377" i="1"/>
  <c r="M398" i="1"/>
  <c r="M382" i="1"/>
  <c r="M374" i="1"/>
  <c r="M379" i="1"/>
  <c r="M381" i="1"/>
  <c r="M373" i="1"/>
  <c r="M378" i="1"/>
  <c r="M370" i="1"/>
  <c r="M376" i="1"/>
  <c r="M364" i="1"/>
  <c r="M356" i="1"/>
  <c r="M369" i="1"/>
  <c r="M361" i="1"/>
  <c r="M353" i="1"/>
  <c r="M380" i="1"/>
  <c r="M366" i="1"/>
  <c r="M358" i="1"/>
  <c r="M363" i="1"/>
  <c r="M355" i="1"/>
  <c r="M372" i="1"/>
  <c r="M368" i="1"/>
  <c r="M360" i="1"/>
  <c r="M352" i="1"/>
  <c r="M384" i="1"/>
  <c r="M371" i="1"/>
  <c r="M365" i="1"/>
  <c r="M357" i="1"/>
  <c r="M402" i="1"/>
  <c r="M394" i="1"/>
  <c r="M362" i="1"/>
  <c r="M344" i="1"/>
  <c r="M336" i="1"/>
  <c r="M349" i="1"/>
  <c r="M341" i="1"/>
  <c r="M346" i="1"/>
  <c r="M338" i="1"/>
  <c r="M367" i="1"/>
  <c r="M351" i="1"/>
  <c r="M343" i="1"/>
  <c r="M335" i="1"/>
  <c r="M354" i="1"/>
  <c r="M348" i="1"/>
  <c r="M350" i="1"/>
  <c r="M342" i="1"/>
  <c r="M334" i="1"/>
  <c r="M332" i="1"/>
  <c r="M324" i="1"/>
  <c r="M316" i="1"/>
  <c r="M308" i="1"/>
  <c r="M337" i="1"/>
  <c r="M329" i="1"/>
  <c r="M321" i="1"/>
  <c r="M313" i="1"/>
  <c r="M305" i="1"/>
  <c r="M326" i="1"/>
  <c r="M318" i="1"/>
  <c r="M310" i="1"/>
  <c r="M345" i="1"/>
  <c r="M339" i="1"/>
  <c r="M331" i="1"/>
  <c r="M323" i="1"/>
  <c r="M315" i="1"/>
  <c r="M307" i="1"/>
  <c r="M347" i="1"/>
  <c r="M340" i="1"/>
  <c r="M328" i="1"/>
  <c r="M320" i="1"/>
  <c r="M312" i="1"/>
  <c r="M359" i="1"/>
  <c r="M333" i="1"/>
  <c r="M325" i="1"/>
  <c r="M317" i="1"/>
  <c r="M309" i="1"/>
  <c r="M330" i="1"/>
  <c r="M322" i="1"/>
  <c r="M314" i="1"/>
  <c r="M306" i="1"/>
  <c r="M327" i="1"/>
  <c r="M319" i="1"/>
  <c r="M297" i="1"/>
  <c r="M289" i="1"/>
  <c r="M281" i="1"/>
  <c r="M273" i="1"/>
  <c r="M265" i="1"/>
  <c r="M302" i="1"/>
  <c r="M294" i="1"/>
  <c r="M286" i="1"/>
  <c r="M278" i="1"/>
  <c r="M270" i="1"/>
  <c r="M262" i="1"/>
  <c r="M311" i="1"/>
  <c r="M299" i="1"/>
  <c r="M291" i="1"/>
  <c r="M283" i="1"/>
  <c r="M275" i="1"/>
  <c r="M267" i="1"/>
  <c r="M304" i="1"/>
  <c r="M296" i="1"/>
  <c r="M288" i="1"/>
  <c r="M280" i="1"/>
  <c r="M272" i="1"/>
  <c r="M264" i="1"/>
  <c r="M301" i="1"/>
  <c r="M293" i="1"/>
  <c r="M285" i="1"/>
  <c r="M277" i="1"/>
  <c r="M269" i="1"/>
  <c r="M298" i="1"/>
  <c r="M290" i="1"/>
  <c r="M282" i="1"/>
  <c r="M274" i="1"/>
  <c r="M266" i="1"/>
  <c r="M303" i="1"/>
  <c r="M295" i="1"/>
  <c r="M287" i="1"/>
  <c r="M279" i="1"/>
  <c r="M271" i="1"/>
  <c r="M300" i="1"/>
  <c r="M292" i="1"/>
  <c r="M284" i="1"/>
  <c r="M276" i="1"/>
  <c r="M268" i="1"/>
  <c r="M256" i="1"/>
  <c r="M248" i="1"/>
  <c r="M240" i="1"/>
  <c r="M232" i="1"/>
  <c r="M224" i="1"/>
  <c r="M216" i="1"/>
  <c r="M253" i="1"/>
  <c r="M245" i="1"/>
  <c r="M237" i="1"/>
  <c r="M229" i="1"/>
  <c r="M221" i="1"/>
  <c r="M261" i="1"/>
  <c r="M258" i="1"/>
  <c r="M250" i="1"/>
  <c r="M242" i="1"/>
  <c r="M234" i="1"/>
  <c r="M226" i="1"/>
  <c r="M218" i="1"/>
  <c r="M255" i="1"/>
  <c r="M247" i="1"/>
  <c r="M239" i="1"/>
  <c r="M231" i="1"/>
  <c r="M223" i="1"/>
  <c r="M260" i="1"/>
  <c r="M252" i="1"/>
  <c r="M244" i="1"/>
  <c r="M236" i="1"/>
  <c r="M228" i="1"/>
  <c r="M220" i="1"/>
  <c r="M257" i="1"/>
  <c r="M249" i="1"/>
  <c r="M241" i="1"/>
  <c r="M233" i="1"/>
  <c r="M225" i="1"/>
  <c r="M217" i="1"/>
  <c r="M263" i="1"/>
  <c r="M254" i="1"/>
  <c r="M246" i="1"/>
  <c r="M238" i="1"/>
  <c r="M230" i="1"/>
  <c r="M222" i="1"/>
  <c r="M259" i="1"/>
  <c r="M251" i="1"/>
  <c r="M243" i="1"/>
  <c r="M235" i="1"/>
  <c r="M227" i="1"/>
  <c r="M219" i="1"/>
  <c r="M212" i="1"/>
  <c r="M204" i="1"/>
  <c r="M196" i="1"/>
  <c r="M188" i="1"/>
  <c r="M180" i="1"/>
  <c r="M172" i="1"/>
  <c r="M209" i="1"/>
  <c r="M201" i="1"/>
  <c r="M193" i="1"/>
  <c r="M185" i="1"/>
  <c r="M177" i="1"/>
  <c r="M169" i="1"/>
  <c r="M214" i="1"/>
  <c r="M206" i="1"/>
  <c r="M198" i="1"/>
  <c r="M190" i="1"/>
  <c r="M182" i="1"/>
  <c r="M174" i="1"/>
  <c r="M211" i="1"/>
  <c r="M203" i="1"/>
  <c r="M195" i="1"/>
  <c r="M187" i="1"/>
  <c r="M179" i="1"/>
  <c r="M171" i="1"/>
  <c r="M208" i="1"/>
  <c r="M200" i="1"/>
  <c r="M192" i="1"/>
  <c r="M184" i="1"/>
  <c r="M176" i="1"/>
  <c r="M213" i="1"/>
  <c r="M205" i="1"/>
  <c r="M197" i="1"/>
  <c r="M189" i="1"/>
  <c r="M181" i="1"/>
  <c r="M173" i="1"/>
  <c r="M215" i="1"/>
  <c r="M210" i="1"/>
  <c r="M202" i="1"/>
  <c r="M194" i="1"/>
  <c r="M186" i="1"/>
  <c r="M178" i="1"/>
  <c r="M170" i="1"/>
  <c r="M207" i="1"/>
  <c r="M199" i="1"/>
  <c r="M191" i="1"/>
  <c r="M183" i="1"/>
  <c r="M175" i="1"/>
  <c r="M162" i="1"/>
  <c r="M154" i="1"/>
  <c r="M146" i="1"/>
  <c r="M138" i="1"/>
  <c r="M130" i="1"/>
  <c r="M167" i="1"/>
  <c r="M159" i="1"/>
  <c r="M151" i="1"/>
  <c r="M143" i="1"/>
  <c r="M135" i="1"/>
  <c r="M127" i="1"/>
  <c r="M164" i="1"/>
  <c r="M156" i="1"/>
  <c r="M148" i="1"/>
  <c r="M140" i="1"/>
  <c r="M132" i="1"/>
  <c r="M124" i="1"/>
  <c r="M161" i="1"/>
  <c r="M153" i="1"/>
  <c r="M145" i="1"/>
  <c r="M137" i="1"/>
  <c r="M129" i="1"/>
  <c r="M166" i="1"/>
  <c r="M158" i="1"/>
  <c r="M150" i="1"/>
  <c r="M142" i="1"/>
  <c r="M134" i="1"/>
  <c r="M126" i="1"/>
  <c r="M163" i="1"/>
  <c r="M155" i="1"/>
  <c r="M147" i="1"/>
  <c r="M139" i="1"/>
  <c r="M131" i="1"/>
  <c r="M168" i="1"/>
  <c r="M160" i="1"/>
  <c r="M152" i="1"/>
  <c r="M144" i="1"/>
  <c r="M136" i="1"/>
  <c r="M128" i="1"/>
  <c r="M165" i="1"/>
  <c r="M157" i="1"/>
  <c r="M149" i="1"/>
  <c r="M141" i="1"/>
  <c r="M133" i="1"/>
  <c r="M125" i="1"/>
  <c r="M123" i="1"/>
  <c r="M115" i="1"/>
  <c r="M107" i="1"/>
  <c r="M99" i="1"/>
  <c r="M91" i="1"/>
  <c r="M83" i="1"/>
  <c r="M117" i="1"/>
  <c r="M109" i="1"/>
  <c r="M101" i="1"/>
  <c r="M93" i="1"/>
  <c r="M85" i="1"/>
  <c r="M122" i="1"/>
  <c r="M114" i="1"/>
  <c r="M106" i="1"/>
  <c r="M98" i="1"/>
  <c r="M90" i="1"/>
  <c r="M82" i="1"/>
  <c r="M119" i="1"/>
  <c r="M111" i="1"/>
  <c r="M103" i="1"/>
  <c r="M95" i="1"/>
  <c r="M87" i="1"/>
  <c r="M79" i="1"/>
  <c r="M116" i="1"/>
  <c r="M108" i="1"/>
  <c r="M100" i="1"/>
  <c r="M92" i="1"/>
  <c r="M84" i="1"/>
  <c r="M121" i="1"/>
  <c r="M113" i="1"/>
  <c r="M105" i="1"/>
  <c r="M97" i="1"/>
  <c r="M89" i="1"/>
  <c r="M81" i="1"/>
  <c r="M118" i="1"/>
  <c r="M110" i="1"/>
  <c r="M102" i="1"/>
  <c r="M94" i="1"/>
  <c r="M86" i="1"/>
  <c r="M78" i="1"/>
  <c r="M74" i="1"/>
  <c r="M66" i="1"/>
  <c r="M58" i="1"/>
  <c r="M50" i="1"/>
  <c r="M49" i="1"/>
  <c r="M120" i="1"/>
  <c r="M88" i="1"/>
  <c r="M71" i="1"/>
  <c r="M63" i="1"/>
  <c r="M55" i="1"/>
  <c r="M76" i="1"/>
  <c r="M68" i="1"/>
  <c r="M60" i="1"/>
  <c r="M52" i="1"/>
  <c r="M112" i="1"/>
  <c r="M80" i="1"/>
  <c r="M73" i="1"/>
  <c r="M65" i="1"/>
  <c r="M57" i="1"/>
  <c r="M70" i="1"/>
  <c r="M62" i="1"/>
  <c r="M54" i="1"/>
  <c r="M104" i="1"/>
  <c r="M75" i="1"/>
  <c r="M67" i="1"/>
  <c r="M59" i="1"/>
  <c r="M51" i="1"/>
  <c r="M72" i="1"/>
  <c r="M64" i="1"/>
  <c r="M56" i="1"/>
  <c r="M96" i="1"/>
  <c r="M77" i="1"/>
  <c r="M69" i="1"/>
  <c r="M61" i="1"/>
  <c r="M53" i="1"/>
  <c r="U9" i="1"/>
  <c r="U10" i="1" s="1"/>
  <c r="I18" i="1" s="1"/>
  <c r="J18" i="1" s="1"/>
  <c r="E49" i="1"/>
  <c r="C51" i="1"/>
  <c r="E53" i="1"/>
  <c r="B54" i="1"/>
  <c r="D56" i="1"/>
  <c r="I57" i="1"/>
  <c r="C59" i="1"/>
  <c r="E61" i="1"/>
  <c r="B62" i="1"/>
  <c r="D64" i="1"/>
  <c r="I65" i="1"/>
  <c r="C67" i="1"/>
  <c r="E69" i="1"/>
  <c r="B70" i="1"/>
  <c r="D72" i="1"/>
  <c r="I73" i="1"/>
  <c r="C75" i="1"/>
  <c r="E77" i="1"/>
  <c r="I78" i="1"/>
  <c r="I100" i="1"/>
  <c r="C523" i="1"/>
  <c r="C528" i="1"/>
  <c r="C520" i="1"/>
  <c r="C525" i="1"/>
  <c r="C527" i="1"/>
  <c r="C519" i="1"/>
  <c r="C524" i="1"/>
  <c r="C516" i="1"/>
  <c r="C518" i="1"/>
  <c r="C513" i="1"/>
  <c r="C526" i="1"/>
  <c r="C515" i="1"/>
  <c r="C521" i="1"/>
  <c r="C512" i="1"/>
  <c r="C522" i="1"/>
  <c r="C517" i="1"/>
  <c r="C510" i="1"/>
  <c r="C502" i="1"/>
  <c r="C507" i="1"/>
  <c r="C514" i="1"/>
  <c r="C511" i="1"/>
  <c r="C504" i="1"/>
  <c r="C506" i="1"/>
  <c r="C499" i="1"/>
  <c r="C496" i="1"/>
  <c r="C503" i="1"/>
  <c r="C501" i="1"/>
  <c r="C498" i="1"/>
  <c r="C495" i="1"/>
  <c r="C509" i="1"/>
  <c r="C497" i="1"/>
  <c r="C505" i="1"/>
  <c r="C492" i="1"/>
  <c r="C494" i="1"/>
  <c r="C500" i="1"/>
  <c r="C491" i="1"/>
  <c r="C488" i="1"/>
  <c r="C508" i="1"/>
  <c r="C493" i="1"/>
  <c r="C490" i="1"/>
  <c r="C487" i="1"/>
  <c r="C483" i="1"/>
  <c r="C485" i="1"/>
  <c r="C482" i="1"/>
  <c r="C479" i="1"/>
  <c r="C484" i="1"/>
  <c r="C474" i="1"/>
  <c r="C466" i="1"/>
  <c r="C476" i="1"/>
  <c r="C468" i="1"/>
  <c r="C460" i="1"/>
  <c r="C478" i="1"/>
  <c r="C470" i="1"/>
  <c r="C462" i="1"/>
  <c r="C489" i="1"/>
  <c r="C475" i="1"/>
  <c r="C467" i="1"/>
  <c r="C486" i="1"/>
  <c r="C477" i="1"/>
  <c r="C469" i="1"/>
  <c r="C461" i="1"/>
  <c r="C458" i="1"/>
  <c r="C471" i="1"/>
  <c r="C463" i="1"/>
  <c r="C472" i="1"/>
  <c r="C464" i="1"/>
  <c r="C480" i="1"/>
  <c r="C465" i="1"/>
  <c r="C450" i="1"/>
  <c r="C459" i="1"/>
  <c r="C455" i="1"/>
  <c r="C452" i="1"/>
  <c r="C444" i="1"/>
  <c r="C481" i="1"/>
  <c r="C449" i="1"/>
  <c r="C441" i="1"/>
  <c r="C457" i="1"/>
  <c r="C454" i="1"/>
  <c r="C446" i="1"/>
  <c r="C451" i="1"/>
  <c r="C443" i="1"/>
  <c r="C442" i="1"/>
  <c r="C432" i="1"/>
  <c r="C424" i="1"/>
  <c r="C456" i="1"/>
  <c r="C453" i="1"/>
  <c r="C437" i="1"/>
  <c r="C429" i="1"/>
  <c r="C434" i="1"/>
  <c r="C426" i="1"/>
  <c r="C447" i="1"/>
  <c r="C440" i="1"/>
  <c r="C439" i="1"/>
  <c r="C431" i="1"/>
  <c r="C436" i="1"/>
  <c r="C428" i="1"/>
  <c r="C448" i="1"/>
  <c r="C433" i="1"/>
  <c r="C425" i="1"/>
  <c r="C473" i="1"/>
  <c r="C445" i="1"/>
  <c r="C438" i="1"/>
  <c r="C430" i="1"/>
  <c r="C417" i="1"/>
  <c r="C422" i="1"/>
  <c r="C414" i="1"/>
  <c r="C435" i="1"/>
  <c r="C419" i="1"/>
  <c r="C411" i="1"/>
  <c r="C416" i="1"/>
  <c r="C408" i="1"/>
  <c r="C427" i="1"/>
  <c r="C421" i="1"/>
  <c r="C413" i="1"/>
  <c r="C405" i="1"/>
  <c r="C418" i="1"/>
  <c r="C423" i="1"/>
  <c r="C415" i="1"/>
  <c r="C407" i="1"/>
  <c r="C420" i="1"/>
  <c r="C401" i="1"/>
  <c r="C393" i="1"/>
  <c r="C410" i="1"/>
  <c r="C398" i="1"/>
  <c r="C412" i="1"/>
  <c r="C403" i="1"/>
  <c r="C395" i="1"/>
  <c r="C387" i="1"/>
  <c r="C406" i="1"/>
  <c r="C397" i="1"/>
  <c r="C389" i="1"/>
  <c r="C402" i="1"/>
  <c r="C394" i="1"/>
  <c r="C409" i="1"/>
  <c r="C399" i="1"/>
  <c r="C391" i="1"/>
  <c r="C404" i="1"/>
  <c r="C381" i="1"/>
  <c r="C373" i="1"/>
  <c r="C388" i="1"/>
  <c r="C386" i="1"/>
  <c r="C383" i="1"/>
  <c r="C375" i="1"/>
  <c r="C380" i="1"/>
  <c r="C372" i="1"/>
  <c r="C396" i="1"/>
  <c r="C390" i="1"/>
  <c r="C385" i="1"/>
  <c r="C377" i="1"/>
  <c r="C400" i="1"/>
  <c r="C392" i="1"/>
  <c r="C379" i="1"/>
  <c r="C371" i="1"/>
  <c r="C384" i="1"/>
  <c r="C376" i="1"/>
  <c r="C362" i="1"/>
  <c r="C354" i="1"/>
  <c r="C374" i="1"/>
  <c r="C367" i="1"/>
  <c r="C359" i="1"/>
  <c r="C364" i="1"/>
  <c r="C356" i="1"/>
  <c r="C378" i="1"/>
  <c r="C369" i="1"/>
  <c r="C361" i="1"/>
  <c r="C353" i="1"/>
  <c r="C366" i="1"/>
  <c r="C358" i="1"/>
  <c r="C382" i="1"/>
  <c r="C363" i="1"/>
  <c r="C355" i="1"/>
  <c r="C368" i="1"/>
  <c r="C350" i="1"/>
  <c r="C342" i="1"/>
  <c r="C334" i="1"/>
  <c r="C360" i="1"/>
  <c r="C357" i="1"/>
  <c r="C347" i="1"/>
  <c r="C339" i="1"/>
  <c r="C352" i="1"/>
  <c r="C344" i="1"/>
  <c r="C336" i="1"/>
  <c r="C349" i="1"/>
  <c r="C341" i="1"/>
  <c r="C346" i="1"/>
  <c r="C365" i="1"/>
  <c r="C370" i="1"/>
  <c r="C348" i="1"/>
  <c r="C340" i="1"/>
  <c r="C330" i="1"/>
  <c r="C322" i="1"/>
  <c r="C314" i="1"/>
  <c r="C306" i="1"/>
  <c r="C351" i="1"/>
  <c r="C327" i="1"/>
  <c r="C319" i="1"/>
  <c r="C311" i="1"/>
  <c r="C332" i="1"/>
  <c r="C324" i="1"/>
  <c r="C316" i="1"/>
  <c r="C329" i="1"/>
  <c r="C321" i="1"/>
  <c r="C313" i="1"/>
  <c r="C305" i="1"/>
  <c r="C335" i="1"/>
  <c r="C326" i="1"/>
  <c r="C318" i="1"/>
  <c r="C343" i="1"/>
  <c r="C338" i="1"/>
  <c r="C337" i="1"/>
  <c r="C331" i="1"/>
  <c r="C323" i="1"/>
  <c r="C315" i="1"/>
  <c r="C307" i="1"/>
  <c r="C328" i="1"/>
  <c r="C320" i="1"/>
  <c r="C312" i="1"/>
  <c r="C304" i="1"/>
  <c r="C345" i="1"/>
  <c r="C333" i="1"/>
  <c r="C325" i="1"/>
  <c r="C303" i="1"/>
  <c r="C295" i="1"/>
  <c r="C287" i="1"/>
  <c r="C279" i="1"/>
  <c r="C271" i="1"/>
  <c r="C263" i="1"/>
  <c r="C300" i="1"/>
  <c r="C292" i="1"/>
  <c r="C284" i="1"/>
  <c r="C276" i="1"/>
  <c r="C268" i="1"/>
  <c r="C297" i="1"/>
  <c r="C289" i="1"/>
  <c r="C281" i="1"/>
  <c r="C273" i="1"/>
  <c r="C265" i="1"/>
  <c r="C302" i="1"/>
  <c r="C294" i="1"/>
  <c r="C286" i="1"/>
  <c r="C278" i="1"/>
  <c r="C270" i="1"/>
  <c r="C262" i="1"/>
  <c r="C317" i="1"/>
  <c r="C310" i="1"/>
  <c r="C309" i="1"/>
  <c r="C299" i="1"/>
  <c r="C291" i="1"/>
  <c r="C283" i="1"/>
  <c r="C275" i="1"/>
  <c r="C267" i="1"/>
  <c r="C296" i="1"/>
  <c r="C288" i="1"/>
  <c r="C280" i="1"/>
  <c r="C272" i="1"/>
  <c r="C264" i="1"/>
  <c r="C308" i="1"/>
  <c r="C301" i="1"/>
  <c r="C293" i="1"/>
  <c r="C285" i="1"/>
  <c r="C277" i="1"/>
  <c r="C269" i="1"/>
  <c r="C298" i="1"/>
  <c r="C290" i="1"/>
  <c r="C282" i="1"/>
  <c r="C274" i="1"/>
  <c r="C266" i="1"/>
  <c r="C254" i="1"/>
  <c r="C246" i="1"/>
  <c r="C238" i="1"/>
  <c r="C230" i="1"/>
  <c r="C222" i="1"/>
  <c r="C259" i="1"/>
  <c r="C251" i="1"/>
  <c r="C243" i="1"/>
  <c r="C235" i="1"/>
  <c r="C227" i="1"/>
  <c r="C219" i="1"/>
  <c r="C256" i="1"/>
  <c r="C248" i="1"/>
  <c r="C240" i="1"/>
  <c r="C232" i="1"/>
  <c r="C224" i="1"/>
  <c r="C216" i="1"/>
  <c r="C253" i="1"/>
  <c r="C245" i="1"/>
  <c r="C237" i="1"/>
  <c r="C229" i="1"/>
  <c r="C221" i="1"/>
  <c r="C258" i="1"/>
  <c r="C250" i="1"/>
  <c r="C242" i="1"/>
  <c r="C234" i="1"/>
  <c r="C226" i="1"/>
  <c r="C218" i="1"/>
  <c r="C261" i="1"/>
  <c r="C255" i="1"/>
  <c r="C247" i="1"/>
  <c r="C239" i="1"/>
  <c r="C231" i="1"/>
  <c r="C223" i="1"/>
  <c r="C260" i="1"/>
  <c r="C252" i="1"/>
  <c r="C244" i="1"/>
  <c r="C236" i="1"/>
  <c r="C228" i="1"/>
  <c r="C220" i="1"/>
  <c r="C257" i="1"/>
  <c r="C249" i="1"/>
  <c r="C241" i="1"/>
  <c r="C233" i="1"/>
  <c r="C225" i="1"/>
  <c r="C217" i="1"/>
  <c r="C210" i="1"/>
  <c r="C202" i="1"/>
  <c r="C194" i="1"/>
  <c r="C186" i="1"/>
  <c r="C178" i="1"/>
  <c r="C170" i="1"/>
  <c r="C207" i="1"/>
  <c r="C199" i="1"/>
  <c r="C191" i="1"/>
  <c r="C183" i="1"/>
  <c r="C175" i="1"/>
  <c r="C212" i="1"/>
  <c r="C204" i="1"/>
  <c r="C196" i="1"/>
  <c r="C188" i="1"/>
  <c r="C180" i="1"/>
  <c r="C172" i="1"/>
  <c r="C215" i="1"/>
  <c r="C209" i="1"/>
  <c r="C201" i="1"/>
  <c r="C193" i="1"/>
  <c r="C185" i="1"/>
  <c r="C177" i="1"/>
  <c r="C169" i="1"/>
  <c r="C214" i="1"/>
  <c r="C206" i="1"/>
  <c r="C198" i="1"/>
  <c r="C190" i="1"/>
  <c r="C182" i="1"/>
  <c r="C174" i="1"/>
  <c r="C211" i="1"/>
  <c r="C203" i="1"/>
  <c r="C195" i="1"/>
  <c r="C187" i="1"/>
  <c r="C179" i="1"/>
  <c r="C171" i="1"/>
  <c r="C208" i="1"/>
  <c r="C200" i="1"/>
  <c r="C192" i="1"/>
  <c r="C184" i="1"/>
  <c r="C176" i="1"/>
  <c r="C213" i="1"/>
  <c r="C205" i="1"/>
  <c r="C197" i="1"/>
  <c r="C189" i="1"/>
  <c r="C181" i="1"/>
  <c r="C173" i="1"/>
  <c r="C168" i="1"/>
  <c r="C160" i="1"/>
  <c r="C152" i="1"/>
  <c r="C144" i="1"/>
  <c r="C136" i="1"/>
  <c r="C128" i="1"/>
  <c r="C165" i="1"/>
  <c r="C157" i="1"/>
  <c r="C149" i="1"/>
  <c r="C141" i="1"/>
  <c r="C133" i="1"/>
  <c r="C125" i="1"/>
  <c r="C162" i="1"/>
  <c r="C154" i="1"/>
  <c r="C146" i="1"/>
  <c r="C138" i="1"/>
  <c r="C130" i="1"/>
  <c r="C167" i="1"/>
  <c r="C159" i="1"/>
  <c r="C151" i="1"/>
  <c r="C143" i="1"/>
  <c r="C135" i="1"/>
  <c r="C127" i="1"/>
  <c r="C164" i="1"/>
  <c r="C156" i="1"/>
  <c r="C148" i="1"/>
  <c r="C140" i="1"/>
  <c r="C132" i="1"/>
  <c r="C124" i="1"/>
  <c r="C161" i="1"/>
  <c r="C153" i="1"/>
  <c r="C145" i="1"/>
  <c r="C137" i="1"/>
  <c r="C129" i="1"/>
  <c r="C166" i="1"/>
  <c r="C158" i="1"/>
  <c r="C150" i="1"/>
  <c r="C142" i="1"/>
  <c r="C134" i="1"/>
  <c r="C126" i="1"/>
  <c r="C163" i="1"/>
  <c r="C155" i="1"/>
  <c r="C147" i="1"/>
  <c r="C139" i="1"/>
  <c r="C131" i="1"/>
  <c r="C121" i="1"/>
  <c r="C113" i="1"/>
  <c r="C105" i="1"/>
  <c r="C97" i="1"/>
  <c r="C89" i="1"/>
  <c r="C81" i="1"/>
  <c r="C123" i="1"/>
  <c r="C115" i="1"/>
  <c r="C107" i="1"/>
  <c r="C99" i="1"/>
  <c r="C91" i="1"/>
  <c r="C83" i="1"/>
  <c r="C120" i="1"/>
  <c r="C112" i="1"/>
  <c r="C104" i="1"/>
  <c r="C96" i="1"/>
  <c r="C88" i="1"/>
  <c r="C80" i="1"/>
  <c r="C117" i="1"/>
  <c r="C109" i="1"/>
  <c r="C101" i="1"/>
  <c r="C93" i="1"/>
  <c r="C85" i="1"/>
  <c r="C122" i="1"/>
  <c r="C114" i="1"/>
  <c r="C106" i="1"/>
  <c r="C98" i="1"/>
  <c r="C90" i="1"/>
  <c r="C82" i="1"/>
  <c r="C119" i="1"/>
  <c r="C111" i="1"/>
  <c r="C103" i="1"/>
  <c r="C95" i="1"/>
  <c r="C87" i="1"/>
  <c r="C79" i="1"/>
  <c r="C116" i="1"/>
  <c r="C108" i="1"/>
  <c r="C100" i="1"/>
  <c r="C92" i="1"/>
  <c r="C84" i="1"/>
  <c r="D51" i="1"/>
  <c r="I52" i="1"/>
  <c r="C54" i="1"/>
  <c r="E56" i="1"/>
  <c r="B57" i="1"/>
  <c r="D59" i="1"/>
  <c r="I60" i="1"/>
  <c r="C62" i="1"/>
  <c r="E64" i="1"/>
  <c r="B65" i="1"/>
  <c r="D67" i="1"/>
  <c r="I68" i="1"/>
  <c r="C70" i="1"/>
  <c r="E72" i="1"/>
  <c r="B73" i="1"/>
  <c r="D75" i="1"/>
  <c r="I76" i="1"/>
  <c r="E104" i="1"/>
  <c r="B105" i="1"/>
  <c r="D528" i="1"/>
  <c r="D520" i="1"/>
  <c r="D525" i="1"/>
  <c r="D522" i="1"/>
  <c r="D524" i="1"/>
  <c r="D521" i="1"/>
  <c r="D518" i="1"/>
  <c r="D513" i="1"/>
  <c r="D526" i="1"/>
  <c r="D519" i="1"/>
  <c r="D515" i="1"/>
  <c r="D512" i="1"/>
  <c r="D527" i="1"/>
  <c r="D517" i="1"/>
  <c r="D514" i="1"/>
  <c r="D507" i="1"/>
  <c r="D511" i="1"/>
  <c r="D504" i="1"/>
  <c r="D509" i="1"/>
  <c r="D523" i="1"/>
  <c r="D516" i="1"/>
  <c r="D503" i="1"/>
  <c r="D506" i="1"/>
  <c r="D510" i="1"/>
  <c r="D502" i="1"/>
  <c r="D501" i="1"/>
  <c r="D498" i="1"/>
  <c r="D508" i="1"/>
  <c r="D500" i="1"/>
  <c r="D505" i="1"/>
  <c r="D492" i="1"/>
  <c r="D496" i="1"/>
  <c r="D489" i="1"/>
  <c r="D497" i="1"/>
  <c r="D491" i="1"/>
  <c r="D499" i="1"/>
  <c r="D488" i="1"/>
  <c r="D493" i="1"/>
  <c r="D494" i="1"/>
  <c r="D480" i="1"/>
  <c r="D495" i="1"/>
  <c r="D482" i="1"/>
  <c r="D479" i="1"/>
  <c r="D484" i="1"/>
  <c r="D481" i="1"/>
  <c r="D471" i="1"/>
  <c r="D463" i="1"/>
  <c r="D486" i="1"/>
  <c r="D473" i="1"/>
  <c r="D465" i="1"/>
  <c r="D475" i="1"/>
  <c r="D467" i="1"/>
  <c r="D490" i="1"/>
  <c r="D487" i="1"/>
  <c r="D472" i="1"/>
  <c r="D464" i="1"/>
  <c r="D478" i="1"/>
  <c r="D474" i="1"/>
  <c r="D466" i="1"/>
  <c r="D485" i="1"/>
  <c r="D476" i="1"/>
  <c r="D468" i="1"/>
  <c r="D460" i="1"/>
  <c r="D459" i="1"/>
  <c r="D470" i="1"/>
  <c r="D461" i="1"/>
  <c r="D455" i="1"/>
  <c r="D452" i="1"/>
  <c r="D449" i="1"/>
  <c r="D441" i="1"/>
  <c r="D483" i="1"/>
  <c r="D457" i="1"/>
  <c r="D454" i="1"/>
  <c r="D446" i="1"/>
  <c r="D451" i="1"/>
  <c r="D443" i="1"/>
  <c r="D477" i="1"/>
  <c r="D462" i="1"/>
  <c r="D456" i="1"/>
  <c r="D448" i="1"/>
  <c r="D440" i="1"/>
  <c r="D453" i="1"/>
  <c r="D450" i="1"/>
  <c r="D437" i="1"/>
  <c r="D429" i="1"/>
  <c r="D434" i="1"/>
  <c r="D426" i="1"/>
  <c r="D447" i="1"/>
  <c r="D439" i="1"/>
  <c r="D431" i="1"/>
  <c r="D436" i="1"/>
  <c r="D428" i="1"/>
  <c r="D444" i="1"/>
  <c r="D433" i="1"/>
  <c r="D425" i="1"/>
  <c r="D458" i="1"/>
  <c r="D445" i="1"/>
  <c r="D438" i="1"/>
  <c r="D430" i="1"/>
  <c r="D469" i="1"/>
  <c r="D435" i="1"/>
  <c r="D427" i="1"/>
  <c r="D422" i="1"/>
  <c r="D414" i="1"/>
  <c r="D424" i="1"/>
  <c r="D419" i="1"/>
  <c r="D411" i="1"/>
  <c r="D416" i="1"/>
  <c r="D432" i="1"/>
  <c r="D421" i="1"/>
  <c r="D413" i="1"/>
  <c r="D405" i="1"/>
  <c r="D442" i="1"/>
  <c r="D418" i="1"/>
  <c r="D410" i="1"/>
  <c r="D423" i="1"/>
  <c r="D420" i="1"/>
  <c r="D412" i="1"/>
  <c r="D417" i="1"/>
  <c r="D398" i="1"/>
  <c r="D390" i="1"/>
  <c r="D403" i="1"/>
  <c r="D395" i="1"/>
  <c r="D408" i="1"/>
  <c r="D400" i="1"/>
  <c r="D392" i="1"/>
  <c r="D415" i="1"/>
  <c r="D402" i="1"/>
  <c r="D394" i="1"/>
  <c r="D409" i="1"/>
  <c r="D399" i="1"/>
  <c r="D391" i="1"/>
  <c r="D407" i="1"/>
  <c r="D404" i="1"/>
  <c r="D396" i="1"/>
  <c r="D388" i="1"/>
  <c r="D406" i="1"/>
  <c r="D387" i="1"/>
  <c r="D386" i="1"/>
  <c r="D378" i="1"/>
  <c r="D383" i="1"/>
  <c r="D380" i="1"/>
  <c r="D372" i="1"/>
  <c r="D389" i="1"/>
  <c r="D385" i="1"/>
  <c r="D377" i="1"/>
  <c r="D382" i="1"/>
  <c r="D374" i="1"/>
  <c r="D384" i="1"/>
  <c r="D376" i="1"/>
  <c r="D401" i="1"/>
  <c r="D393" i="1"/>
  <c r="D381" i="1"/>
  <c r="D373" i="1"/>
  <c r="D367" i="1"/>
  <c r="D359" i="1"/>
  <c r="D364" i="1"/>
  <c r="D356" i="1"/>
  <c r="D375" i="1"/>
  <c r="D371" i="1"/>
  <c r="D369" i="1"/>
  <c r="D361" i="1"/>
  <c r="D353" i="1"/>
  <c r="D366" i="1"/>
  <c r="D358" i="1"/>
  <c r="D379" i="1"/>
  <c r="D363" i="1"/>
  <c r="D355" i="1"/>
  <c r="D397" i="1"/>
  <c r="D368" i="1"/>
  <c r="D360" i="1"/>
  <c r="D370" i="1"/>
  <c r="D357" i="1"/>
  <c r="D347" i="1"/>
  <c r="D339" i="1"/>
  <c r="D352" i="1"/>
  <c r="D344" i="1"/>
  <c r="D336" i="1"/>
  <c r="D349" i="1"/>
  <c r="D341" i="1"/>
  <c r="D362" i="1"/>
  <c r="D346" i="1"/>
  <c r="D338" i="1"/>
  <c r="D365" i="1"/>
  <c r="D351" i="1"/>
  <c r="D345" i="1"/>
  <c r="D337" i="1"/>
  <c r="D340" i="1"/>
  <c r="D327" i="1"/>
  <c r="D319" i="1"/>
  <c r="D311" i="1"/>
  <c r="D350" i="1"/>
  <c r="D334" i="1"/>
  <c r="D332" i="1"/>
  <c r="D324" i="1"/>
  <c r="D316" i="1"/>
  <c r="D308" i="1"/>
  <c r="D329" i="1"/>
  <c r="D321" i="1"/>
  <c r="D313" i="1"/>
  <c r="D342" i="1"/>
  <c r="D335" i="1"/>
  <c r="D326" i="1"/>
  <c r="D318" i="1"/>
  <c r="D310" i="1"/>
  <c r="D343" i="1"/>
  <c r="D331" i="1"/>
  <c r="D323" i="1"/>
  <c r="D315" i="1"/>
  <c r="D354" i="1"/>
  <c r="D328" i="1"/>
  <c r="D320" i="1"/>
  <c r="D312" i="1"/>
  <c r="D333" i="1"/>
  <c r="D325" i="1"/>
  <c r="D317" i="1"/>
  <c r="D309" i="1"/>
  <c r="D348" i="1"/>
  <c r="D330" i="1"/>
  <c r="D322" i="1"/>
  <c r="D300" i="1"/>
  <c r="D292" i="1"/>
  <c r="D284" i="1"/>
  <c r="D276" i="1"/>
  <c r="D268" i="1"/>
  <c r="D297" i="1"/>
  <c r="D289" i="1"/>
  <c r="D281" i="1"/>
  <c r="D273" i="1"/>
  <c r="D265" i="1"/>
  <c r="D304" i="1"/>
  <c r="D302" i="1"/>
  <c r="D294" i="1"/>
  <c r="D286" i="1"/>
  <c r="D278" i="1"/>
  <c r="D270" i="1"/>
  <c r="D262" i="1"/>
  <c r="D306" i="1"/>
  <c r="D299" i="1"/>
  <c r="D291" i="1"/>
  <c r="D283" i="1"/>
  <c r="D275" i="1"/>
  <c r="D267" i="1"/>
  <c r="D305" i="1"/>
  <c r="D296" i="1"/>
  <c r="D288" i="1"/>
  <c r="D280" i="1"/>
  <c r="D272" i="1"/>
  <c r="D264" i="1"/>
  <c r="D314" i="1"/>
  <c r="D307" i="1"/>
  <c r="D301" i="1"/>
  <c r="D293" i="1"/>
  <c r="D285" i="1"/>
  <c r="D277" i="1"/>
  <c r="D269" i="1"/>
  <c r="D261" i="1"/>
  <c r="D298" i="1"/>
  <c r="D290" i="1"/>
  <c r="D282" i="1"/>
  <c r="D274" i="1"/>
  <c r="D266" i="1"/>
  <c r="D303" i="1"/>
  <c r="D295" i="1"/>
  <c r="D287" i="1"/>
  <c r="D279" i="1"/>
  <c r="D271" i="1"/>
  <c r="D263" i="1"/>
  <c r="D259" i="1"/>
  <c r="D251" i="1"/>
  <c r="D243" i="1"/>
  <c r="D235" i="1"/>
  <c r="D227" i="1"/>
  <c r="D219" i="1"/>
  <c r="D256" i="1"/>
  <c r="D248" i="1"/>
  <c r="D240" i="1"/>
  <c r="D232" i="1"/>
  <c r="D224" i="1"/>
  <c r="D216" i="1"/>
  <c r="D253" i="1"/>
  <c r="D245" i="1"/>
  <c r="D237" i="1"/>
  <c r="D229" i="1"/>
  <c r="D221" i="1"/>
  <c r="D258" i="1"/>
  <c r="D250" i="1"/>
  <c r="D242" i="1"/>
  <c r="D234" i="1"/>
  <c r="D226" i="1"/>
  <c r="D218" i="1"/>
  <c r="D255" i="1"/>
  <c r="D247" i="1"/>
  <c r="D239" i="1"/>
  <c r="D231" i="1"/>
  <c r="D223" i="1"/>
  <c r="D260" i="1"/>
  <c r="D252" i="1"/>
  <c r="D244" i="1"/>
  <c r="D236" i="1"/>
  <c r="D228" i="1"/>
  <c r="D220" i="1"/>
  <c r="D257" i="1"/>
  <c r="D249" i="1"/>
  <c r="D241" i="1"/>
  <c r="D233" i="1"/>
  <c r="D225" i="1"/>
  <c r="D217" i="1"/>
  <c r="D254" i="1"/>
  <c r="D246" i="1"/>
  <c r="D238" i="1"/>
  <c r="D230" i="1"/>
  <c r="D222" i="1"/>
  <c r="D207" i="1"/>
  <c r="D199" i="1"/>
  <c r="D191" i="1"/>
  <c r="D183" i="1"/>
  <c r="D175" i="1"/>
  <c r="D212" i="1"/>
  <c r="D204" i="1"/>
  <c r="D196" i="1"/>
  <c r="D188" i="1"/>
  <c r="D180" i="1"/>
  <c r="D172" i="1"/>
  <c r="D215" i="1"/>
  <c r="D209" i="1"/>
  <c r="D201" i="1"/>
  <c r="D193" i="1"/>
  <c r="D185" i="1"/>
  <c r="D177" i="1"/>
  <c r="D214" i="1"/>
  <c r="D206" i="1"/>
  <c r="D198" i="1"/>
  <c r="D190" i="1"/>
  <c r="D182" i="1"/>
  <c r="D174" i="1"/>
  <c r="D211" i="1"/>
  <c r="D203" i="1"/>
  <c r="D195" i="1"/>
  <c r="D187" i="1"/>
  <c r="D179" i="1"/>
  <c r="D171" i="1"/>
  <c r="D208" i="1"/>
  <c r="D200" i="1"/>
  <c r="D192" i="1"/>
  <c r="D184" i="1"/>
  <c r="D176" i="1"/>
  <c r="D213" i="1"/>
  <c r="D205" i="1"/>
  <c r="D197" i="1"/>
  <c r="D189" i="1"/>
  <c r="D181" i="1"/>
  <c r="D173" i="1"/>
  <c r="D210" i="1"/>
  <c r="D202" i="1"/>
  <c r="D194" i="1"/>
  <c r="D186" i="1"/>
  <c r="D178" i="1"/>
  <c r="D165" i="1"/>
  <c r="D157" i="1"/>
  <c r="D149" i="1"/>
  <c r="D141" i="1"/>
  <c r="D133" i="1"/>
  <c r="D125" i="1"/>
  <c r="D169" i="1"/>
  <c r="D162" i="1"/>
  <c r="D154" i="1"/>
  <c r="D146" i="1"/>
  <c r="D138" i="1"/>
  <c r="D130" i="1"/>
  <c r="D167" i="1"/>
  <c r="D159" i="1"/>
  <c r="D151" i="1"/>
  <c r="D143" i="1"/>
  <c r="D135" i="1"/>
  <c r="D127" i="1"/>
  <c r="D164" i="1"/>
  <c r="D156" i="1"/>
  <c r="D148" i="1"/>
  <c r="D140" i="1"/>
  <c r="D132" i="1"/>
  <c r="D124" i="1"/>
  <c r="D161" i="1"/>
  <c r="D153" i="1"/>
  <c r="D145" i="1"/>
  <c r="D137" i="1"/>
  <c r="D129" i="1"/>
  <c r="D166" i="1"/>
  <c r="D158" i="1"/>
  <c r="D150" i="1"/>
  <c r="D142" i="1"/>
  <c r="D134" i="1"/>
  <c r="D126" i="1"/>
  <c r="D163" i="1"/>
  <c r="D155" i="1"/>
  <c r="D147" i="1"/>
  <c r="D139" i="1"/>
  <c r="D131" i="1"/>
  <c r="D170" i="1"/>
  <c r="D168" i="1"/>
  <c r="D160" i="1"/>
  <c r="D152" i="1"/>
  <c r="D144" i="1"/>
  <c r="D136" i="1"/>
  <c r="D128" i="1"/>
  <c r="D118" i="1"/>
  <c r="D110" i="1"/>
  <c r="D102" i="1"/>
  <c r="D94" i="1"/>
  <c r="D86" i="1"/>
  <c r="D78" i="1"/>
  <c r="D120" i="1"/>
  <c r="D112" i="1"/>
  <c r="D104" i="1"/>
  <c r="D96" i="1"/>
  <c r="D88" i="1"/>
  <c r="D80" i="1"/>
  <c r="D117" i="1"/>
  <c r="D109" i="1"/>
  <c r="D101" i="1"/>
  <c r="D93" i="1"/>
  <c r="D85" i="1"/>
  <c r="D122" i="1"/>
  <c r="D114" i="1"/>
  <c r="D106" i="1"/>
  <c r="D98" i="1"/>
  <c r="D90" i="1"/>
  <c r="D82" i="1"/>
  <c r="D119" i="1"/>
  <c r="D111" i="1"/>
  <c r="D103" i="1"/>
  <c r="D95" i="1"/>
  <c r="D87" i="1"/>
  <c r="D79" i="1"/>
  <c r="D116" i="1"/>
  <c r="D108" i="1"/>
  <c r="D100" i="1"/>
  <c r="D92" i="1"/>
  <c r="D84" i="1"/>
  <c r="D121" i="1"/>
  <c r="D113" i="1"/>
  <c r="D105" i="1"/>
  <c r="D97" i="1"/>
  <c r="D89" i="1"/>
  <c r="D81" i="1"/>
  <c r="E51" i="1"/>
  <c r="B52" i="1"/>
  <c r="D54" i="1"/>
  <c r="I55" i="1"/>
  <c r="C57" i="1"/>
  <c r="E59" i="1"/>
  <c r="B60" i="1"/>
  <c r="D62" i="1"/>
  <c r="I63" i="1"/>
  <c r="C65" i="1"/>
  <c r="E67" i="1"/>
  <c r="B68" i="1"/>
  <c r="D70" i="1"/>
  <c r="I71" i="1"/>
  <c r="C73" i="1"/>
  <c r="B76" i="1"/>
  <c r="I108" i="1"/>
  <c r="C110" i="1"/>
  <c r="E525" i="1"/>
  <c r="E522" i="1"/>
  <c r="E527" i="1"/>
  <c r="E519" i="1"/>
  <c r="E521" i="1"/>
  <c r="E526" i="1"/>
  <c r="E518" i="1"/>
  <c r="E515" i="1"/>
  <c r="E512" i="1"/>
  <c r="E520" i="1"/>
  <c r="E517" i="1"/>
  <c r="E514" i="1"/>
  <c r="E528" i="1"/>
  <c r="E511" i="1"/>
  <c r="E504" i="1"/>
  <c r="E509" i="1"/>
  <c r="E513" i="1"/>
  <c r="E506" i="1"/>
  <c r="E508" i="1"/>
  <c r="E510" i="1"/>
  <c r="E502" i="1"/>
  <c r="E501" i="1"/>
  <c r="E503" i="1"/>
  <c r="E498" i="1"/>
  <c r="E516" i="1"/>
  <c r="E507" i="1"/>
  <c r="E524" i="1"/>
  <c r="E500" i="1"/>
  <c r="E497" i="1"/>
  <c r="E499" i="1"/>
  <c r="E523" i="1"/>
  <c r="E496" i="1"/>
  <c r="E489" i="1"/>
  <c r="E495" i="1"/>
  <c r="E494" i="1"/>
  <c r="E488" i="1"/>
  <c r="E493" i="1"/>
  <c r="E490" i="1"/>
  <c r="E485" i="1"/>
  <c r="E479" i="1"/>
  <c r="E484" i="1"/>
  <c r="E481" i="1"/>
  <c r="E505" i="1"/>
  <c r="E486" i="1"/>
  <c r="E476" i="1"/>
  <c r="E468" i="1"/>
  <c r="E460" i="1"/>
  <c r="E480" i="1"/>
  <c r="E478" i="1"/>
  <c r="E470" i="1"/>
  <c r="E462" i="1"/>
  <c r="E487" i="1"/>
  <c r="E482" i="1"/>
  <c r="E472" i="1"/>
  <c r="E464" i="1"/>
  <c r="E491" i="1"/>
  <c r="E483" i="1"/>
  <c r="E477" i="1"/>
  <c r="E469" i="1"/>
  <c r="E461" i="1"/>
  <c r="E474" i="1"/>
  <c r="E466" i="1"/>
  <c r="E492" i="1"/>
  <c r="E471" i="1"/>
  <c r="E463" i="1"/>
  <c r="E473" i="1"/>
  <c r="E465" i="1"/>
  <c r="E459" i="1"/>
  <c r="E452" i="1"/>
  <c r="E457" i="1"/>
  <c r="E454" i="1"/>
  <c r="E446" i="1"/>
  <c r="E451" i="1"/>
  <c r="E443" i="1"/>
  <c r="E456" i="1"/>
  <c r="E448" i="1"/>
  <c r="E440" i="1"/>
  <c r="E475" i="1"/>
  <c r="E458" i="1"/>
  <c r="E453" i="1"/>
  <c r="E445" i="1"/>
  <c r="E434" i="1"/>
  <c r="E426" i="1"/>
  <c r="E455" i="1"/>
  <c r="E447" i="1"/>
  <c r="E439" i="1"/>
  <c r="E431" i="1"/>
  <c r="E467" i="1"/>
  <c r="E436" i="1"/>
  <c r="E428" i="1"/>
  <c r="E444" i="1"/>
  <c r="E433" i="1"/>
  <c r="E425" i="1"/>
  <c r="E438" i="1"/>
  <c r="E430" i="1"/>
  <c r="E441" i="1"/>
  <c r="E435" i="1"/>
  <c r="E427" i="1"/>
  <c r="E449" i="1"/>
  <c r="E442" i="1"/>
  <c r="E432" i="1"/>
  <c r="E450" i="1"/>
  <c r="E424" i="1"/>
  <c r="E419" i="1"/>
  <c r="E411" i="1"/>
  <c r="E437" i="1"/>
  <c r="E416" i="1"/>
  <c r="E421" i="1"/>
  <c r="E413" i="1"/>
  <c r="E429" i="1"/>
  <c r="E418" i="1"/>
  <c r="E410" i="1"/>
  <c r="E423" i="1"/>
  <c r="E415" i="1"/>
  <c r="E407" i="1"/>
  <c r="E420" i="1"/>
  <c r="E417" i="1"/>
  <c r="E409" i="1"/>
  <c r="E422" i="1"/>
  <c r="E405" i="1"/>
  <c r="E403" i="1"/>
  <c r="E395" i="1"/>
  <c r="E387" i="1"/>
  <c r="E412" i="1"/>
  <c r="E408" i="1"/>
  <c r="E400" i="1"/>
  <c r="E414" i="1"/>
  <c r="E406" i="1"/>
  <c r="E397" i="1"/>
  <c r="E389" i="1"/>
  <c r="E399" i="1"/>
  <c r="E391" i="1"/>
  <c r="E404" i="1"/>
  <c r="E396" i="1"/>
  <c r="E388" i="1"/>
  <c r="E401" i="1"/>
  <c r="E393" i="1"/>
  <c r="E394" i="1"/>
  <c r="E383" i="1"/>
  <c r="E375" i="1"/>
  <c r="E385" i="1"/>
  <c r="E377" i="1"/>
  <c r="E390" i="1"/>
  <c r="E382" i="1"/>
  <c r="E374" i="1"/>
  <c r="E379" i="1"/>
  <c r="E381" i="1"/>
  <c r="E373" i="1"/>
  <c r="E402" i="1"/>
  <c r="E386" i="1"/>
  <c r="E378" i="1"/>
  <c r="E370" i="1"/>
  <c r="E364" i="1"/>
  <c r="E356" i="1"/>
  <c r="E371" i="1"/>
  <c r="E369" i="1"/>
  <c r="E361" i="1"/>
  <c r="E353" i="1"/>
  <c r="E398" i="1"/>
  <c r="E376" i="1"/>
  <c r="E366" i="1"/>
  <c r="E358" i="1"/>
  <c r="E363" i="1"/>
  <c r="E355" i="1"/>
  <c r="E380" i="1"/>
  <c r="E368" i="1"/>
  <c r="E360" i="1"/>
  <c r="E352" i="1"/>
  <c r="E365" i="1"/>
  <c r="E357" i="1"/>
  <c r="E392" i="1"/>
  <c r="E384" i="1"/>
  <c r="E344" i="1"/>
  <c r="E336" i="1"/>
  <c r="E359" i="1"/>
  <c r="E349" i="1"/>
  <c r="E341" i="1"/>
  <c r="E362" i="1"/>
  <c r="E346" i="1"/>
  <c r="E338" i="1"/>
  <c r="E351" i="1"/>
  <c r="E343" i="1"/>
  <c r="E335" i="1"/>
  <c r="E367" i="1"/>
  <c r="E348" i="1"/>
  <c r="E372" i="1"/>
  <c r="E354" i="1"/>
  <c r="E350" i="1"/>
  <c r="E342" i="1"/>
  <c r="E334" i="1"/>
  <c r="E332" i="1"/>
  <c r="E324" i="1"/>
  <c r="E316" i="1"/>
  <c r="E308" i="1"/>
  <c r="E329" i="1"/>
  <c r="E321" i="1"/>
  <c r="E313" i="1"/>
  <c r="E305" i="1"/>
  <c r="E326" i="1"/>
  <c r="E318" i="1"/>
  <c r="E310" i="1"/>
  <c r="E331" i="1"/>
  <c r="E323" i="1"/>
  <c r="E315" i="1"/>
  <c r="E307" i="1"/>
  <c r="E337" i="1"/>
  <c r="E328" i="1"/>
  <c r="E320" i="1"/>
  <c r="E312" i="1"/>
  <c r="E333" i="1"/>
  <c r="E325" i="1"/>
  <c r="E317" i="1"/>
  <c r="E309" i="1"/>
  <c r="E347" i="1"/>
  <c r="E345" i="1"/>
  <c r="E339" i="1"/>
  <c r="E330" i="1"/>
  <c r="E322" i="1"/>
  <c r="E314" i="1"/>
  <c r="E306" i="1"/>
  <c r="E340" i="1"/>
  <c r="E327" i="1"/>
  <c r="E319" i="1"/>
  <c r="E297" i="1"/>
  <c r="E289" i="1"/>
  <c r="E281" i="1"/>
  <c r="E273" i="1"/>
  <c r="E265" i="1"/>
  <c r="E304" i="1"/>
  <c r="E302" i="1"/>
  <c r="E294" i="1"/>
  <c r="E286" i="1"/>
  <c r="E278" i="1"/>
  <c r="E270" i="1"/>
  <c r="E262" i="1"/>
  <c r="E299" i="1"/>
  <c r="E291" i="1"/>
  <c r="E283" i="1"/>
  <c r="E275" i="1"/>
  <c r="E267" i="1"/>
  <c r="E296" i="1"/>
  <c r="E288" i="1"/>
  <c r="E280" i="1"/>
  <c r="E272" i="1"/>
  <c r="E264" i="1"/>
  <c r="E311" i="1"/>
  <c r="E301" i="1"/>
  <c r="E293" i="1"/>
  <c r="E285" i="1"/>
  <c r="E277" i="1"/>
  <c r="E269" i="1"/>
  <c r="E298" i="1"/>
  <c r="E290" i="1"/>
  <c r="E282" i="1"/>
  <c r="E274" i="1"/>
  <c r="E266" i="1"/>
  <c r="E303" i="1"/>
  <c r="E295" i="1"/>
  <c r="E287" i="1"/>
  <c r="E279" i="1"/>
  <c r="E271" i="1"/>
  <c r="E300" i="1"/>
  <c r="E292" i="1"/>
  <c r="E284" i="1"/>
  <c r="E276" i="1"/>
  <c r="E268" i="1"/>
  <c r="E256" i="1"/>
  <c r="E248" i="1"/>
  <c r="E240" i="1"/>
  <c r="E232" i="1"/>
  <c r="E224" i="1"/>
  <c r="E216" i="1"/>
  <c r="E253" i="1"/>
  <c r="E245" i="1"/>
  <c r="E237" i="1"/>
  <c r="E229" i="1"/>
  <c r="E221" i="1"/>
  <c r="E258" i="1"/>
  <c r="E250" i="1"/>
  <c r="E242" i="1"/>
  <c r="E234" i="1"/>
  <c r="E226" i="1"/>
  <c r="E218" i="1"/>
  <c r="E255" i="1"/>
  <c r="E247" i="1"/>
  <c r="E239" i="1"/>
  <c r="E231" i="1"/>
  <c r="E223" i="1"/>
  <c r="E261" i="1"/>
  <c r="E260" i="1"/>
  <c r="E252" i="1"/>
  <c r="E244" i="1"/>
  <c r="E236" i="1"/>
  <c r="E228" i="1"/>
  <c r="E220" i="1"/>
  <c r="E257" i="1"/>
  <c r="E249" i="1"/>
  <c r="E241" i="1"/>
  <c r="E233" i="1"/>
  <c r="E225" i="1"/>
  <c r="E217" i="1"/>
  <c r="E254" i="1"/>
  <c r="E246" i="1"/>
  <c r="E238" i="1"/>
  <c r="E230" i="1"/>
  <c r="E222" i="1"/>
  <c r="E263" i="1"/>
  <c r="E259" i="1"/>
  <c r="E251" i="1"/>
  <c r="E243" i="1"/>
  <c r="E235" i="1"/>
  <c r="E227" i="1"/>
  <c r="E219" i="1"/>
  <c r="E212" i="1"/>
  <c r="E204" i="1"/>
  <c r="E196" i="1"/>
  <c r="E188" i="1"/>
  <c r="E180" i="1"/>
  <c r="E172" i="1"/>
  <c r="E215" i="1"/>
  <c r="E209" i="1"/>
  <c r="E201" i="1"/>
  <c r="E193" i="1"/>
  <c r="E185" i="1"/>
  <c r="E177" i="1"/>
  <c r="E169" i="1"/>
  <c r="E214" i="1"/>
  <c r="E206" i="1"/>
  <c r="E198" i="1"/>
  <c r="E190" i="1"/>
  <c r="E182" i="1"/>
  <c r="E174" i="1"/>
  <c r="E211" i="1"/>
  <c r="E203" i="1"/>
  <c r="E195" i="1"/>
  <c r="E187" i="1"/>
  <c r="E179" i="1"/>
  <c r="E171" i="1"/>
  <c r="E208" i="1"/>
  <c r="E200" i="1"/>
  <c r="E192" i="1"/>
  <c r="E184" i="1"/>
  <c r="E176" i="1"/>
  <c r="E213" i="1"/>
  <c r="E205" i="1"/>
  <c r="E197" i="1"/>
  <c r="E189" i="1"/>
  <c r="E181" i="1"/>
  <c r="E173" i="1"/>
  <c r="E210" i="1"/>
  <c r="E202" i="1"/>
  <c r="E194" i="1"/>
  <c r="E186" i="1"/>
  <c r="E178" i="1"/>
  <c r="E170" i="1"/>
  <c r="E207" i="1"/>
  <c r="E199" i="1"/>
  <c r="E191" i="1"/>
  <c r="E183" i="1"/>
  <c r="E175" i="1"/>
  <c r="E162" i="1"/>
  <c r="E154" i="1"/>
  <c r="E146" i="1"/>
  <c r="E138" i="1"/>
  <c r="E130" i="1"/>
  <c r="E167" i="1"/>
  <c r="E159" i="1"/>
  <c r="E151" i="1"/>
  <c r="E143" i="1"/>
  <c r="E135" i="1"/>
  <c r="E127" i="1"/>
  <c r="E164" i="1"/>
  <c r="E156" i="1"/>
  <c r="E148" i="1"/>
  <c r="E140" i="1"/>
  <c r="E132" i="1"/>
  <c r="E124" i="1"/>
  <c r="E161" i="1"/>
  <c r="E153" i="1"/>
  <c r="E145" i="1"/>
  <c r="E137" i="1"/>
  <c r="E129" i="1"/>
  <c r="E166" i="1"/>
  <c r="E158" i="1"/>
  <c r="E150" i="1"/>
  <c r="E142" i="1"/>
  <c r="E134" i="1"/>
  <c r="E126" i="1"/>
  <c r="E163" i="1"/>
  <c r="E155" i="1"/>
  <c r="E147" i="1"/>
  <c r="E139" i="1"/>
  <c r="E131" i="1"/>
  <c r="E168" i="1"/>
  <c r="E160" i="1"/>
  <c r="E152" i="1"/>
  <c r="E144" i="1"/>
  <c r="E136" i="1"/>
  <c r="E128" i="1"/>
  <c r="E165" i="1"/>
  <c r="E157" i="1"/>
  <c r="E149" i="1"/>
  <c r="E141" i="1"/>
  <c r="E133" i="1"/>
  <c r="E125" i="1"/>
  <c r="E123" i="1"/>
  <c r="E115" i="1"/>
  <c r="E107" i="1"/>
  <c r="E99" i="1"/>
  <c r="E91" i="1"/>
  <c r="E83" i="1"/>
  <c r="E117" i="1"/>
  <c r="E109" i="1"/>
  <c r="E101" i="1"/>
  <c r="E93" i="1"/>
  <c r="E85" i="1"/>
  <c r="E122" i="1"/>
  <c r="E114" i="1"/>
  <c r="E106" i="1"/>
  <c r="E98" i="1"/>
  <c r="E90" i="1"/>
  <c r="E82" i="1"/>
  <c r="E119" i="1"/>
  <c r="E111" i="1"/>
  <c r="E103" i="1"/>
  <c r="E95" i="1"/>
  <c r="E87" i="1"/>
  <c r="E79" i="1"/>
  <c r="E116" i="1"/>
  <c r="E108" i="1"/>
  <c r="E100" i="1"/>
  <c r="E92" i="1"/>
  <c r="E84" i="1"/>
  <c r="E121" i="1"/>
  <c r="E113" i="1"/>
  <c r="E105" i="1"/>
  <c r="E97" i="1"/>
  <c r="E89" i="1"/>
  <c r="E81" i="1"/>
  <c r="E118" i="1"/>
  <c r="E110" i="1"/>
  <c r="E102" i="1"/>
  <c r="E94" i="1"/>
  <c r="E86" i="1"/>
  <c r="E78" i="1"/>
  <c r="I49" i="1"/>
  <c r="I50" i="1"/>
  <c r="C52" i="1"/>
  <c r="E54" i="1"/>
  <c r="B55" i="1"/>
  <c r="D57" i="1"/>
  <c r="I58" i="1"/>
  <c r="C60" i="1"/>
  <c r="E62" i="1"/>
  <c r="B63" i="1"/>
  <c r="D65" i="1"/>
  <c r="I66" i="1"/>
  <c r="C68" i="1"/>
  <c r="E70" i="1"/>
  <c r="B71" i="1"/>
  <c r="D73" i="1"/>
  <c r="I74" i="1"/>
  <c r="C76" i="1"/>
  <c r="E80" i="1"/>
  <c r="B81" i="1"/>
  <c r="D83" i="1"/>
  <c r="E112" i="1"/>
  <c r="B113" i="1"/>
  <c r="F113" i="1" s="1"/>
  <c r="D115" i="1"/>
  <c r="B50" i="1"/>
  <c r="D52" i="1"/>
  <c r="I53" i="1"/>
  <c r="C55" i="1"/>
  <c r="E57" i="1"/>
  <c r="B58" i="1"/>
  <c r="D60" i="1"/>
  <c r="I61" i="1"/>
  <c r="C63" i="1"/>
  <c r="E65" i="1"/>
  <c r="B66" i="1"/>
  <c r="D68" i="1"/>
  <c r="I69" i="1"/>
  <c r="C71" i="1"/>
  <c r="E73" i="1"/>
  <c r="B74" i="1"/>
  <c r="D76" i="1"/>
  <c r="I77" i="1"/>
  <c r="I84" i="1"/>
  <c r="C86" i="1"/>
  <c r="C118" i="1"/>
  <c r="I521" i="1"/>
  <c r="I526" i="1"/>
  <c r="I518" i="1"/>
  <c r="I523" i="1"/>
  <c r="I525" i="1"/>
  <c r="I522" i="1"/>
  <c r="I519" i="1"/>
  <c r="I514" i="1"/>
  <c r="I520" i="1"/>
  <c r="I511" i="1"/>
  <c r="I527" i="1"/>
  <c r="I516" i="1"/>
  <c r="I528" i="1"/>
  <c r="I513" i="1"/>
  <c r="I515" i="1"/>
  <c r="I512" i="1"/>
  <c r="I508" i="1"/>
  <c r="I505" i="1"/>
  <c r="I510" i="1"/>
  <c r="I502" i="1"/>
  <c r="I524" i="1"/>
  <c r="I504" i="1"/>
  <c r="I503" i="1"/>
  <c r="I497" i="1"/>
  <c r="I499" i="1"/>
  <c r="I509" i="1"/>
  <c r="I496" i="1"/>
  <c r="I501" i="1"/>
  <c r="I506" i="1"/>
  <c r="I493" i="1"/>
  <c r="I517" i="1"/>
  <c r="I498" i="1"/>
  <c r="I490" i="1"/>
  <c r="I500" i="1"/>
  <c r="I492" i="1"/>
  <c r="I489" i="1"/>
  <c r="I494" i="1"/>
  <c r="I507" i="1"/>
  <c r="I495" i="1"/>
  <c r="I491" i="1"/>
  <c r="I481" i="1"/>
  <c r="I483" i="1"/>
  <c r="I488" i="1"/>
  <c r="I487" i="1"/>
  <c r="I480" i="1"/>
  <c r="I485" i="1"/>
  <c r="I482" i="1"/>
  <c r="I478" i="1"/>
  <c r="I472" i="1"/>
  <c r="I464" i="1"/>
  <c r="I474" i="1"/>
  <c r="I466" i="1"/>
  <c r="I476" i="1"/>
  <c r="I468" i="1"/>
  <c r="I460" i="1"/>
  <c r="I484" i="1"/>
  <c r="I473" i="1"/>
  <c r="I465" i="1"/>
  <c r="I475" i="1"/>
  <c r="I467" i="1"/>
  <c r="I471" i="1"/>
  <c r="I463" i="1"/>
  <c r="I459" i="1"/>
  <c r="I477" i="1"/>
  <c r="I469" i="1"/>
  <c r="I461" i="1"/>
  <c r="I486" i="1"/>
  <c r="I456" i="1"/>
  <c r="I448" i="1"/>
  <c r="I453" i="1"/>
  <c r="I458" i="1"/>
  <c r="I450" i="1"/>
  <c r="I442" i="1"/>
  <c r="I479" i="1"/>
  <c r="I455" i="1"/>
  <c r="I447" i="1"/>
  <c r="I439" i="1"/>
  <c r="I462" i="1"/>
  <c r="I452" i="1"/>
  <c r="I444" i="1"/>
  <c r="I449" i="1"/>
  <c r="I441" i="1"/>
  <c r="I457" i="1"/>
  <c r="I438" i="1"/>
  <c r="I430" i="1"/>
  <c r="I440" i="1"/>
  <c r="I435" i="1"/>
  <c r="I427" i="1"/>
  <c r="I432" i="1"/>
  <c r="I424" i="1"/>
  <c r="I437" i="1"/>
  <c r="I429" i="1"/>
  <c r="I470" i="1"/>
  <c r="I446" i="1"/>
  <c r="I445" i="1"/>
  <c r="I434" i="1"/>
  <c r="I426" i="1"/>
  <c r="I431" i="1"/>
  <c r="I443" i="1"/>
  <c r="I436" i="1"/>
  <c r="I428" i="1"/>
  <c r="I425" i="1"/>
  <c r="I423" i="1"/>
  <c r="I415" i="1"/>
  <c r="I420" i="1"/>
  <c r="I412" i="1"/>
  <c r="I433" i="1"/>
  <c r="I417" i="1"/>
  <c r="I409" i="1"/>
  <c r="I454" i="1"/>
  <c r="I422" i="1"/>
  <c r="I414" i="1"/>
  <c r="I406" i="1"/>
  <c r="I451" i="1"/>
  <c r="I419" i="1"/>
  <c r="I411" i="1"/>
  <c r="I421" i="1"/>
  <c r="I413" i="1"/>
  <c r="I405" i="1"/>
  <c r="I418" i="1"/>
  <c r="I416" i="1"/>
  <c r="I410" i="1"/>
  <c r="I399" i="1"/>
  <c r="I391" i="1"/>
  <c r="I404" i="1"/>
  <c r="I396" i="1"/>
  <c r="I401" i="1"/>
  <c r="I393" i="1"/>
  <c r="I403" i="1"/>
  <c r="I395" i="1"/>
  <c r="I387" i="1"/>
  <c r="I400" i="1"/>
  <c r="I392" i="1"/>
  <c r="I408" i="1"/>
  <c r="I397" i="1"/>
  <c r="I389" i="1"/>
  <c r="I379" i="1"/>
  <c r="I384" i="1"/>
  <c r="I390" i="1"/>
  <c r="I381" i="1"/>
  <c r="I373" i="1"/>
  <c r="I386" i="1"/>
  <c r="I378" i="1"/>
  <c r="I370" i="1"/>
  <c r="I398" i="1"/>
  <c r="I383" i="1"/>
  <c r="I375" i="1"/>
  <c r="I402" i="1"/>
  <c r="I394" i="1"/>
  <c r="I385" i="1"/>
  <c r="I377" i="1"/>
  <c r="I388" i="1"/>
  <c r="I382" i="1"/>
  <c r="I374" i="1"/>
  <c r="I368" i="1"/>
  <c r="I360" i="1"/>
  <c r="I352" i="1"/>
  <c r="I376" i="1"/>
  <c r="I365" i="1"/>
  <c r="I357" i="1"/>
  <c r="I407" i="1"/>
  <c r="I362" i="1"/>
  <c r="I354" i="1"/>
  <c r="I380" i="1"/>
  <c r="I367" i="1"/>
  <c r="I359" i="1"/>
  <c r="I364" i="1"/>
  <c r="I356" i="1"/>
  <c r="I372" i="1"/>
  <c r="I369" i="1"/>
  <c r="I361" i="1"/>
  <c r="I353" i="1"/>
  <c r="I366" i="1"/>
  <c r="I348" i="1"/>
  <c r="I340" i="1"/>
  <c r="I371" i="1"/>
  <c r="I345" i="1"/>
  <c r="I337" i="1"/>
  <c r="I363" i="1"/>
  <c r="I350" i="1"/>
  <c r="I342" i="1"/>
  <c r="I347" i="1"/>
  <c r="I339" i="1"/>
  <c r="I355" i="1"/>
  <c r="I346" i="1"/>
  <c r="I338" i="1"/>
  <c r="I351" i="1"/>
  <c r="I328" i="1"/>
  <c r="I320" i="1"/>
  <c r="I312" i="1"/>
  <c r="I336" i="1"/>
  <c r="I335" i="1"/>
  <c r="I333" i="1"/>
  <c r="I325" i="1"/>
  <c r="I317" i="1"/>
  <c r="I309" i="1"/>
  <c r="I358" i="1"/>
  <c r="I330" i="1"/>
  <c r="I322" i="1"/>
  <c r="I314" i="1"/>
  <c r="I344" i="1"/>
  <c r="I343" i="1"/>
  <c r="I327" i="1"/>
  <c r="I319" i="1"/>
  <c r="I311" i="1"/>
  <c r="I332" i="1"/>
  <c r="I324" i="1"/>
  <c r="I316" i="1"/>
  <c r="I329" i="1"/>
  <c r="I321" i="1"/>
  <c r="I313" i="1"/>
  <c r="I349" i="1"/>
  <c r="I334" i="1"/>
  <c r="I326" i="1"/>
  <c r="I318" i="1"/>
  <c r="I310" i="1"/>
  <c r="I341" i="1"/>
  <c r="I331" i="1"/>
  <c r="I323" i="1"/>
  <c r="I301" i="1"/>
  <c r="I293" i="1"/>
  <c r="I285" i="1"/>
  <c r="I277" i="1"/>
  <c r="I269" i="1"/>
  <c r="I261" i="1"/>
  <c r="I306" i="1"/>
  <c r="I298" i="1"/>
  <c r="I290" i="1"/>
  <c r="I282" i="1"/>
  <c r="I274" i="1"/>
  <c r="I266" i="1"/>
  <c r="I305" i="1"/>
  <c r="I303" i="1"/>
  <c r="I295" i="1"/>
  <c r="I287" i="1"/>
  <c r="I279" i="1"/>
  <c r="I271" i="1"/>
  <c r="I263" i="1"/>
  <c r="I307" i="1"/>
  <c r="I300" i="1"/>
  <c r="I292" i="1"/>
  <c r="I284" i="1"/>
  <c r="I276" i="1"/>
  <c r="I268" i="1"/>
  <c r="I315" i="1"/>
  <c r="I308" i="1"/>
  <c r="I297" i="1"/>
  <c r="I289" i="1"/>
  <c r="I281" i="1"/>
  <c r="I273" i="1"/>
  <c r="I265" i="1"/>
  <c r="I302" i="1"/>
  <c r="I294" i="1"/>
  <c r="I286" i="1"/>
  <c r="I278" i="1"/>
  <c r="I270" i="1"/>
  <c r="I262" i="1"/>
  <c r="I304" i="1"/>
  <c r="I299" i="1"/>
  <c r="I291" i="1"/>
  <c r="I283" i="1"/>
  <c r="I275" i="1"/>
  <c r="I267" i="1"/>
  <c r="I296" i="1"/>
  <c r="I288" i="1"/>
  <c r="I280" i="1"/>
  <c r="I272" i="1"/>
  <c r="I264" i="1"/>
  <c r="I260" i="1"/>
  <c r="I252" i="1"/>
  <c r="I244" i="1"/>
  <c r="I236" i="1"/>
  <c r="I228" i="1"/>
  <c r="I220" i="1"/>
  <c r="I257" i="1"/>
  <c r="I249" i="1"/>
  <c r="I241" i="1"/>
  <c r="I233" i="1"/>
  <c r="I225" i="1"/>
  <c r="I217" i="1"/>
  <c r="I254" i="1"/>
  <c r="I246" i="1"/>
  <c r="I238" i="1"/>
  <c r="I230" i="1"/>
  <c r="I222" i="1"/>
  <c r="I259" i="1"/>
  <c r="I251" i="1"/>
  <c r="I243" i="1"/>
  <c r="I235" i="1"/>
  <c r="I227" i="1"/>
  <c r="I219" i="1"/>
  <c r="I256" i="1"/>
  <c r="I248" i="1"/>
  <c r="I240" i="1"/>
  <c r="I232" i="1"/>
  <c r="I224" i="1"/>
  <c r="I216" i="1"/>
  <c r="I253" i="1"/>
  <c r="I245" i="1"/>
  <c r="I237" i="1"/>
  <c r="I229" i="1"/>
  <c r="I221" i="1"/>
  <c r="I258" i="1"/>
  <c r="I250" i="1"/>
  <c r="I242" i="1"/>
  <c r="I234" i="1"/>
  <c r="I226" i="1"/>
  <c r="I218" i="1"/>
  <c r="I255" i="1"/>
  <c r="I247" i="1"/>
  <c r="I239" i="1"/>
  <c r="I231" i="1"/>
  <c r="I223" i="1"/>
  <c r="I215" i="1"/>
  <c r="I208" i="1"/>
  <c r="I200" i="1"/>
  <c r="I192" i="1"/>
  <c r="I184" i="1"/>
  <c r="I176" i="1"/>
  <c r="I213" i="1"/>
  <c r="I205" i="1"/>
  <c r="I197" i="1"/>
  <c r="I189" i="1"/>
  <c r="I181" i="1"/>
  <c r="I173" i="1"/>
  <c r="I210" i="1"/>
  <c r="I202" i="1"/>
  <c r="I194" i="1"/>
  <c r="I186" i="1"/>
  <c r="I178" i="1"/>
  <c r="I170" i="1"/>
  <c r="I207" i="1"/>
  <c r="I199" i="1"/>
  <c r="I191" i="1"/>
  <c r="I183" i="1"/>
  <c r="I175" i="1"/>
  <c r="I212" i="1"/>
  <c r="I204" i="1"/>
  <c r="I196" i="1"/>
  <c r="I188" i="1"/>
  <c r="I180" i="1"/>
  <c r="I172" i="1"/>
  <c r="I209" i="1"/>
  <c r="I201" i="1"/>
  <c r="I193" i="1"/>
  <c r="I185" i="1"/>
  <c r="I177" i="1"/>
  <c r="I214" i="1"/>
  <c r="I206" i="1"/>
  <c r="I198" i="1"/>
  <c r="I190" i="1"/>
  <c r="I182" i="1"/>
  <c r="I174" i="1"/>
  <c r="I211" i="1"/>
  <c r="I203" i="1"/>
  <c r="I195" i="1"/>
  <c r="I187" i="1"/>
  <c r="I179" i="1"/>
  <c r="I166" i="1"/>
  <c r="I158" i="1"/>
  <c r="I150" i="1"/>
  <c r="I142" i="1"/>
  <c r="I134" i="1"/>
  <c r="I126" i="1"/>
  <c r="I163" i="1"/>
  <c r="I155" i="1"/>
  <c r="I147" i="1"/>
  <c r="I139" i="1"/>
  <c r="I131" i="1"/>
  <c r="I168" i="1"/>
  <c r="I160" i="1"/>
  <c r="I152" i="1"/>
  <c r="I144" i="1"/>
  <c r="I136" i="1"/>
  <c r="I128" i="1"/>
  <c r="I165" i="1"/>
  <c r="I157" i="1"/>
  <c r="I149" i="1"/>
  <c r="I141" i="1"/>
  <c r="I133" i="1"/>
  <c r="I125" i="1"/>
  <c r="I162" i="1"/>
  <c r="I154" i="1"/>
  <c r="I146" i="1"/>
  <c r="I138" i="1"/>
  <c r="I130" i="1"/>
  <c r="I167" i="1"/>
  <c r="I159" i="1"/>
  <c r="I151" i="1"/>
  <c r="I143" i="1"/>
  <c r="I135" i="1"/>
  <c r="I127" i="1"/>
  <c r="I171" i="1"/>
  <c r="I164" i="1"/>
  <c r="I156" i="1"/>
  <c r="I148" i="1"/>
  <c r="I140" i="1"/>
  <c r="I132" i="1"/>
  <c r="I124" i="1"/>
  <c r="I169" i="1"/>
  <c r="I161" i="1"/>
  <c r="I153" i="1"/>
  <c r="I145" i="1"/>
  <c r="I137" i="1"/>
  <c r="I129" i="1"/>
  <c r="I119" i="1"/>
  <c r="I111" i="1"/>
  <c r="I103" i="1"/>
  <c r="I95" i="1"/>
  <c r="I87" i="1"/>
  <c r="I79" i="1"/>
  <c r="I121" i="1"/>
  <c r="I113" i="1"/>
  <c r="I105" i="1"/>
  <c r="I97" i="1"/>
  <c r="I89" i="1"/>
  <c r="I81" i="1"/>
  <c r="I118" i="1"/>
  <c r="I110" i="1"/>
  <c r="I102" i="1"/>
  <c r="I94" i="1"/>
  <c r="I86" i="1"/>
  <c r="I123" i="1"/>
  <c r="I115" i="1"/>
  <c r="I107" i="1"/>
  <c r="I99" i="1"/>
  <c r="I91" i="1"/>
  <c r="I83" i="1"/>
  <c r="I120" i="1"/>
  <c r="I112" i="1"/>
  <c r="I104" i="1"/>
  <c r="I96" i="1"/>
  <c r="I88" i="1"/>
  <c r="I80" i="1"/>
  <c r="I117" i="1"/>
  <c r="I109" i="1"/>
  <c r="I101" i="1"/>
  <c r="I93" i="1"/>
  <c r="I85" i="1"/>
  <c r="I122" i="1"/>
  <c r="I114" i="1"/>
  <c r="I106" i="1"/>
  <c r="I98" i="1"/>
  <c r="I90" i="1"/>
  <c r="I82" i="1"/>
  <c r="B49" i="1"/>
  <c r="C50" i="1"/>
  <c r="E52" i="1"/>
  <c r="B53" i="1"/>
  <c r="D55" i="1"/>
  <c r="I56" i="1"/>
  <c r="C58" i="1"/>
  <c r="E60" i="1"/>
  <c r="B61" i="1"/>
  <c r="D63" i="1"/>
  <c r="I64" i="1"/>
  <c r="C66" i="1"/>
  <c r="E68" i="1"/>
  <c r="B69" i="1"/>
  <c r="D71" i="1"/>
  <c r="I72" i="1"/>
  <c r="C74" i="1"/>
  <c r="E76" i="1"/>
  <c r="B77" i="1"/>
  <c r="B78" i="1"/>
  <c r="E88" i="1"/>
  <c r="B89" i="1"/>
  <c r="D91" i="1"/>
  <c r="E120" i="1"/>
  <c r="D123" i="1"/>
  <c r="B526" i="1"/>
  <c r="B518" i="1"/>
  <c r="F518" i="1" s="1"/>
  <c r="B523" i="1"/>
  <c r="F523" i="1" s="1"/>
  <c r="B528" i="1"/>
  <c r="F528" i="1" s="1"/>
  <c r="B520" i="1"/>
  <c r="B522" i="1"/>
  <c r="F522" i="1" s="1"/>
  <c r="B527" i="1"/>
  <c r="F527" i="1" s="1"/>
  <c r="B519" i="1"/>
  <c r="B524" i="1"/>
  <c r="F524" i="1" s="1"/>
  <c r="B511" i="1"/>
  <c r="B525" i="1"/>
  <c r="B516" i="1"/>
  <c r="F516" i="1" s="1"/>
  <c r="B513" i="1"/>
  <c r="F513" i="1" s="1"/>
  <c r="B515" i="1"/>
  <c r="B521" i="1"/>
  <c r="F521" i="1" s="1"/>
  <c r="B512" i="1"/>
  <c r="F512" i="1" s="1"/>
  <c r="B505" i="1"/>
  <c r="F505" i="1" s="1"/>
  <c r="B510" i="1"/>
  <c r="B502" i="1"/>
  <c r="F502" i="1" s="1"/>
  <c r="B507" i="1"/>
  <c r="F507" i="1" s="1"/>
  <c r="B517" i="1"/>
  <c r="F517" i="1" s="1"/>
  <c r="B509" i="1"/>
  <c r="B506" i="1"/>
  <c r="F506" i="1" s="1"/>
  <c r="B499" i="1"/>
  <c r="B496" i="1"/>
  <c r="F496" i="1" s="1"/>
  <c r="B503" i="1"/>
  <c r="F503" i="1" s="1"/>
  <c r="B501" i="1"/>
  <c r="B514" i="1"/>
  <c r="F514" i="1" s="1"/>
  <c r="B504" i="1"/>
  <c r="F504" i="1" s="1"/>
  <c r="B498" i="1"/>
  <c r="B508" i="1"/>
  <c r="F508" i="1" s="1"/>
  <c r="B500" i="1"/>
  <c r="B490" i="1"/>
  <c r="B487" i="1"/>
  <c r="B497" i="1"/>
  <c r="F497" i="1" s="1"/>
  <c r="B495" i="1"/>
  <c r="F495" i="1" s="1"/>
  <c r="B489" i="1"/>
  <c r="F489" i="1" s="1"/>
  <c r="B494" i="1"/>
  <c r="F494" i="1" s="1"/>
  <c r="B491" i="1"/>
  <c r="B486" i="1"/>
  <c r="B478" i="1"/>
  <c r="F478" i="1" s="1"/>
  <c r="B480" i="1"/>
  <c r="B485" i="1"/>
  <c r="B482" i="1"/>
  <c r="F482" i="1" s="1"/>
  <c r="B488" i="1"/>
  <c r="B479" i="1"/>
  <c r="B493" i="1"/>
  <c r="F493" i="1" s="1"/>
  <c r="B477" i="1"/>
  <c r="B469" i="1"/>
  <c r="F469" i="1" s="1"/>
  <c r="B461" i="1"/>
  <c r="B471" i="1"/>
  <c r="F471" i="1" s="1"/>
  <c r="B463" i="1"/>
  <c r="F463" i="1" s="1"/>
  <c r="B481" i="1"/>
  <c r="F481" i="1" s="1"/>
  <c r="B473" i="1"/>
  <c r="F473" i="1" s="1"/>
  <c r="B465" i="1"/>
  <c r="F465" i="1" s="1"/>
  <c r="B470" i="1"/>
  <c r="F470" i="1" s="1"/>
  <c r="B462" i="1"/>
  <c r="F462" i="1" s="1"/>
  <c r="B483" i="1"/>
  <c r="F483" i="1" s="1"/>
  <c r="B475" i="1"/>
  <c r="B467" i="1"/>
  <c r="F467" i="1" s="1"/>
  <c r="B457" i="1"/>
  <c r="B476" i="1"/>
  <c r="F476" i="1" s="1"/>
  <c r="B472" i="1"/>
  <c r="B468" i="1"/>
  <c r="B464" i="1"/>
  <c r="F464" i="1" s="1"/>
  <c r="B484" i="1"/>
  <c r="F484" i="1" s="1"/>
  <c r="B466" i="1"/>
  <c r="B492" i="1"/>
  <c r="F492" i="1" s="1"/>
  <c r="B453" i="1"/>
  <c r="F453" i="1" s="1"/>
  <c r="B459" i="1"/>
  <c r="B455" i="1"/>
  <c r="B447" i="1"/>
  <c r="B439" i="1"/>
  <c r="B452" i="1"/>
  <c r="F452" i="1" s="1"/>
  <c r="B444" i="1"/>
  <c r="F444" i="1" s="1"/>
  <c r="B449" i="1"/>
  <c r="F449" i="1" s="1"/>
  <c r="B441" i="1"/>
  <c r="F441" i="1" s="1"/>
  <c r="B454" i="1"/>
  <c r="F454" i="1" s="1"/>
  <c r="B446" i="1"/>
  <c r="F446" i="1" s="1"/>
  <c r="B435" i="1"/>
  <c r="B427" i="1"/>
  <c r="F427" i="1" s="1"/>
  <c r="B460" i="1"/>
  <c r="B451" i="1"/>
  <c r="B450" i="1"/>
  <c r="F450" i="1" s="1"/>
  <c r="B443" i="1"/>
  <c r="F443" i="1" s="1"/>
  <c r="B442" i="1"/>
  <c r="B432" i="1"/>
  <c r="B424" i="1"/>
  <c r="F424" i="1" s="1"/>
  <c r="B456" i="1"/>
  <c r="F456" i="1" s="1"/>
  <c r="B437" i="1"/>
  <c r="F437" i="1" s="1"/>
  <c r="B429" i="1"/>
  <c r="B434" i="1"/>
  <c r="F434" i="1" s="1"/>
  <c r="B426" i="1"/>
  <c r="F426" i="1" s="1"/>
  <c r="B474" i="1"/>
  <c r="F474" i="1" s="1"/>
  <c r="B440" i="1"/>
  <c r="F440" i="1" s="1"/>
  <c r="B431" i="1"/>
  <c r="F431" i="1" s="1"/>
  <c r="B436" i="1"/>
  <c r="B428" i="1"/>
  <c r="F428" i="1" s="1"/>
  <c r="B458" i="1"/>
  <c r="F458" i="1" s="1"/>
  <c r="B448" i="1"/>
  <c r="F448" i="1" s="1"/>
  <c r="B433" i="1"/>
  <c r="B420" i="1"/>
  <c r="B412" i="1"/>
  <c r="B438" i="1"/>
  <c r="B425" i="1"/>
  <c r="B417" i="1"/>
  <c r="F417" i="1" s="1"/>
  <c r="B422" i="1"/>
  <c r="F422" i="1" s="1"/>
  <c r="B414" i="1"/>
  <c r="F414" i="1" s="1"/>
  <c r="B430" i="1"/>
  <c r="B419" i="1"/>
  <c r="F419" i="1" s="1"/>
  <c r="B411" i="1"/>
  <c r="B416" i="1"/>
  <c r="F416" i="1" s="1"/>
  <c r="B408" i="1"/>
  <c r="F408" i="1" s="1"/>
  <c r="B421" i="1"/>
  <c r="B445" i="1"/>
  <c r="F445" i="1" s="1"/>
  <c r="B418" i="1"/>
  <c r="F418" i="1" s="1"/>
  <c r="B410" i="1"/>
  <c r="B423" i="1"/>
  <c r="F423" i="1" s="1"/>
  <c r="B409" i="1"/>
  <c r="B404" i="1"/>
  <c r="F404" i="1" s="1"/>
  <c r="B396" i="1"/>
  <c r="B388" i="1"/>
  <c r="F388" i="1" s="1"/>
  <c r="B405" i="1"/>
  <c r="B401" i="1"/>
  <c r="F401" i="1" s="1"/>
  <c r="B413" i="1"/>
  <c r="F413" i="1" s="1"/>
  <c r="B398" i="1"/>
  <c r="F398" i="1" s="1"/>
  <c r="B390" i="1"/>
  <c r="B415" i="1"/>
  <c r="F415" i="1" s="1"/>
  <c r="B400" i="1"/>
  <c r="B392" i="1"/>
  <c r="F392" i="1" s="1"/>
  <c r="B406" i="1"/>
  <c r="F406" i="1" s="1"/>
  <c r="B397" i="1"/>
  <c r="F397" i="1" s="1"/>
  <c r="B389" i="1"/>
  <c r="B402" i="1"/>
  <c r="F402" i="1" s="1"/>
  <c r="B394" i="1"/>
  <c r="F394" i="1" s="1"/>
  <c r="B403" i="1"/>
  <c r="F403" i="1" s="1"/>
  <c r="B393" i="1"/>
  <c r="F393" i="1" s="1"/>
  <c r="B384" i="1"/>
  <c r="B376" i="1"/>
  <c r="B387" i="1"/>
  <c r="F387" i="1" s="1"/>
  <c r="B386" i="1"/>
  <c r="B378" i="1"/>
  <c r="B370" i="1"/>
  <c r="B383" i="1"/>
  <c r="F383" i="1" s="1"/>
  <c r="B375" i="1"/>
  <c r="B395" i="1"/>
  <c r="B380" i="1"/>
  <c r="F380" i="1" s="1"/>
  <c r="B372" i="1"/>
  <c r="F372" i="1" s="1"/>
  <c r="B407" i="1"/>
  <c r="F407" i="1" s="1"/>
  <c r="B399" i="1"/>
  <c r="B382" i="1"/>
  <c r="B374" i="1"/>
  <c r="F374" i="1" s="1"/>
  <c r="B379" i="1"/>
  <c r="F379" i="1" s="1"/>
  <c r="B371" i="1"/>
  <c r="F371" i="1" s="1"/>
  <c r="B365" i="1"/>
  <c r="F365" i="1" s="1"/>
  <c r="B357" i="1"/>
  <c r="F357" i="1" s="1"/>
  <c r="B373" i="1"/>
  <c r="B362" i="1"/>
  <c r="F362" i="1" s="1"/>
  <c r="B354" i="1"/>
  <c r="F354" i="1" s="1"/>
  <c r="B391" i="1"/>
  <c r="B367" i="1"/>
  <c r="B359" i="1"/>
  <c r="F359" i="1" s="1"/>
  <c r="B377" i="1"/>
  <c r="B364" i="1"/>
  <c r="F364" i="1" s="1"/>
  <c r="B356" i="1"/>
  <c r="F356" i="1" s="1"/>
  <c r="B369" i="1"/>
  <c r="B361" i="1"/>
  <c r="F361" i="1" s="1"/>
  <c r="B353" i="1"/>
  <c r="B381" i="1"/>
  <c r="F381" i="1" s="1"/>
  <c r="B366" i="1"/>
  <c r="F366" i="1" s="1"/>
  <c r="B358" i="1"/>
  <c r="F358" i="1" s="1"/>
  <c r="B385" i="1"/>
  <c r="F385" i="1" s="1"/>
  <c r="B345" i="1"/>
  <c r="B337" i="1"/>
  <c r="B350" i="1"/>
  <c r="B342" i="1"/>
  <c r="F342" i="1" s="1"/>
  <c r="B334" i="1"/>
  <c r="B360" i="1"/>
  <c r="B347" i="1"/>
  <c r="B339" i="1"/>
  <c r="F339" i="1" s="1"/>
  <c r="B363" i="1"/>
  <c r="F363" i="1" s="1"/>
  <c r="B352" i="1"/>
  <c r="F352" i="1" s="1"/>
  <c r="B344" i="1"/>
  <c r="F344" i="1" s="1"/>
  <c r="B336" i="1"/>
  <c r="B368" i="1"/>
  <c r="B349" i="1"/>
  <c r="B351" i="1"/>
  <c r="F351" i="1" s="1"/>
  <c r="B343" i="1"/>
  <c r="F343" i="1" s="1"/>
  <c r="B335" i="1"/>
  <c r="F335" i="1" s="1"/>
  <c r="B355" i="1"/>
  <c r="B348" i="1"/>
  <c r="F348" i="1" s="1"/>
  <c r="B333" i="1"/>
  <c r="F333" i="1" s="1"/>
  <c r="B325" i="1"/>
  <c r="F325" i="1" s="1"/>
  <c r="B317" i="1"/>
  <c r="B309" i="1"/>
  <c r="F309" i="1" s="1"/>
  <c r="B341" i="1"/>
  <c r="F341" i="1" s="1"/>
  <c r="B340" i="1"/>
  <c r="F340" i="1" s="1"/>
  <c r="B330" i="1"/>
  <c r="B322" i="1"/>
  <c r="F322" i="1" s="1"/>
  <c r="B314" i="1"/>
  <c r="F314" i="1" s="1"/>
  <c r="B306" i="1"/>
  <c r="B327" i="1"/>
  <c r="B319" i="1"/>
  <c r="F319" i="1" s="1"/>
  <c r="B311" i="1"/>
  <c r="F311" i="1" s="1"/>
  <c r="B332" i="1"/>
  <c r="F332" i="1" s="1"/>
  <c r="B324" i="1"/>
  <c r="B316" i="1"/>
  <c r="F316" i="1" s="1"/>
  <c r="B308" i="1"/>
  <c r="F308" i="1" s="1"/>
  <c r="B329" i="1"/>
  <c r="F329" i="1" s="1"/>
  <c r="B321" i="1"/>
  <c r="B313" i="1"/>
  <c r="B326" i="1"/>
  <c r="F326" i="1" s="1"/>
  <c r="B318" i="1"/>
  <c r="F318" i="1" s="1"/>
  <c r="B310" i="1"/>
  <c r="F310" i="1" s="1"/>
  <c r="B346" i="1"/>
  <c r="F346" i="1" s="1"/>
  <c r="B338" i="1"/>
  <c r="B331" i="1"/>
  <c r="B323" i="1"/>
  <c r="F323" i="1" s="1"/>
  <c r="B315" i="1"/>
  <c r="B307" i="1"/>
  <c r="F307" i="1" s="1"/>
  <c r="B328" i="1"/>
  <c r="B320" i="1"/>
  <c r="F320" i="1" s="1"/>
  <c r="B298" i="1"/>
  <c r="B290" i="1"/>
  <c r="B282" i="1"/>
  <c r="B274" i="1"/>
  <c r="F274" i="1" s="1"/>
  <c r="B266" i="1"/>
  <c r="B303" i="1"/>
  <c r="F303" i="1" s="1"/>
  <c r="B295" i="1"/>
  <c r="F295" i="1" s="1"/>
  <c r="B287" i="1"/>
  <c r="F287" i="1" s="1"/>
  <c r="B279" i="1"/>
  <c r="B271" i="1"/>
  <c r="B263" i="1"/>
  <c r="B300" i="1"/>
  <c r="B292" i="1"/>
  <c r="F292" i="1" s="1"/>
  <c r="B284" i="1"/>
  <c r="F284" i="1" s="1"/>
  <c r="B276" i="1"/>
  <c r="F276" i="1" s="1"/>
  <c r="B268" i="1"/>
  <c r="F268" i="1" s="1"/>
  <c r="B304" i="1"/>
  <c r="F304" i="1" s="1"/>
  <c r="B297" i="1"/>
  <c r="F297" i="1" s="1"/>
  <c r="B289" i="1"/>
  <c r="B281" i="1"/>
  <c r="B273" i="1"/>
  <c r="F273" i="1" s="1"/>
  <c r="B265" i="1"/>
  <c r="F265" i="1" s="1"/>
  <c r="B302" i="1"/>
  <c r="B294" i="1"/>
  <c r="F294" i="1" s="1"/>
  <c r="B286" i="1"/>
  <c r="F286" i="1" s="1"/>
  <c r="B278" i="1"/>
  <c r="B270" i="1"/>
  <c r="F270" i="1" s="1"/>
  <c r="B262" i="1"/>
  <c r="B312" i="1"/>
  <c r="F312" i="1" s="1"/>
  <c r="B305" i="1"/>
  <c r="F305" i="1" s="1"/>
  <c r="B299" i="1"/>
  <c r="B291" i="1"/>
  <c r="F291" i="1" s="1"/>
  <c r="B283" i="1"/>
  <c r="B275" i="1"/>
  <c r="F275" i="1" s="1"/>
  <c r="B267" i="1"/>
  <c r="B296" i="1"/>
  <c r="F296" i="1" s="1"/>
  <c r="B288" i="1"/>
  <c r="F288" i="1" s="1"/>
  <c r="B280" i="1"/>
  <c r="F280" i="1" s="1"/>
  <c r="B272" i="1"/>
  <c r="B264" i="1"/>
  <c r="F264" i="1" s="1"/>
  <c r="B301" i="1"/>
  <c r="F301" i="1" s="1"/>
  <c r="B293" i="1"/>
  <c r="B285" i="1"/>
  <c r="F285" i="1" s="1"/>
  <c r="B277" i="1"/>
  <c r="F277" i="1" s="1"/>
  <c r="B269" i="1"/>
  <c r="F269" i="1" s="1"/>
  <c r="B261" i="1"/>
  <c r="F261" i="1" s="1"/>
  <c r="B257" i="1"/>
  <c r="F257" i="1" s="1"/>
  <c r="B249" i="1"/>
  <c r="F249" i="1" s="1"/>
  <c r="B241" i="1"/>
  <c r="F241" i="1" s="1"/>
  <c r="B233" i="1"/>
  <c r="F233" i="1" s="1"/>
  <c r="B225" i="1"/>
  <c r="B217" i="1"/>
  <c r="F217" i="1" s="1"/>
  <c r="B254" i="1"/>
  <c r="B246" i="1"/>
  <c r="F246" i="1" s="1"/>
  <c r="B238" i="1"/>
  <c r="F238" i="1" s="1"/>
  <c r="B230" i="1"/>
  <c r="F230" i="1" s="1"/>
  <c r="B222" i="1"/>
  <c r="F222" i="1" s="1"/>
  <c r="B259" i="1"/>
  <c r="B251" i="1"/>
  <c r="F251" i="1" s="1"/>
  <c r="B243" i="1"/>
  <c r="B235" i="1"/>
  <c r="F235" i="1" s="1"/>
  <c r="B227" i="1"/>
  <c r="F227" i="1" s="1"/>
  <c r="B219" i="1"/>
  <c r="F219" i="1" s="1"/>
  <c r="B256" i="1"/>
  <c r="B248" i="1"/>
  <c r="B240" i="1"/>
  <c r="F240" i="1" s="1"/>
  <c r="B232" i="1"/>
  <c r="B224" i="1"/>
  <c r="B216" i="1"/>
  <c r="F216" i="1" s="1"/>
  <c r="B253" i="1"/>
  <c r="F253" i="1" s="1"/>
  <c r="B245" i="1"/>
  <c r="F245" i="1" s="1"/>
  <c r="B237" i="1"/>
  <c r="B229" i="1"/>
  <c r="B221" i="1"/>
  <c r="F221" i="1" s="1"/>
  <c r="B258" i="1"/>
  <c r="B250" i="1"/>
  <c r="B242" i="1"/>
  <c r="F242" i="1" s="1"/>
  <c r="B234" i="1"/>
  <c r="F234" i="1" s="1"/>
  <c r="B226" i="1"/>
  <c r="F226" i="1" s="1"/>
  <c r="B218" i="1"/>
  <c r="B255" i="1"/>
  <c r="B247" i="1"/>
  <c r="F247" i="1" s="1"/>
  <c r="B239" i="1"/>
  <c r="B231" i="1"/>
  <c r="F231" i="1" s="1"/>
  <c r="B223" i="1"/>
  <c r="F223" i="1" s="1"/>
  <c r="B260" i="1"/>
  <c r="F260" i="1" s="1"/>
  <c r="B252" i="1"/>
  <c r="F252" i="1" s="1"/>
  <c r="B244" i="1"/>
  <c r="B236" i="1"/>
  <c r="F236" i="1" s="1"/>
  <c r="B228" i="1"/>
  <c r="B220" i="1"/>
  <c r="B213" i="1"/>
  <c r="B205" i="1"/>
  <c r="F205" i="1" s="1"/>
  <c r="B197" i="1"/>
  <c r="F197" i="1" s="1"/>
  <c r="B189" i="1"/>
  <c r="F189" i="1" s="1"/>
  <c r="B181" i="1"/>
  <c r="B173" i="1"/>
  <c r="F173" i="1" s="1"/>
  <c r="B210" i="1"/>
  <c r="B202" i="1"/>
  <c r="B194" i="1"/>
  <c r="F194" i="1" s="1"/>
  <c r="B186" i="1"/>
  <c r="F186" i="1" s="1"/>
  <c r="B178" i="1"/>
  <c r="F178" i="1" s="1"/>
  <c r="B170" i="1"/>
  <c r="F170" i="1" s="1"/>
  <c r="B207" i="1"/>
  <c r="B199" i="1"/>
  <c r="B191" i="1"/>
  <c r="B183" i="1"/>
  <c r="B175" i="1"/>
  <c r="F175" i="1" s="1"/>
  <c r="B212" i="1"/>
  <c r="F212" i="1" s="1"/>
  <c r="B204" i="1"/>
  <c r="F204" i="1" s="1"/>
  <c r="B196" i="1"/>
  <c r="B188" i="1"/>
  <c r="F188" i="1" s="1"/>
  <c r="B180" i="1"/>
  <c r="B172" i="1"/>
  <c r="F172" i="1" s="1"/>
  <c r="B215" i="1"/>
  <c r="B209" i="1"/>
  <c r="F209" i="1" s="1"/>
  <c r="B201" i="1"/>
  <c r="F201" i="1" s="1"/>
  <c r="B193" i="1"/>
  <c r="F193" i="1" s="1"/>
  <c r="B185" i="1"/>
  <c r="B177" i="1"/>
  <c r="F177" i="1" s="1"/>
  <c r="B169" i="1"/>
  <c r="B214" i="1"/>
  <c r="B206" i="1"/>
  <c r="B198" i="1"/>
  <c r="F198" i="1" s="1"/>
  <c r="B190" i="1"/>
  <c r="F190" i="1" s="1"/>
  <c r="B182" i="1"/>
  <c r="F182" i="1" s="1"/>
  <c r="B174" i="1"/>
  <c r="B211" i="1"/>
  <c r="F211" i="1" s="1"/>
  <c r="B203" i="1"/>
  <c r="B195" i="1"/>
  <c r="B187" i="1"/>
  <c r="B179" i="1"/>
  <c r="F179" i="1" s="1"/>
  <c r="B171" i="1"/>
  <c r="F171" i="1" s="1"/>
  <c r="B208" i="1"/>
  <c r="F208" i="1" s="1"/>
  <c r="B200" i="1"/>
  <c r="B192" i="1"/>
  <c r="F192" i="1" s="1"/>
  <c r="B184" i="1"/>
  <c r="B176" i="1"/>
  <c r="B163" i="1"/>
  <c r="F163" i="1" s="1"/>
  <c r="B155" i="1"/>
  <c r="B147" i="1"/>
  <c r="B139" i="1"/>
  <c r="F139" i="1" s="1"/>
  <c r="B131" i="1"/>
  <c r="F131" i="1" s="1"/>
  <c r="B168" i="1"/>
  <c r="F168" i="1" s="1"/>
  <c r="B160" i="1"/>
  <c r="F160" i="1" s="1"/>
  <c r="B152" i="1"/>
  <c r="B144" i="1"/>
  <c r="B136" i="1"/>
  <c r="B128" i="1"/>
  <c r="F128" i="1" s="1"/>
  <c r="B165" i="1"/>
  <c r="F165" i="1" s="1"/>
  <c r="B157" i="1"/>
  <c r="F157" i="1" s="1"/>
  <c r="B149" i="1"/>
  <c r="F149" i="1" s="1"/>
  <c r="B141" i="1"/>
  <c r="F141" i="1" s="1"/>
  <c r="B133" i="1"/>
  <c r="B125" i="1"/>
  <c r="F125" i="1" s="1"/>
  <c r="B162" i="1"/>
  <c r="F162" i="1" s="1"/>
  <c r="B154" i="1"/>
  <c r="F154" i="1" s="1"/>
  <c r="B146" i="1"/>
  <c r="F146" i="1" s="1"/>
  <c r="B138" i="1"/>
  <c r="B130" i="1"/>
  <c r="F130" i="1" s="1"/>
  <c r="B167" i="1"/>
  <c r="B159" i="1"/>
  <c r="B151" i="1"/>
  <c r="F151" i="1" s="1"/>
  <c r="B143" i="1"/>
  <c r="F143" i="1" s="1"/>
  <c r="B135" i="1"/>
  <c r="F135" i="1" s="1"/>
  <c r="B127" i="1"/>
  <c r="F127" i="1" s="1"/>
  <c r="B164" i="1"/>
  <c r="B156" i="1"/>
  <c r="F156" i="1" s="1"/>
  <c r="B148" i="1"/>
  <c r="B140" i="1"/>
  <c r="B132" i="1"/>
  <c r="F132" i="1" s="1"/>
  <c r="B124" i="1"/>
  <c r="F124" i="1" s="1"/>
  <c r="B161" i="1"/>
  <c r="F161" i="1" s="1"/>
  <c r="B153" i="1"/>
  <c r="F153" i="1" s="1"/>
  <c r="B145" i="1"/>
  <c r="B137" i="1"/>
  <c r="F137" i="1" s="1"/>
  <c r="B129" i="1"/>
  <c r="B166" i="1"/>
  <c r="B158" i="1"/>
  <c r="F158" i="1" s="1"/>
  <c r="B150" i="1"/>
  <c r="F150" i="1" s="1"/>
  <c r="B142" i="1"/>
  <c r="F142" i="1" s="1"/>
  <c r="B134" i="1"/>
  <c r="F134" i="1" s="1"/>
  <c r="B126" i="1"/>
  <c r="B116" i="1"/>
  <c r="B108" i="1"/>
  <c r="B100" i="1"/>
  <c r="B92" i="1"/>
  <c r="F92" i="1" s="1"/>
  <c r="B84" i="1"/>
  <c r="F84" i="1" s="1"/>
  <c r="B118" i="1"/>
  <c r="F118" i="1" s="1"/>
  <c r="B110" i="1"/>
  <c r="F110" i="1" s="1"/>
  <c r="B102" i="1"/>
  <c r="F102" i="1" s="1"/>
  <c r="B94" i="1"/>
  <c r="B86" i="1"/>
  <c r="B123" i="1"/>
  <c r="B115" i="1"/>
  <c r="F115" i="1" s="1"/>
  <c r="B107" i="1"/>
  <c r="F107" i="1" s="1"/>
  <c r="B99" i="1"/>
  <c r="B91" i="1"/>
  <c r="F91" i="1" s="1"/>
  <c r="B83" i="1"/>
  <c r="F83" i="1" s="1"/>
  <c r="B120" i="1"/>
  <c r="F120" i="1" s="1"/>
  <c r="B112" i="1"/>
  <c r="B104" i="1"/>
  <c r="F104" i="1" s="1"/>
  <c r="B96" i="1"/>
  <c r="B88" i="1"/>
  <c r="B80" i="1"/>
  <c r="F80" i="1" s="1"/>
  <c r="B117" i="1"/>
  <c r="F117" i="1" s="1"/>
  <c r="B109" i="1"/>
  <c r="B101" i="1"/>
  <c r="F101" i="1" s="1"/>
  <c r="B93" i="1"/>
  <c r="B85" i="1"/>
  <c r="F85" i="1" s="1"/>
  <c r="B122" i="1"/>
  <c r="F122" i="1" s="1"/>
  <c r="B114" i="1"/>
  <c r="F114" i="1" s="1"/>
  <c r="B106" i="1"/>
  <c r="F106" i="1" s="1"/>
  <c r="B98" i="1"/>
  <c r="F98" i="1" s="1"/>
  <c r="B90" i="1"/>
  <c r="B82" i="1"/>
  <c r="F82" i="1" s="1"/>
  <c r="B119" i="1"/>
  <c r="B111" i="1"/>
  <c r="F111" i="1" s="1"/>
  <c r="B103" i="1"/>
  <c r="F103" i="1" s="1"/>
  <c r="B95" i="1"/>
  <c r="F95" i="1" s="1"/>
  <c r="B87" i="1"/>
  <c r="F87" i="1" s="1"/>
  <c r="B79" i="1"/>
  <c r="F79" i="1" s="1"/>
  <c r="C49" i="1"/>
  <c r="D50" i="1"/>
  <c r="I51" i="1"/>
  <c r="C53" i="1"/>
  <c r="E55" i="1"/>
  <c r="B56" i="1"/>
  <c r="D58" i="1"/>
  <c r="I59" i="1"/>
  <c r="C61" i="1"/>
  <c r="E63" i="1"/>
  <c r="B64" i="1"/>
  <c r="D66" i="1"/>
  <c r="I67" i="1"/>
  <c r="C69" i="1"/>
  <c r="E71" i="1"/>
  <c r="B72" i="1"/>
  <c r="D74" i="1"/>
  <c r="I75" i="1"/>
  <c r="C77" i="1"/>
  <c r="C78" i="1"/>
  <c r="I92" i="1"/>
  <c r="C94" i="1"/>
  <c r="D49" i="1"/>
  <c r="E50" i="1"/>
  <c r="B51" i="1"/>
  <c r="F51" i="1" s="1"/>
  <c r="D53" i="1"/>
  <c r="I54" i="1"/>
  <c r="C56" i="1"/>
  <c r="E58" i="1"/>
  <c r="B59" i="1"/>
  <c r="D61" i="1"/>
  <c r="I62" i="1"/>
  <c r="C64" i="1"/>
  <c r="E66" i="1"/>
  <c r="B67" i="1"/>
  <c r="F67" i="1" s="1"/>
  <c r="D69" i="1"/>
  <c r="I70" i="1"/>
  <c r="C72" i="1"/>
  <c r="E74" i="1"/>
  <c r="B75" i="1"/>
  <c r="F75" i="1" s="1"/>
  <c r="D77" i="1"/>
  <c r="E96" i="1"/>
  <c r="B97" i="1"/>
  <c r="D99" i="1"/>
  <c r="F147" i="1" l="1"/>
  <c r="F266" i="1"/>
  <c r="F313" i="1"/>
  <c r="F376" i="1"/>
  <c r="F405" i="1"/>
  <c r="F485" i="1"/>
  <c r="F56" i="1"/>
  <c r="F213" i="1"/>
  <c r="F250" i="1"/>
  <c r="F224" i="1"/>
  <c r="F262" i="1"/>
  <c r="F281" i="1"/>
  <c r="F460" i="1"/>
  <c r="F480" i="1"/>
  <c r="F187" i="1"/>
  <c r="F206" i="1"/>
  <c r="F215" i="1"/>
  <c r="F183" i="1"/>
  <c r="F220" i="1"/>
  <c r="F263" i="1"/>
  <c r="F331" i="1"/>
  <c r="F425" i="1"/>
  <c r="F81" i="1"/>
  <c r="F100" i="1"/>
  <c r="F166" i="1"/>
  <c r="F140" i="1"/>
  <c r="F159" i="1"/>
  <c r="F293" i="1"/>
  <c r="F435" i="1"/>
  <c r="F447" i="1"/>
  <c r="F477" i="1"/>
  <c r="F64" i="1"/>
  <c r="F119" i="1"/>
  <c r="F93" i="1"/>
  <c r="F112" i="1"/>
  <c r="F370" i="1"/>
  <c r="F390" i="1"/>
  <c r="F432" i="1"/>
  <c r="F378" i="1"/>
  <c r="F345" i="1"/>
  <c r="F389" i="1"/>
  <c r="F520" i="1"/>
  <c r="F451" i="1"/>
  <c r="F525" i="1"/>
  <c r="F78" i="1"/>
  <c r="F53" i="1"/>
  <c r="F349" i="1"/>
  <c r="F360" i="1"/>
  <c r="F395" i="1"/>
  <c r="F144" i="1"/>
  <c r="F202" i="1"/>
  <c r="F267" i="1"/>
  <c r="F289" i="1"/>
  <c r="F367" i="1"/>
  <c r="F436" i="1"/>
  <c r="F176" i="1"/>
  <c r="F195" i="1"/>
  <c r="F214" i="1"/>
  <c r="F278" i="1"/>
  <c r="F271" i="1"/>
  <c r="F290" i="1"/>
  <c r="F97" i="1"/>
  <c r="F199" i="1"/>
  <c r="F382" i="1"/>
  <c r="F411" i="1"/>
  <c r="F491" i="1"/>
  <c r="F116" i="1"/>
  <c r="F218" i="1"/>
  <c r="F237" i="1"/>
  <c r="F256" i="1"/>
  <c r="F324" i="1"/>
  <c r="F330" i="1"/>
  <c r="F337" i="1"/>
  <c r="F399" i="1"/>
  <c r="F479" i="1"/>
  <c r="F498" i="1"/>
  <c r="F509" i="1"/>
  <c r="F515" i="1"/>
  <c r="F90" i="1"/>
  <c r="F109" i="1"/>
  <c r="F328" i="1"/>
  <c r="F410" i="1"/>
  <c r="F430" i="1"/>
  <c r="F254" i="1"/>
  <c r="F315" i="1"/>
  <c r="F347" i="1"/>
  <c r="F377" i="1"/>
  <c r="F429" i="1"/>
  <c r="F466" i="1"/>
  <c r="F475" i="1"/>
  <c r="F501" i="1"/>
  <c r="F59" i="1"/>
  <c r="F88" i="1"/>
  <c r="F136" i="1"/>
  <c r="F155" i="1"/>
  <c r="F243" i="1"/>
  <c r="F300" i="1"/>
  <c r="F321" i="1"/>
  <c r="F327" i="1"/>
  <c r="F317" i="1"/>
  <c r="F384" i="1"/>
  <c r="F421" i="1"/>
  <c r="F461" i="1"/>
  <c r="F487" i="1"/>
  <c r="F510" i="1"/>
  <c r="F511" i="1"/>
  <c r="F239" i="1"/>
  <c r="F258" i="1"/>
  <c r="F232" i="1"/>
  <c r="F225" i="1"/>
  <c r="F282" i="1"/>
  <c r="F306" i="1"/>
  <c r="F368" i="1"/>
  <c r="F334" i="1"/>
  <c r="F375" i="1"/>
  <c r="F400" i="1"/>
  <c r="F396" i="1"/>
  <c r="F439" i="1"/>
  <c r="F490" i="1"/>
  <c r="F526" i="1"/>
  <c r="Z102" i="1"/>
  <c r="F123" i="1"/>
  <c r="F133" i="1"/>
  <c r="F152" i="1"/>
  <c r="F191" i="1"/>
  <c r="F210" i="1"/>
  <c r="F228" i="1"/>
  <c r="F259" i="1"/>
  <c r="F338" i="1"/>
  <c r="F336" i="1"/>
  <c r="F353" i="1"/>
  <c r="F391" i="1"/>
  <c r="F438" i="1"/>
  <c r="F468" i="1"/>
  <c r="F486" i="1"/>
  <c r="F500" i="1"/>
  <c r="F499" i="1"/>
  <c r="F519" i="1"/>
  <c r="F86" i="1"/>
  <c r="F108" i="1"/>
  <c r="F129" i="1"/>
  <c r="F148" i="1"/>
  <c r="F167" i="1"/>
  <c r="F184" i="1"/>
  <c r="F203" i="1"/>
  <c r="F169" i="1"/>
  <c r="F180" i="1"/>
  <c r="F255" i="1"/>
  <c r="F229" i="1"/>
  <c r="F248" i="1"/>
  <c r="F283" i="1"/>
  <c r="F279" i="1"/>
  <c r="F298" i="1"/>
  <c r="F350" i="1"/>
  <c r="F409" i="1"/>
  <c r="F412" i="1"/>
  <c r="F455" i="1"/>
  <c r="F472" i="1"/>
  <c r="F121" i="1"/>
  <c r="F207" i="1"/>
  <c r="F181" i="1"/>
  <c r="F244" i="1"/>
  <c r="F355" i="1"/>
  <c r="F369" i="1"/>
  <c r="F420" i="1"/>
  <c r="F442" i="1"/>
  <c r="F459" i="1"/>
  <c r="F126" i="1"/>
  <c r="F145" i="1"/>
  <c r="F164" i="1"/>
  <c r="F138" i="1"/>
  <c r="F200" i="1"/>
  <c r="F174" i="1"/>
  <c r="F185" i="1"/>
  <c r="F196" i="1"/>
  <c r="F272" i="1"/>
  <c r="F299" i="1"/>
  <c r="F302" i="1"/>
  <c r="F373" i="1"/>
  <c r="F386" i="1"/>
  <c r="F433" i="1"/>
  <c r="F457" i="1"/>
  <c r="F488" i="1"/>
  <c r="F89" i="1"/>
  <c r="AC51" i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AC126" i="1" s="1"/>
  <c r="AC127" i="1" s="1"/>
  <c r="AC128" i="1" s="1"/>
  <c r="AC129" i="1" s="1"/>
  <c r="AC130" i="1" s="1"/>
  <c r="AC131" i="1" s="1"/>
  <c r="AC132" i="1" s="1"/>
  <c r="AC133" i="1" s="1"/>
  <c r="AC134" i="1" s="1"/>
  <c r="AC135" i="1" s="1"/>
  <c r="AC136" i="1" s="1"/>
  <c r="AC137" i="1" s="1"/>
  <c r="AC138" i="1" s="1"/>
  <c r="AC139" i="1" s="1"/>
  <c r="AC140" i="1" s="1"/>
  <c r="AC141" i="1" s="1"/>
  <c r="AC142" i="1" s="1"/>
  <c r="AC143" i="1" s="1"/>
  <c r="AC144" i="1" s="1"/>
  <c r="AC145" i="1" s="1"/>
  <c r="AC146" i="1" s="1"/>
  <c r="AC147" i="1" s="1"/>
  <c r="AC148" i="1" s="1"/>
  <c r="AC149" i="1" s="1"/>
  <c r="AC150" i="1" s="1"/>
  <c r="AC151" i="1" s="1"/>
  <c r="AC152" i="1" s="1"/>
  <c r="AC153" i="1" s="1"/>
  <c r="AC154" i="1" s="1"/>
  <c r="AC155" i="1" s="1"/>
  <c r="AC156" i="1" s="1"/>
  <c r="AC157" i="1" s="1"/>
  <c r="AC158" i="1" s="1"/>
  <c r="AC159" i="1" s="1"/>
  <c r="AC160" i="1" s="1"/>
  <c r="AC161" i="1" s="1"/>
  <c r="AC162" i="1" s="1"/>
  <c r="AC163" i="1" s="1"/>
  <c r="AC164" i="1" s="1"/>
  <c r="AC165" i="1" s="1"/>
  <c r="AC166" i="1" s="1"/>
  <c r="AC167" i="1" s="1"/>
  <c r="AC168" i="1" s="1"/>
  <c r="AC169" i="1" s="1"/>
  <c r="AC170" i="1" s="1"/>
  <c r="AC171" i="1" s="1"/>
  <c r="AC172" i="1" s="1"/>
  <c r="AC173" i="1" s="1"/>
  <c r="AC174" i="1" s="1"/>
  <c r="AC175" i="1" s="1"/>
  <c r="AC176" i="1" s="1"/>
  <c r="AC177" i="1" s="1"/>
  <c r="AC178" i="1" s="1"/>
  <c r="AC179" i="1" s="1"/>
  <c r="AC180" i="1" s="1"/>
  <c r="AC181" i="1" s="1"/>
  <c r="AC182" i="1" s="1"/>
  <c r="AC183" i="1" s="1"/>
  <c r="AC184" i="1" s="1"/>
  <c r="AC185" i="1" s="1"/>
  <c r="AC186" i="1" s="1"/>
  <c r="AC187" i="1" s="1"/>
  <c r="AC188" i="1" s="1"/>
  <c r="AC189" i="1" s="1"/>
  <c r="AC190" i="1" s="1"/>
  <c r="AC191" i="1" s="1"/>
  <c r="AC192" i="1" s="1"/>
  <c r="AC193" i="1" s="1"/>
  <c r="AC194" i="1" s="1"/>
  <c r="AC195" i="1" s="1"/>
  <c r="AC196" i="1" s="1"/>
  <c r="AC197" i="1" s="1"/>
  <c r="AC198" i="1" s="1"/>
  <c r="AC199" i="1" s="1"/>
  <c r="AC200" i="1" s="1"/>
  <c r="AC201" i="1" s="1"/>
  <c r="AC202" i="1" s="1"/>
  <c r="AC203" i="1" s="1"/>
  <c r="AC204" i="1" s="1"/>
  <c r="AC205" i="1" s="1"/>
  <c r="AC206" i="1" s="1"/>
  <c r="AC207" i="1" s="1"/>
  <c r="AC208" i="1" s="1"/>
  <c r="AC209" i="1" s="1"/>
  <c r="AC210" i="1" s="1"/>
  <c r="AC211" i="1" s="1"/>
  <c r="AC212" i="1" s="1"/>
  <c r="AC213" i="1" s="1"/>
  <c r="AC214" i="1" s="1"/>
  <c r="AC215" i="1" s="1"/>
  <c r="AC216" i="1" s="1"/>
  <c r="AC217" i="1" s="1"/>
  <c r="AC218" i="1" s="1"/>
  <c r="AC219" i="1" s="1"/>
  <c r="AC220" i="1" s="1"/>
  <c r="AC221" i="1" s="1"/>
  <c r="AC222" i="1" s="1"/>
  <c r="AC223" i="1" s="1"/>
  <c r="AC224" i="1" s="1"/>
  <c r="AC225" i="1" s="1"/>
  <c r="AC226" i="1" s="1"/>
  <c r="AC227" i="1" s="1"/>
  <c r="AC228" i="1" s="1"/>
  <c r="AC229" i="1" s="1"/>
  <c r="AC230" i="1" s="1"/>
  <c r="AC231" i="1" s="1"/>
  <c r="AC232" i="1" s="1"/>
  <c r="AC233" i="1" s="1"/>
  <c r="AC234" i="1" s="1"/>
  <c r="AC235" i="1" s="1"/>
  <c r="AC236" i="1" s="1"/>
  <c r="AC237" i="1" s="1"/>
  <c r="AC238" i="1" s="1"/>
  <c r="AC239" i="1" s="1"/>
  <c r="AC240" i="1" s="1"/>
  <c r="AC241" i="1" s="1"/>
  <c r="AC242" i="1" s="1"/>
  <c r="AC243" i="1" s="1"/>
  <c r="AC244" i="1" s="1"/>
  <c r="AC245" i="1" s="1"/>
  <c r="AC246" i="1" s="1"/>
  <c r="AC247" i="1" s="1"/>
  <c r="AC248" i="1" s="1"/>
  <c r="AC249" i="1" s="1"/>
  <c r="AC250" i="1" s="1"/>
  <c r="AC251" i="1" s="1"/>
  <c r="AC252" i="1" s="1"/>
  <c r="AC253" i="1" s="1"/>
  <c r="AC254" i="1" s="1"/>
  <c r="AC255" i="1" s="1"/>
  <c r="AC256" i="1" s="1"/>
  <c r="AC257" i="1" s="1"/>
  <c r="AC258" i="1" s="1"/>
  <c r="AC259" i="1" s="1"/>
  <c r="AC260" i="1" s="1"/>
  <c r="AC261" i="1" s="1"/>
  <c r="AC262" i="1" s="1"/>
  <c r="AC263" i="1" s="1"/>
  <c r="AC264" i="1" s="1"/>
  <c r="AC265" i="1" s="1"/>
  <c r="AC266" i="1" s="1"/>
  <c r="AC267" i="1" s="1"/>
  <c r="AC268" i="1" s="1"/>
  <c r="AC269" i="1" s="1"/>
  <c r="AC270" i="1" s="1"/>
  <c r="AC271" i="1" s="1"/>
  <c r="AC272" i="1" s="1"/>
  <c r="AC273" i="1" s="1"/>
  <c r="AC274" i="1" s="1"/>
  <c r="AC275" i="1" s="1"/>
  <c r="AC276" i="1" s="1"/>
  <c r="AC277" i="1" s="1"/>
  <c r="AC278" i="1" s="1"/>
  <c r="AC279" i="1" s="1"/>
  <c r="AC280" i="1" s="1"/>
  <c r="AC281" i="1" s="1"/>
  <c r="AC282" i="1" s="1"/>
  <c r="AC283" i="1" s="1"/>
  <c r="AC284" i="1" s="1"/>
  <c r="AC285" i="1" s="1"/>
  <c r="AC286" i="1" s="1"/>
  <c r="AC287" i="1" s="1"/>
  <c r="AC288" i="1" s="1"/>
  <c r="AC289" i="1" s="1"/>
  <c r="AC290" i="1" s="1"/>
  <c r="AC291" i="1" s="1"/>
  <c r="AC292" i="1" s="1"/>
  <c r="AC293" i="1" s="1"/>
  <c r="AC294" i="1" s="1"/>
  <c r="AC295" i="1" s="1"/>
  <c r="AC296" i="1" s="1"/>
  <c r="AC297" i="1" s="1"/>
  <c r="AC298" i="1" s="1"/>
  <c r="AC299" i="1" s="1"/>
  <c r="AC300" i="1" s="1"/>
  <c r="AC301" i="1" s="1"/>
  <c r="AC302" i="1" s="1"/>
  <c r="AC303" i="1" s="1"/>
  <c r="AC304" i="1" s="1"/>
  <c r="AC305" i="1" s="1"/>
  <c r="AC306" i="1" s="1"/>
  <c r="AC307" i="1" s="1"/>
  <c r="AC308" i="1" s="1"/>
  <c r="AC309" i="1" s="1"/>
  <c r="AC310" i="1" s="1"/>
  <c r="AC311" i="1" s="1"/>
  <c r="AC312" i="1" s="1"/>
  <c r="AC313" i="1" s="1"/>
  <c r="AC314" i="1" s="1"/>
  <c r="AC315" i="1" s="1"/>
  <c r="AC316" i="1" s="1"/>
  <c r="AC317" i="1" s="1"/>
  <c r="AC318" i="1" s="1"/>
  <c r="AC319" i="1" s="1"/>
  <c r="AC320" i="1" s="1"/>
  <c r="AC321" i="1" s="1"/>
  <c r="AC322" i="1" s="1"/>
  <c r="AC323" i="1" s="1"/>
  <c r="AC324" i="1" s="1"/>
  <c r="AC325" i="1" s="1"/>
  <c r="AC326" i="1" s="1"/>
  <c r="AC327" i="1" s="1"/>
  <c r="AC328" i="1" s="1"/>
  <c r="AC329" i="1" s="1"/>
  <c r="AC330" i="1" s="1"/>
  <c r="AC331" i="1" s="1"/>
  <c r="AC332" i="1" s="1"/>
  <c r="AC333" i="1" s="1"/>
  <c r="AC334" i="1" s="1"/>
  <c r="AC335" i="1" s="1"/>
  <c r="AC336" i="1" s="1"/>
  <c r="AC337" i="1" s="1"/>
  <c r="AC338" i="1" s="1"/>
  <c r="AC339" i="1" s="1"/>
  <c r="AC340" i="1" s="1"/>
  <c r="AC341" i="1" s="1"/>
  <c r="AC342" i="1" s="1"/>
  <c r="AC343" i="1" s="1"/>
  <c r="AC344" i="1" s="1"/>
  <c r="AC345" i="1" s="1"/>
  <c r="AC346" i="1" s="1"/>
  <c r="AC347" i="1" s="1"/>
  <c r="AC348" i="1" s="1"/>
  <c r="AC349" i="1" s="1"/>
  <c r="AC350" i="1" s="1"/>
  <c r="AC351" i="1" s="1"/>
  <c r="AC352" i="1" s="1"/>
  <c r="AC353" i="1" s="1"/>
  <c r="AC354" i="1" s="1"/>
  <c r="AC355" i="1" s="1"/>
  <c r="AC356" i="1" s="1"/>
  <c r="AC357" i="1" s="1"/>
  <c r="AC358" i="1" s="1"/>
  <c r="AC359" i="1" s="1"/>
  <c r="AC360" i="1" s="1"/>
  <c r="AC361" i="1" s="1"/>
  <c r="AC362" i="1" s="1"/>
  <c r="AC363" i="1" s="1"/>
  <c r="AC364" i="1" s="1"/>
  <c r="AC365" i="1" s="1"/>
  <c r="AC366" i="1" s="1"/>
  <c r="AC367" i="1" s="1"/>
  <c r="AC368" i="1" s="1"/>
  <c r="AC369" i="1" s="1"/>
  <c r="AC370" i="1" s="1"/>
  <c r="AC371" i="1" s="1"/>
  <c r="AC372" i="1" s="1"/>
  <c r="AC373" i="1" s="1"/>
  <c r="AC374" i="1" s="1"/>
  <c r="AC375" i="1" s="1"/>
  <c r="AC376" i="1" s="1"/>
  <c r="AC377" i="1" s="1"/>
  <c r="AC378" i="1" s="1"/>
  <c r="AC379" i="1" s="1"/>
  <c r="AC380" i="1" s="1"/>
  <c r="AC381" i="1" s="1"/>
  <c r="AC382" i="1" s="1"/>
  <c r="AC383" i="1" s="1"/>
  <c r="AC384" i="1" s="1"/>
  <c r="AC385" i="1" s="1"/>
  <c r="AC386" i="1" s="1"/>
  <c r="AC387" i="1" s="1"/>
  <c r="AC388" i="1" s="1"/>
  <c r="AC389" i="1" s="1"/>
  <c r="AC390" i="1" s="1"/>
  <c r="AC391" i="1" s="1"/>
  <c r="AC392" i="1" s="1"/>
  <c r="AC393" i="1" s="1"/>
  <c r="AC394" i="1" s="1"/>
  <c r="AC395" i="1" s="1"/>
  <c r="AC396" i="1" s="1"/>
  <c r="AC397" i="1" s="1"/>
  <c r="AC398" i="1" s="1"/>
  <c r="AC399" i="1" s="1"/>
  <c r="AC400" i="1" s="1"/>
  <c r="AC401" i="1" s="1"/>
  <c r="AC402" i="1" s="1"/>
  <c r="AC403" i="1" s="1"/>
  <c r="AC404" i="1" s="1"/>
  <c r="AC405" i="1" s="1"/>
  <c r="AC406" i="1" s="1"/>
  <c r="AC407" i="1" s="1"/>
  <c r="AC408" i="1" s="1"/>
  <c r="AC409" i="1" s="1"/>
  <c r="AC410" i="1" s="1"/>
  <c r="AC411" i="1" s="1"/>
  <c r="AC412" i="1" s="1"/>
  <c r="AC413" i="1" s="1"/>
  <c r="AC414" i="1" s="1"/>
  <c r="AC415" i="1" s="1"/>
  <c r="AC416" i="1" s="1"/>
  <c r="AC417" i="1" s="1"/>
  <c r="AC418" i="1" s="1"/>
  <c r="AC419" i="1" s="1"/>
  <c r="AC420" i="1" s="1"/>
  <c r="AC421" i="1" s="1"/>
  <c r="AC422" i="1" s="1"/>
  <c r="AC423" i="1" s="1"/>
  <c r="AC424" i="1" s="1"/>
  <c r="AC425" i="1" s="1"/>
  <c r="AC426" i="1" s="1"/>
  <c r="AC427" i="1" s="1"/>
  <c r="AC428" i="1" s="1"/>
  <c r="AC429" i="1" s="1"/>
  <c r="AC430" i="1" s="1"/>
  <c r="AC431" i="1" s="1"/>
  <c r="AC432" i="1" s="1"/>
  <c r="AC433" i="1" s="1"/>
  <c r="AC434" i="1" s="1"/>
  <c r="AC435" i="1" s="1"/>
  <c r="AC436" i="1" s="1"/>
  <c r="AC437" i="1" s="1"/>
  <c r="AC438" i="1" s="1"/>
  <c r="AC439" i="1" s="1"/>
  <c r="AC440" i="1" s="1"/>
  <c r="AC441" i="1" s="1"/>
  <c r="AC442" i="1" s="1"/>
  <c r="AC443" i="1" s="1"/>
  <c r="AC444" i="1" s="1"/>
  <c r="AC445" i="1" s="1"/>
  <c r="AC446" i="1" s="1"/>
  <c r="AC447" i="1" s="1"/>
  <c r="AC448" i="1" s="1"/>
  <c r="AC449" i="1" s="1"/>
  <c r="AC450" i="1" s="1"/>
  <c r="AC451" i="1" s="1"/>
  <c r="AC452" i="1" s="1"/>
  <c r="AC453" i="1" s="1"/>
  <c r="AC454" i="1" s="1"/>
  <c r="AC455" i="1" s="1"/>
  <c r="AC456" i="1" s="1"/>
  <c r="AC457" i="1" s="1"/>
  <c r="AC458" i="1" s="1"/>
  <c r="AC459" i="1" s="1"/>
  <c r="AC460" i="1" s="1"/>
  <c r="AC461" i="1" s="1"/>
  <c r="AC462" i="1" s="1"/>
  <c r="AC463" i="1" s="1"/>
  <c r="AC464" i="1" s="1"/>
  <c r="AC465" i="1" s="1"/>
  <c r="AC466" i="1" s="1"/>
  <c r="AC467" i="1" s="1"/>
  <c r="AC468" i="1" s="1"/>
  <c r="AC469" i="1" s="1"/>
  <c r="AC470" i="1" s="1"/>
  <c r="AC471" i="1" s="1"/>
  <c r="AC472" i="1" s="1"/>
  <c r="AC473" i="1" s="1"/>
  <c r="AC474" i="1" s="1"/>
  <c r="AC475" i="1" s="1"/>
  <c r="AC476" i="1" s="1"/>
  <c r="AC477" i="1" s="1"/>
  <c r="AC478" i="1" s="1"/>
  <c r="AC479" i="1" s="1"/>
  <c r="AC480" i="1" s="1"/>
  <c r="AC481" i="1" s="1"/>
  <c r="AC482" i="1" s="1"/>
  <c r="AC483" i="1" s="1"/>
  <c r="AC484" i="1" s="1"/>
  <c r="AC485" i="1" s="1"/>
  <c r="AC486" i="1" s="1"/>
  <c r="AC487" i="1" s="1"/>
  <c r="AC488" i="1" s="1"/>
  <c r="AC489" i="1" s="1"/>
  <c r="AC490" i="1" s="1"/>
  <c r="AC491" i="1" s="1"/>
  <c r="AC492" i="1" s="1"/>
  <c r="AC493" i="1" s="1"/>
  <c r="AC494" i="1" s="1"/>
  <c r="AC495" i="1" s="1"/>
  <c r="AC496" i="1" s="1"/>
  <c r="AC497" i="1" s="1"/>
  <c r="AC498" i="1" s="1"/>
  <c r="AC499" i="1" s="1"/>
  <c r="AC500" i="1" s="1"/>
  <c r="AC501" i="1" s="1"/>
  <c r="AC502" i="1" s="1"/>
  <c r="AC503" i="1" s="1"/>
  <c r="AC504" i="1" s="1"/>
  <c r="AC505" i="1" s="1"/>
  <c r="AC506" i="1" s="1"/>
  <c r="AC507" i="1" s="1"/>
  <c r="AC508" i="1" s="1"/>
  <c r="AC509" i="1" s="1"/>
  <c r="AC510" i="1" s="1"/>
  <c r="AC511" i="1" s="1"/>
  <c r="AC512" i="1" s="1"/>
  <c r="AC513" i="1" s="1"/>
  <c r="AC514" i="1" s="1"/>
  <c r="AC515" i="1" s="1"/>
  <c r="AC516" i="1" s="1"/>
  <c r="AC517" i="1" s="1"/>
  <c r="AC518" i="1" s="1"/>
  <c r="AC519" i="1" s="1"/>
  <c r="AC520" i="1" s="1"/>
  <c r="AC521" i="1" s="1"/>
  <c r="AC522" i="1" s="1"/>
  <c r="AC523" i="1" s="1"/>
  <c r="AC524" i="1" s="1"/>
  <c r="AC525" i="1" s="1"/>
  <c r="AC526" i="1" s="1"/>
  <c r="AC527" i="1" s="1"/>
  <c r="AC528" i="1" s="1"/>
  <c r="O50" i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O511" i="1" s="1"/>
  <c r="O512" i="1" s="1"/>
  <c r="O513" i="1" s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Z94" i="1"/>
  <c r="R94" i="1"/>
  <c r="H94" i="1"/>
  <c r="V94" i="1"/>
  <c r="Z61" i="1"/>
  <c r="R61" i="1"/>
  <c r="H61" i="1"/>
  <c r="V61" i="1"/>
  <c r="V49" i="1"/>
  <c r="R49" i="1"/>
  <c r="H49" i="1"/>
  <c r="Z49" i="1"/>
  <c r="V58" i="1"/>
  <c r="Z58" i="1"/>
  <c r="R58" i="1"/>
  <c r="H58" i="1"/>
  <c r="V68" i="1"/>
  <c r="Z68" i="1"/>
  <c r="R68" i="1"/>
  <c r="H68" i="1"/>
  <c r="F55" i="1"/>
  <c r="H65" i="1"/>
  <c r="V65" i="1"/>
  <c r="Z65" i="1"/>
  <c r="R65" i="1"/>
  <c r="F52" i="1"/>
  <c r="F73" i="1"/>
  <c r="H92" i="1"/>
  <c r="V92" i="1"/>
  <c r="Z92" i="1"/>
  <c r="R92" i="1"/>
  <c r="Z111" i="1"/>
  <c r="R111" i="1"/>
  <c r="V111" i="1"/>
  <c r="H111" i="1"/>
  <c r="V85" i="1"/>
  <c r="Z85" i="1"/>
  <c r="R85" i="1"/>
  <c r="H85" i="1"/>
  <c r="Z104" i="1"/>
  <c r="R104" i="1"/>
  <c r="H104" i="1"/>
  <c r="V104" i="1"/>
  <c r="V123" i="1"/>
  <c r="R123" i="1"/>
  <c r="Z123" i="1"/>
  <c r="H123" i="1"/>
  <c r="Z139" i="1"/>
  <c r="R139" i="1"/>
  <c r="H139" i="1"/>
  <c r="V139" i="1"/>
  <c r="Z158" i="1"/>
  <c r="R158" i="1"/>
  <c r="H158" i="1"/>
  <c r="V158" i="1"/>
  <c r="V132" i="1"/>
  <c r="Z132" i="1"/>
  <c r="R132" i="1"/>
  <c r="H132" i="1"/>
  <c r="V151" i="1"/>
  <c r="Z151" i="1"/>
  <c r="R151" i="1"/>
  <c r="H151" i="1"/>
  <c r="Z125" i="1"/>
  <c r="R125" i="1"/>
  <c r="H125" i="1"/>
  <c r="V125" i="1"/>
  <c r="Z144" i="1"/>
  <c r="R144" i="1"/>
  <c r="H144" i="1"/>
  <c r="V144" i="1"/>
  <c r="Z205" i="1"/>
  <c r="R205" i="1"/>
  <c r="H205" i="1"/>
  <c r="V205" i="1"/>
  <c r="H179" i="1"/>
  <c r="V179" i="1"/>
  <c r="Z179" i="1"/>
  <c r="R179" i="1"/>
  <c r="V198" i="1"/>
  <c r="Z198" i="1"/>
  <c r="R198" i="1"/>
  <c r="H198" i="1"/>
  <c r="V209" i="1"/>
  <c r="Z209" i="1"/>
  <c r="R209" i="1"/>
  <c r="H209" i="1"/>
  <c r="Z175" i="1"/>
  <c r="R175" i="1"/>
  <c r="H175" i="1"/>
  <c r="V175" i="1"/>
  <c r="Z194" i="1"/>
  <c r="R194" i="1"/>
  <c r="H194" i="1"/>
  <c r="V194" i="1"/>
  <c r="Z257" i="1"/>
  <c r="R257" i="1"/>
  <c r="H257" i="1"/>
  <c r="V257" i="1"/>
  <c r="H231" i="1"/>
  <c r="V231" i="1"/>
  <c r="Z231" i="1"/>
  <c r="R231" i="1"/>
  <c r="V242" i="1"/>
  <c r="Z242" i="1"/>
  <c r="R242" i="1"/>
  <c r="H242" i="1"/>
  <c r="V216" i="1"/>
  <c r="Z216" i="1"/>
  <c r="R216" i="1"/>
  <c r="H216" i="1"/>
  <c r="Z235" i="1"/>
  <c r="R235" i="1"/>
  <c r="H235" i="1"/>
  <c r="V235" i="1"/>
  <c r="Z254" i="1"/>
  <c r="R254" i="1"/>
  <c r="H254" i="1"/>
  <c r="V254" i="1"/>
  <c r="Z285" i="1"/>
  <c r="R285" i="1"/>
  <c r="H285" i="1"/>
  <c r="V285" i="1"/>
  <c r="H296" i="1"/>
  <c r="V296" i="1"/>
  <c r="Z296" i="1"/>
  <c r="R296" i="1"/>
  <c r="Z317" i="1"/>
  <c r="R317" i="1"/>
  <c r="H317" i="1"/>
  <c r="V317" i="1"/>
  <c r="V273" i="1"/>
  <c r="Z273" i="1"/>
  <c r="R273" i="1"/>
  <c r="H273" i="1"/>
  <c r="Z300" i="1"/>
  <c r="R300" i="1"/>
  <c r="H300" i="1"/>
  <c r="V300" i="1"/>
  <c r="R333" i="1"/>
  <c r="H333" i="1"/>
  <c r="Z333" i="1"/>
  <c r="V333" i="1"/>
  <c r="H323" i="1"/>
  <c r="V323" i="1"/>
  <c r="Z323" i="1"/>
  <c r="R323" i="1"/>
  <c r="V305" i="1"/>
  <c r="H305" i="1"/>
  <c r="Z305" i="1"/>
  <c r="R305" i="1"/>
  <c r="Z319" i="1"/>
  <c r="R319" i="1"/>
  <c r="H319" i="1"/>
  <c r="V319" i="1"/>
  <c r="Z348" i="1"/>
  <c r="R348" i="1"/>
  <c r="H348" i="1"/>
  <c r="V348" i="1"/>
  <c r="Z352" i="1"/>
  <c r="R352" i="1"/>
  <c r="V352" i="1"/>
  <c r="H352" i="1"/>
  <c r="Z368" i="1"/>
  <c r="R368" i="1"/>
  <c r="H368" i="1"/>
  <c r="V368" i="1"/>
  <c r="V369" i="1"/>
  <c r="R369" i="1"/>
  <c r="Z369" i="1"/>
  <c r="H369" i="1"/>
  <c r="Z362" i="1"/>
  <c r="R362" i="1"/>
  <c r="H362" i="1"/>
  <c r="V362" i="1"/>
  <c r="V385" i="1"/>
  <c r="Z385" i="1"/>
  <c r="R385" i="1"/>
  <c r="H385" i="1"/>
  <c r="H388" i="1"/>
  <c r="V388" i="1"/>
  <c r="Z388" i="1"/>
  <c r="R388" i="1"/>
  <c r="H402" i="1"/>
  <c r="Z402" i="1"/>
  <c r="V402" i="1"/>
  <c r="R402" i="1"/>
  <c r="H398" i="1"/>
  <c r="V398" i="1"/>
  <c r="R398" i="1"/>
  <c r="Z398" i="1"/>
  <c r="H418" i="1"/>
  <c r="V418" i="1"/>
  <c r="Z418" i="1"/>
  <c r="R418" i="1"/>
  <c r="V419" i="1"/>
  <c r="Z419" i="1"/>
  <c r="R419" i="1"/>
  <c r="H419" i="1"/>
  <c r="Z473" i="1"/>
  <c r="R473" i="1"/>
  <c r="H473" i="1"/>
  <c r="V473" i="1"/>
  <c r="V440" i="1"/>
  <c r="Z440" i="1"/>
  <c r="H440" i="1"/>
  <c r="R440" i="1"/>
  <c r="Z424" i="1"/>
  <c r="R424" i="1"/>
  <c r="H424" i="1"/>
  <c r="V424" i="1"/>
  <c r="Z441" i="1"/>
  <c r="R441" i="1"/>
  <c r="H441" i="1"/>
  <c r="V441" i="1"/>
  <c r="Z465" i="1"/>
  <c r="R465" i="1"/>
  <c r="H465" i="1"/>
  <c r="V465" i="1"/>
  <c r="H469" i="1"/>
  <c r="V469" i="1"/>
  <c r="R469" i="1"/>
  <c r="Z469" i="1"/>
  <c r="H478" i="1"/>
  <c r="V478" i="1"/>
  <c r="Z478" i="1"/>
  <c r="R478" i="1"/>
  <c r="Z482" i="1"/>
  <c r="R482" i="1"/>
  <c r="H482" i="1"/>
  <c r="V482" i="1"/>
  <c r="Z491" i="1"/>
  <c r="R491" i="1"/>
  <c r="H491" i="1"/>
  <c r="V491" i="1"/>
  <c r="V498" i="1"/>
  <c r="H498" i="1"/>
  <c r="Z498" i="1"/>
  <c r="R498" i="1"/>
  <c r="Z514" i="1"/>
  <c r="R514" i="1"/>
  <c r="H514" i="1"/>
  <c r="V514" i="1"/>
  <c r="V515" i="1"/>
  <c r="Z515" i="1"/>
  <c r="R515" i="1"/>
  <c r="H515" i="1"/>
  <c r="V525" i="1"/>
  <c r="Z525" i="1"/>
  <c r="R525" i="1"/>
  <c r="H525" i="1"/>
  <c r="V102" i="1"/>
  <c r="W49" i="1"/>
  <c r="J49" i="1"/>
  <c r="S49" i="1"/>
  <c r="AA49" i="1"/>
  <c r="F72" i="1"/>
  <c r="F94" i="1"/>
  <c r="F69" i="1"/>
  <c r="V71" i="1"/>
  <c r="Z71" i="1"/>
  <c r="R71" i="1"/>
  <c r="H71" i="1"/>
  <c r="F58" i="1"/>
  <c r="F105" i="1"/>
  <c r="H100" i="1"/>
  <c r="V100" i="1"/>
  <c r="Z100" i="1"/>
  <c r="R100" i="1"/>
  <c r="Z119" i="1"/>
  <c r="R119" i="1"/>
  <c r="V119" i="1"/>
  <c r="H119" i="1"/>
  <c r="V93" i="1"/>
  <c r="Z93" i="1"/>
  <c r="R93" i="1"/>
  <c r="H93" i="1"/>
  <c r="Z112" i="1"/>
  <c r="R112" i="1"/>
  <c r="H112" i="1"/>
  <c r="V112" i="1"/>
  <c r="Z81" i="1"/>
  <c r="R81" i="1"/>
  <c r="H81" i="1"/>
  <c r="V81" i="1"/>
  <c r="Z147" i="1"/>
  <c r="R147" i="1"/>
  <c r="H147" i="1"/>
  <c r="V147" i="1"/>
  <c r="Z166" i="1"/>
  <c r="R166" i="1"/>
  <c r="H166" i="1"/>
  <c r="V166" i="1"/>
  <c r="V140" i="1"/>
  <c r="Z140" i="1"/>
  <c r="R140" i="1"/>
  <c r="H140" i="1"/>
  <c r="V159" i="1"/>
  <c r="Z159" i="1"/>
  <c r="R159" i="1"/>
  <c r="H159" i="1"/>
  <c r="Z133" i="1"/>
  <c r="R133" i="1"/>
  <c r="H133" i="1"/>
  <c r="V133" i="1"/>
  <c r="Z152" i="1"/>
  <c r="R152" i="1"/>
  <c r="H152" i="1"/>
  <c r="V152" i="1"/>
  <c r="Z213" i="1"/>
  <c r="R213" i="1"/>
  <c r="H213" i="1"/>
  <c r="V213" i="1"/>
  <c r="H187" i="1"/>
  <c r="V187" i="1"/>
  <c r="Z187" i="1"/>
  <c r="R187" i="1"/>
  <c r="V206" i="1"/>
  <c r="Z206" i="1"/>
  <c r="R206" i="1"/>
  <c r="H206" i="1"/>
  <c r="V215" i="1"/>
  <c r="Z215" i="1"/>
  <c r="R215" i="1"/>
  <c r="H215" i="1"/>
  <c r="Z183" i="1"/>
  <c r="R183" i="1"/>
  <c r="H183" i="1"/>
  <c r="V183" i="1"/>
  <c r="Z202" i="1"/>
  <c r="R202" i="1"/>
  <c r="H202" i="1"/>
  <c r="V202" i="1"/>
  <c r="Z220" i="1"/>
  <c r="R220" i="1"/>
  <c r="H220" i="1"/>
  <c r="V220" i="1"/>
  <c r="H239" i="1"/>
  <c r="V239" i="1"/>
  <c r="Z239" i="1"/>
  <c r="R239" i="1"/>
  <c r="V250" i="1"/>
  <c r="Z250" i="1"/>
  <c r="R250" i="1"/>
  <c r="H250" i="1"/>
  <c r="V224" i="1"/>
  <c r="Z224" i="1"/>
  <c r="R224" i="1"/>
  <c r="H224" i="1"/>
  <c r="Z243" i="1"/>
  <c r="R243" i="1"/>
  <c r="H243" i="1"/>
  <c r="V243" i="1"/>
  <c r="Z266" i="1"/>
  <c r="R266" i="1"/>
  <c r="H266" i="1"/>
  <c r="V266" i="1"/>
  <c r="Z293" i="1"/>
  <c r="R293" i="1"/>
  <c r="H293" i="1"/>
  <c r="V293" i="1"/>
  <c r="V267" i="1"/>
  <c r="Z267" i="1"/>
  <c r="R267" i="1"/>
  <c r="H267" i="1"/>
  <c r="V262" i="1"/>
  <c r="Z262" i="1"/>
  <c r="R262" i="1"/>
  <c r="H262" i="1"/>
  <c r="V281" i="1"/>
  <c r="Z281" i="1"/>
  <c r="R281" i="1"/>
  <c r="H281" i="1"/>
  <c r="Z263" i="1"/>
  <c r="R263" i="1"/>
  <c r="H263" i="1"/>
  <c r="V263" i="1"/>
  <c r="Z345" i="1"/>
  <c r="R345" i="1"/>
  <c r="H345" i="1"/>
  <c r="V345" i="1"/>
  <c r="H331" i="1"/>
  <c r="V331" i="1"/>
  <c r="Z331" i="1"/>
  <c r="R331" i="1"/>
  <c r="V313" i="1"/>
  <c r="Z313" i="1"/>
  <c r="R313" i="1"/>
  <c r="H313" i="1"/>
  <c r="Z327" i="1"/>
  <c r="R327" i="1"/>
  <c r="H327" i="1"/>
  <c r="V327" i="1"/>
  <c r="Z370" i="1"/>
  <c r="R370" i="1"/>
  <c r="V370" i="1"/>
  <c r="H370" i="1"/>
  <c r="Z339" i="1"/>
  <c r="R339" i="1"/>
  <c r="V339" i="1"/>
  <c r="H339" i="1"/>
  <c r="H355" i="1"/>
  <c r="V355" i="1"/>
  <c r="Z355" i="1"/>
  <c r="R355" i="1"/>
  <c r="Z378" i="1"/>
  <c r="R378" i="1"/>
  <c r="H378" i="1"/>
  <c r="V378" i="1"/>
  <c r="H376" i="1"/>
  <c r="Z376" i="1"/>
  <c r="V376" i="1"/>
  <c r="R376" i="1"/>
  <c r="H390" i="1"/>
  <c r="Z390" i="1"/>
  <c r="V390" i="1"/>
  <c r="R390" i="1"/>
  <c r="Z373" i="1"/>
  <c r="R373" i="1"/>
  <c r="H373" i="1"/>
  <c r="V373" i="1"/>
  <c r="V389" i="1"/>
  <c r="Z389" i="1"/>
  <c r="R389" i="1"/>
  <c r="H389" i="1"/>
  <c r="H410" i="1"/>
  <c r="V410" i="1"/>
  <c r="R410" i="1"/>
  <c r="Z410" i="1"/>
  <c r="Z405" i="1"/>
  <c r="R405" i="1"/>
  <c r="H405" i="1"/>
  <c r="V405" i="1"/>
  <c r="Z435" i="1"/>
  <c r="R435" i="1"/>
  <c r="H435" i="1"/>
  <c r="V435" i="1"/>
  <c r="H425" i="1"/>
  <c r="V425" i="1"/>
  <c r="Z425" i="1"/>
  <c r="R425" i="1"/>
  <c r="Z447" i="1"/>
  <c r="R447" i="1"/>
  <c r="H447" i="1"/>
  <c r="V447" i="1"/>
  <c r="Z432" i="1"/>
  <c r="R432" i="1"/>
  <c r="H432" i="1"/>
  <c r="V432" i="1"/>
  <c r="Z449" i="1"/>
  <c r="R449" i="1"/>
  <c r="V449" i="1"/>
  <c r="H449" i="1"/>
  <c r="Z480" i="1"/>
  <c r="R480" i="1"/>
  <c r="H480" i="1"/>
  <c r="V480" i="1"/>
  <c r="V477" i="1"/>
  <c r="R477" i="1"/>
  <c r="H477" i="1"/>
  <c r="Z477" i="1"/>
  <c r="V460" i="1"/>
  <c r="Z460" i="1"/>
  <c r="R460" i="1"/>
  <c r="H460" i="1"/>
  <c r="V485" i="1"/>
  <c r="Z485" i="1"/>
  <c r="R485" i="1"/>
  <c r="H485" i="1"/>
  <c r="H500" i="1"/>
  <c r="V500" i="1"/>
  <c r="R500" i="1"/>
  <c r="Z500" i="1"/>
  <c r="V501" i="1"/>
  <c r="Z501" i="1"/>
  <c r="R501" i="1"/>
  <c r="H501" i="1"/>
  <c r="H507" i="1"/>
  <c r="V507" i="1"/>
  <c r="R507" i="1"/>
  <c r="Z507" i="1"/>
  <c r="Z526" i="1"/>
  <c r="R526" i="1"/>
  <c r="H526" i="1"/>
  <c r="V526" i="1"/>
  <c r="H520" i="1"/>
  <c r="Z520" i="1"/>
  <c r="V520" i="1"/>
  <c r="R520" i="1"/>
  <c r="Z51" i="1"/>
  <c r="R51" i="1"/>
  <c r="H51" i="1"/>
  <c r="V51" i="1"/>
  <c r="H102" i="1"/>
  <c r="Z64" i="1"/>
  <c r="R64" i="1"/>
  <c r="H64" i="1"/>
  <c r="V64" i="1"/>
  <c r="Z86" i="1"/>
  <c r="R86" i="1"/>
  <c r="H86" i="1"/>
  <c r="V86" i="1"/>
  <c r="V52" i="1"/>
  <c r="Z52" i="1"/>
  <c r="R52" i="1"/>
  <c r="H52" i="1"/>
  <c r="F76" i="1"/>
  <c r="Z70" i="1"/>
  <c r="R70" i="1"/>
  <c r="H70" i="1"/>
  <c r="V70" i="1"/>
  <c r="F57" i="1"/>
  <c r="H108" i="1"/>
  <c r="V108" i="1"/>
  <c r="Z108" i="1"/>
  <c r="R108" i="1"/>
  <c r="H82" i="1"/>
  <c r="V82" i="1"/>
  <c r="Z82" i="1"/>
  <c r="R82" i="1"/>
  <c r="V101" i="1"/>
  <c r="Z101" i="1"/>
  <c r="R101" i="1"/>
  <c r="H101" i="1"/>
  <c r="Z120" i="1"/>
  <c r="R120" i="1"/>
  <c r="H120" i="1"/>
  <c r="V120" i="1"/>
  <c r="Z89" i="1"/>
  <c r="R89" i="1"/>
  <c r="H89" i="1"/>
  <c r="V89" i="1"/>
  <c r="Z155" i="1"/>
  <c r="R155" i="1"/>
  <c r="H155" i="1"/>
  <c r="V155" i="1"/>
  <c r="H129" i="1"/>
  <c r="V129" i="1"/>
  <c r="Z129" i="1"/>
  <c r="R129" i="1"/>
  <c r="V148" i="1"/>
  <c r="Z148" i="1"/>
  <c r="R148" i="1"/>
  <c r="H148" i="1"/>
  <c r="V167" i="1"/>
  <c r="Z167" i="1"/>
  <c r="R167" i="1"/>
  <c r="H167" i="1"/>
  <c r="Z141" i="1"/>
  <c r="R141" i="1"/>
  <c r="H141" i="1"/>
  <c r="V141" i="1"/>
  <c r="Z160" i="1"/>
  <c r="R160" i="1"/>
  <c r="H160" i="1"/>
  <c r="V160" i="1"/>
  <c r="Z176" i="1"/>
  <c r="R176" i="1"/>
  <c r="H176" i="1"/>
  <c r="V176" i="1"/>
  <c r="H195" i="1"/>
  <c r="V195" i="1"/>
  <c r="Z195" i="1"/>
  <c r="R195" i="1"/>
  <c r="V214" i="1"/>
  <c r="Z214" i="1"/>
  <c r="R214" i="1"/>
  <c r="H214" i="1"/>
  <c r="V172" i="1"/>
  <c r="Z172" i="1"/>
  <c r="R172" i="1"/>
  <c r="H172" i="1"/>
  <c r="Z191" i="1"/>
  <c r="R191" i="1"/>
  <c r="H191" i="1"/>
  <c r="V191" i="1"/>
  <c r="Z210" i="1"/>
  <c r="R210" i="1"/>
  <c r="H210" i="1"/>
  <c r="V210" i="1"/>
  <c r="Z228" i="1"/>
  <c r="R228" i="1"/>
  <c r="H228" i="1"/>
  <c r="V228" i="1"/>
  <c r="H247" i="1"/>
  <c r="V247" i="1"/>
  <c r="Z247" i="1"/>
  <c r="R247" i="1"/>
  <c r="V258" i="1"/>
  <c r="Z258" i="1"/>
  <c r="R258" i="1"/>
  <c r="H258" i="1"/>
  <c r="V232" i="1"/>
  <c r="Z232" i="1"/>
  <c r="R232" i="1"/>
  <c r="H232" i="1"/>
  <c r="Z251" i="1"/>
  <c r="R251" i="1"/>
  <c r="H251" i="1"/>
  <c r="V251" i="1"/>
  <c r="Z274" i="1"/>
  <c r="R274" i="1"/>
  <c r="H274" i="1"/>
  <c r="V274" i="1"/>
  <c r="Z301" i="1"/>
  <c r="R301" i="1"/>
  <c r="H301" i="1"/>
  <c r="V301" i="1"/>
  <c r="V275" i="1"/>
  <c r="Z275" i="1"/>
  <c r="R275" i="1"/>
  <c r="H275" i="1"/>
  <c r="V270" i="1"/>
  <c r="Z270" i="1"/>
  <c r="R270" i="1"/>
  <c r="H270" i="1"/>
  <c r="V289" i="1"/>
  <c r="Z289" i="1"/>
  <c r="R289" i="1"/>
  <c r="H289" i="1"/>
  <c r="Z271" i="1"/>
  <c r="R271" i="1"/>
  <c r="H271" i="1"/>
  <c r="V271" i="1"/>
  <c r="R304" i="1"/>
  <c r="Z304" i="1"/>
  <c r="V304" i="1"/>
  <c r="H304" i="1"/>
  <c r="Z337" i="1"/>
  <c r="R337" i="1"/>
  <c r="H337" i="1"/>
  <c r="V337" i="1"/>
  <c r="V321" i="1"/>
  <c r="Z321" i="1"/>
  <c r="R321" i="1"/>
  <c r="H321" i="1"/>
  <c r="H351" i="1"/>
  <c r="V351" i="1"/>
  <c r="Z351" i="1"/>
  <c r="R351" i="1"/>
  <c r="Z365" i="1"/>
  <c r="R365" i="1"/>
  <c r="H365" i="1"/>
  <c r="V365" i="1"/>
  <c r="Z347" i="1"/>
  <c r="R347" i="1"/>
  <c r="H347" i="1"/>
  <c r="V347" i="1"/>
  <c r="H363" i="1"/>
  <c r="V363" i="1"/>
  <c r="Z363" i="1"/>
  <c r="R363" i="1"/>
  <c r="V356" i="1"/>
  <c r="Z356" i="1"/>
  <c r="R356" i="1"/>
  <c r="H356" i="1"/>
  <c r="Z384" i="1"/>
  <c r="R384" i="1"/>
  <c r="H384" i="1"/>
  <c r="V384" i="1"/>
  <c r="Z396" i="1"/>
  <c r="R396" i="1"/>
  <c r="H396" i="1"/>
  <c r="V396" i="1"/>
  <c r="Z381" i="1"/>
  <c r="R381" i="1"/>
  <c r="H381" i="1"/>
  <c r="V381" i="1"/>
  <c r="V397" i="1"/>
  <c r="Z397" i="1"/>
  <c r="R397" i="1"/>
  <c r="H397" i="1"/>
  <c r="Z393" i="1"/>
  <c r="R393" i="1"/>
  <c r="V393" i="1"/>
  <c r="H393" i="1"/>
  <c r="V413" i="1"/>
  <c r="Z413" i="1"/>
  <c r="R413" i="1"/>
  <c r="H413" i="1"/>
  <c r="Z414" i="1"/>
  <c r="R414" i="1"/>
  <c r="H414" i="1"/>
  <c r="V414" i="1"/>
  <c r="H433" i="1"/>
  <c r="V433" i="1"/>
  <c r="R433" i="1"/>
  <c r="Z433" i="1"/>
  <c r="V426" i="1"/>
  <c r="Z426" i="1"/>
  <c r="R426" i="1"/>
  <c r="H426" i="1"/>
  <c r="Z442" i="1"/>
  <c r="R442" i="1"/>
  <c r="H442" i="1"/>
  <c r="V442" i="1"/>
  <c r="Z481" i="1"/>
  <c r="R481" i="1"/>
  <c r="V481" i="1"/>
  <c r="H481" i="1"/>
  <c r="Z464" i="1"/>
  <c r="R464" i="1"/>
  <c r="V464" i="1"/>
  <c r="H464" i="1"/>
  <c r="H486" i="1"/>
  <c r="V486" i="1"/>
  <c r="Z486" i="1"/>
  <c r="R486" i="1"/>
  <c r="V468" i="1"/>
  <c r="Z468" i="1"/>
  <c r="R468" i="1"/>
  <c r="H468" i="1"/>
  <c r="Z483" i="1"/>
  <c r="R483" i="1"/>
  <c r="H483" i="1"/>
  <c r="V483" i="1"/>
  <c r="V494" i="1"/>
  <c r="Z494" i="1"/>
  <c r="R494" i="1"/>
  <c r="H494" i="1"/>
  <c r="H503" i="1"/>
  <c r="V503" i="1"/>
  <c r="R503" i="1"/>
  <c r="Z503" i="1"/>
  <c r="Z502" i="1"/>
  <c r="R502" i="1"/>
  <c r="H502" i="1"/>
  <c r="V502" i="1"/>
  <c r="Z513" i="1"/>
  <c r="R513" i="1"/>
  <c r="H513" i="1"/>
  <c r="V513" i="1"/>
  <c r="H528" i="1"/>
  <c r="Z528" i="1"/>
  <c r="V528" i="1"/>
  <c r="R528" i="1"/>
  <c r="Z75" i="1"/>
  <c r="R75" i="1"/>
  <c r="H75" i="1"/>
  <c r="V75" i="1"/>
  <c r="F62" i="1"/>
  <c r="R102" i="1"/>
  <c r="Z69" i="1"/>
  <c r="R69" i="1"/>
  <c r="H69" i="1"/>
  <c r="V69" i="1"/>
  <c r="V66" i="1"/>
  <c r="Z66" i="1"/>
  <c r="R66" i="1"/>
  <c r="H66" i="1"/>
  <c r="V55" i="1"/>
  <c r="Z55" i="1"/>
  <c r="R55" i="1"/>
  <c r="H55" i="1"/>
  <c r="V76" i="1"/>
  <c r="Z76" i="1"/>
  <c r="R76" i="1"/>
  <c r="H76" i="1"/>
  <c r="F63" i="1"/>
  <c r="H73" i="1"/>
  <c r="V73" i="1"/>
  <c r="Z73" i="1"/>
  <c r="R73" i="1"/>
  <c r="F60" i="1"/>
  <c r="H116" i="1"/>
  <c r="V116" i="1"/>
  <c r="Z116" i="1"/>
  <c r="R116" i="1"/>
  <c r="H90" i="1"/>
  <c r="V90" i="1"/>
  <c r="Z90" i="1"/>
  <c r="R90" i="1"/>
  <c r="V109" i="1"/>
  <c r="Z109" i="1"/>
  <c r="R109" i="1"/>
  <c r="H109" i="1"/>
  <c r="V83" i="1"/>
  <c r="Z83" i="1"/>
  <c r="R83" i="1"/>
  <c r="H83" i="1"/>
  <c r="Z97" i="1"/>
  <c r="R97" i="1"/>
  <c r="H97" i="1"/>
  <c r="V97" i="1"/>
  <c r="Z163" i="1"/>
  <c r="R163" i="1"/>
  <c r="H163" i="1"/>
  <c r="V163" i="1"/>
  <c r="H137" i="1"/>
  <c r="V137" i="1"/>
  <c r="Z137" i="1"/>
  <c r="R137" i="1"/>
  <c r="V156" i="1"/>
  <c r="Z156" i="1"/>
  <c r="R156" i="1"/>
  <c r="H156" i="1"/>
  <c r="V130" i="1"/>
  <c r="Z130" i="1"/>
  <c r="R130" i="1"/>
  <c r="H130" i="1"/>
  <c r="Z149" i="1"/>
  <c r="R149" i="1"/>
  <c r="H149" i="1"/>
  <c r="V149" i="1"/>
  <c r="Z168" i="1"/>
  <c r="R168" i="1"/>
  <c r="H168" i="1"/>
  <c r="V168" i="1"/>
  <c r="Z184" i="1"/>
  <c r="R184" i="1"/>
  <c r="H184" i="1"/>
  <c r="V184" i="1"/>
  <c r="H203" i="1"/>
  <c r="V203" i="1"/>
  <c r="Z203" i="1"/>
  <c r="R203" i="1"/>
  <c r="V169" i="1"/>
  <c r="H169" i="1"/>
  <c r="Z169" i="1"/>
  <c r="R169" i="1"/>
  <c r="V180" i="1"/>
  <c r="Z180" i="1"/>
  <c r="R180" i="1"/>
  <c r="H180" i="1"/>
  <c r="Z199" i="1"/>
  <c r="R199" i="1"/>
  <c r="H199" i="1"/>
  <c r="V199" i="1"/>
  <c r="Z217" i="1"/>
  <c r="R217" i="1"/>
  <c r="H217" i="1"/>
  <c r="V217" i="1"/>
  <c r="Z236" i="1"/>
  <c r="R236" i="1"/>
  <c r="H236" i="1"/>
  <c r="V236" i="1"/>
  <c r="H255" i="1"/>
  <c r="V255" i="1"/>
  <c r="Z255" i="1"/>
  <c r="R255" i="1"/>
  <c r="V221" i="1"/>
  <c r="Z221" i="1"/>
  <c r="R221" i="1"/>
  <c r="H221" i="1"/>
  <c r="V240" i="1"/>
  <c r="Z240" i="1"/>
  <c r="R240" i="1"/>
  <c r="H240" i="1"/>
  <c r="Z259" i="1"/>
  <c r="R259" i="1"/>
  <c r="H259" i="1"/>
  <c r="V259" i="1"/>
  <c r="Z282" i="1"/>
  <c r="R282" i="1"/>
  <c r="H282" i="1"/>
  <c r="V282" i="1"/>
  <c r="V308" i="1"/>
  <c r="H308" i="1"/>
  <c r="R308" i="1"/>
  <c r="Z308" i="1"/>
  <c r="V283" i="1"/>
  <c r="Z283" i="1"/>
  <c r="R283" i="1"/>
  <c r="H283" i="1"/>
  <c r="V278" i="1"/>
  <c r="Z278" i="1"/>
  <c r="R278" i="1"/>
  <c r="H278" i="1"/>
  <c r="V297" i="1"/>
  <c r="Z297" i="1"/>
  <c r="R297" i="1"/>
  <c r="H297" i="1"/>
  <c r="Z279" i="1"/>
  <c r="R279" i="1"/>
  <c r="H279" i="1"/>
  <c r="V279" i="1"/>
  <c r="Z312" i="1"/>
  <c r="R312" i="1"/>
  <c r="H312" i="1"/>
  <c r="V312" i="1"/>
  <c r="V338" i="1"/>
  <c r="Z338" i="1"/>
  <c r="R338" i="1"/>
  <c r="H338" i="1"/>
  <c r="V329" i="1"/>
  <c r="Z329" i="1"/>
  <c r="R329" i="1"/>
  <c r="H329" i="1"/>
  <c r="H306" i="1"/>
  <c r="V306" i="1"/>
  <c r="Z306" i="1"/>
  <c r="R306" i="1"/>
  <c r="V346" i="1"/>
  <c r="Z346" i="1"/>
  <c r="R346" i="1"/>
  <c r="H346" i="1"/>
  <c r="Z357" i="1"/>
  <c r="R357" i="1"/>
  <c r="H357" i="1"/>
  <c r="V357" i="1"/>
  <c r="H382" i="1"/>
  <c r="V382" i="1"/>
  <c r="Z382" i="1"/>
  <c r="R382" i="1"/>
  <c r="V364" i="1"/>
  <c r="Z364" i="1"/>
  <c r="R364" i="1"/>
  <c r="H364" i="1"/>
  <c r="V371" i="1"/>
  <c r="H371" i="1"/>
  <c r="R371" i="1"/>
  <c r="Z371" i="1"/>
  <c r="H372" i="1"/>
  <c r="V372" i="1"/>
  <c r="R372" i="1"/>
  <c r="Z372" i="1"/>
  <c r="Z404" i="1"/>
  <c r="R404" i="1"/>
  <c r="H404" i="1"/>
  <c r="V404" i="1"/>
  <c r="Z406" i="1"/>
  <c r="R406" i="1"/>
  <c r="H406" i="1"/>
  <c r="V406" i="1"/>
  <c r="Z401" i="1"/>
  <c r="R401" i="1"/>
  <c r="V401" i="1"/>
  <c r="H401" i="1"/>
  <c r="V421" i="1"/>
  <c r="Z421" i="1"/>
  <c r="R421" i="1"/>
  <c r="H421" i="1"/>
  <c r="Z422" i="1"/>
  <c r="R422" i="1"/>
  <c r="H422" i="1"/>
  <c r="V422" i="1"/>
  <c r="Z448" i="1"/>
  <c r="R448" i="1"/>
  <c r="V448" i="1"/>
  <c r="H448" i="1"/>
  <c r="V434" i="1"/>
  <c r="Z434" i="1"/>
  <c r="R434" i="1"/>
  <c r="H434" i="1"/>
  <c r="V443" i="1"/>
  <c r="R443" i="1"/>
  <c r="Z443" i="1"/>
  <c r="H443" i="1"/>
  <c r="Z444" i="1"/>
  <c r="R444" i="1"/>
  <c r="H444" i="1"/>
  <c r="V444" i="1"/>
  <c r="Z472" i="1"/>
  <c r="R472" i="1"/>
  <c r="V472" i="1"/>
  <c r="H472" i="1"/>
  <c r="H467" i="1"/>
  <c r="Z467" i="1"/>
  <c r="R467" i="1"/>
  <c r="V467" i="1"/>
  <c r="V476" i="1"/>
  <c r="Z476" i="1"/>
  <c r="R476" i="1"/>
  <c r="H476" i="1"/>
  <c r="V487" i="1"/>
  <c r="H487" i="1"/>
  <c r="R487" i="1"/>
  <c r="Z487" i="1"/>
  <c r="Z492" i="1"/>
  <c r="R492" i="1"/>
  <c r="H492" i="1"/>
  <c r="V492" i="1"/>
  <c r="Z496" i="1"/>
  <c r="R496" i="1"/>
  <c r="H496" i="1"/>
  <c r="V496" i="1"/>
  <c r="V510" i="1"/>
  <c r="Z510" i="1"/>
  <c r="R510" i="1"/>
  <c r="H510" i="1"/>
  <c r="Z518" i="1"/>
  <c r="R518" i="1"/>
  <c r="H518" i="1"/>
  <c r="V518" i="1"/>
  <c r="Z523" i="1"/>
  <c r="R523" i="1"/>
  <c r="H523" i="1"/>
  <c r="V523" i="1"/>
  <c r="F99" i="1"/>
  <c r="F77" i="1"/>
  <c r="F66" i="1"/>
  <c r="X49" i="1"/>
  <c r="K49" i="1"/>
  <c r="T49" i="1"/>
  <c r="AB49" i="1"/>
  <c r="Z110" i="1"/>
  <c r="R110" i="1"/>
  <c r="H110" i="1"/>
  <c r="V110" i="1"/>
  <c r="Z54" i="1"/>
  <c r="R54" i="1"/>
  <c r="H54" i="1"/>
  <c r="V54" i="1"/>
  <c r="Z79" i="1"/>
  <c r="R79" i="1"/>
  <c r="V79" i="1"/>
  <c r="H79" i="1"/>
  <c r="H98" i="1"/>
  <c r="V98" i="1"/>
  <c r="Z98" i="1"/>
  <c r="R98" i="1"/>
  <c r="V117" i="1"/>
  <c r="Z117" i="1"/>
  <c r="R117" i="1"/>
  <c r="H117" i="1"/>
  <c r="V91" i="1"/>
  <c r="Z91" i="1"/>
  <c r="R91" i="1"/>
  <c r="H91" i="1"/>
  <c r="Z105" i="1"/>
  <c r="R105" i="1"/>
  <c r="H105" i="1"/>
  <c r="V105" i="1"/>
  <c r="Z126" i="1"/>
  <c r="R126" i="1"/>
  <c r="H126" i="1"/>
  <c r="V126" i="1"/>
  <c r="H145" i="1"/>
  <c r="V145" i="1"/>
  <c r="Z145" i="1"/>
  <c r="R145" i="1"/>
  <c r="V164" i="1"/>
  <c r="Z164" i="1"/>
  <c r="R164" i="1"/>
  <c r="H164" i="1"/>
  <c r="V138" i="1"/>
  <c r="Z138" i="1"/>
  <c r="R138" i="1"/>
  <c r="H138" i="1"/>
  <c r="Z157" i="1"/>
  <c r="R157" i="1"/>
  <c r="H157" i="1"/>
  <c r="V157" i="1"/>
  <c r="Z173" i="1"/>
  <c r="R173" i="1"/>
  <c r="H173" i="1"/>
  <c r="V173" i="1"/>
  <c r="Z192" i="1"/>
  <c r="R192" i="1"/>
  <c r="H192" i="1"/>
  <c r="V192" i="1"/>
  <c r="H211" i="1"/>
  <c r="V211" i="1"/>
  <c r="Z211" i="1"/>
  <c r="R211" i="1"/>
  <c r="V177" i="1"/>
  <c r="Z177" i="1"/>
  <c r="R177" i="1"/>
  <c r="H177" i="1"/>
  <c r="V188" i="1"/>
  <c r="Z188" i="1"/>
  <c r="R188" i="1"/>
  <c r="H188" i="1"/>
  <c r="Z207" i="1"/>
  <c r="R207" i="1"/>
  <c r="H207" i="1"/>
  <c r="V207" i="1"/>
  <c r="Z225" i="1"/>
  <c r="R225" i="1"/>
  <c r="H225" i="1"/>
  <c r="V225" i="1"/>
  <c r="Z244" i="1"/>
  <c r="R244" i="1"/>
  <c r="H244" i="1"/>
  <c r="V244" i="1"/>
  <c r="Z261" i="1"/>
  <c r="R261" i="1"/>
  <c r="H261" i="1"/>
  <c r="V261" i="1"/>
  <c r="V229" i="1"/>
  <c r="Z229" i="1"/>
  <c r="R229" i="1"/>
  <c r="H229" i="1"/>
  <c r="V248" i="1"/>
  <c r="Z248" i="1"/>
  <c r="R248" i="1"/>
  <c r="H248" i="1"/>
  <c r="Z222" i="1"/>
  <c r="R222" i="1"/>
  <c r="H222" i="1"/>
  <c r="V222" i="1"/>
  <c r="Z290" i="1"/>
  <c r="R290" i="1"/>
  <c r="H290" i="1"/>
  <c r="V290" i="1"/>
  <c r="H264" i="1"/>
  <c r="V264" i="1"/>
  <c r="Z264" i="1"/>
  <c r="R264" i="1"/>
  <c r="V291" i="1"/>
  <c r="Z291" i="1"/>
  <c r="R291" i="1"/>
  <c r="H291" i="1"/>
  <c r="V286" i="1"/>
  <c r="Z286" i="1"/>
  <c r="R286" i="1"/>
  <c r="H286" i="1"/>
  <c r="Z268" i="1"/>
  <c r="R268" i="1"/>
  <c r="H268" i="1"/>
  <c r="V268" i="1"/>
  <c r="Z287" i="1"/>
  <c r="R287" i="1"/>
  <c r="H287" i="1"/>
  <c r="V287" i="1"/>
  <c r="Z320" i="1"/>
  <c r="R320" i="1"/>
  <c r="H320" i="1"/>
  <c r="V320" i="1"/>
  <c r="H343" i="1"/>
  <c r="V343" i="1"/>
  <c r="Z343" i="1"/>
  <c r="R343" i="1"/>
  <c r="V316" i="1"/>
  <c r="Z316" i="1"/>
  <c r="R316" i="1"/>
  <c r="H316" i="1"/>
  <c r="Z314" i="1"/>
  <c r="R314" i="1"/>
  <c r="H314" i="1"/>
  <c r="V314" i="1"/>
  <c r="V341" i="1"/>
  <c r="H341" i="1"/>
  <c r="Z341" i="1"/>
  <c r="R341" i="1"/>
  <c r="Z360" i="1"/>
  <c r="R360" i="1"/>
  <c r="H360" i="1"/>
  <c r="V360" i="1"/>
  <c r="V358" i="1"/>
  <c r="H358" i="1"/>
  <c r="Z358" i="1"/>
  <c r="R358" i="1"/>
  <c r="Z359" i="1"/>
  <c r="R359" i="1"/>
  <c r="H359" i="1"/>
  <c r="V359" i="1"/>
  <c r="Z379" i="1"/>
  <c r="R379" i="1"/>
  <c r="V379" i="1"/>
  <c r="H379" i="1"/>
  <c r="H380" i="1"/>
  <c r="V380" i="1"/>
  <c r="R380" i="1"/>
  <c r="Z380" i="1"/>
  <c r="Z391" i="1"/>
  <c r="R391" i="1"/>
  <c r="V391" i="1"/>
  <c r="H391" i="1"/>
  <c r="V387" i="1"/>
  <c r="Z387" i="1"/>
  <c r="R387" i="1"/>
  <c r="H387" i="1"/>
  <c r="Z420" i="1"/>
  <c r="R420" i="1"/>
  <c r="H420" i="1"/>
  <c r="V420" i="1"/>
  <c r="Z427" i="1"/>
  <c r="R427" i="1"/>
  <c r="H427" i="1"/>
  <c r="V427" i="1"/>
  <c r="Z417" i="1"/>
  <c r="R417" i="1"/>
  <c r="H417" i="1"/>
  <c r="V417" i="1"/>
  <c r="V428" i="1"/>
  <c r="Z428" i="1"/>
  <c r="R428" i="1"/>
  <c r="H428" i="1"/>
  <c r="Z429" i="1"/>
  <c r="R429" i="1"/>
  <c r="H429" i="1"/>
  <c r="V429" i="1"/>
  <c r="H451" i="1"/>
  <c r="V451" i="1"/>
  <c r="Z451" i="1"/>
  <c r="R451" i="1"/>
  <c r="V452" i="1"/>
  <c r="Z452" i="1"/>
  <c r="R452" i="1"/>
  <c r="H452" i="1"/>
  <c r="H463" i="1"/>
  <c r="Z463" i="1"/>
  <c r="R463" i="1"/>
  <c r="V463" i="1"/>
  <c r="H475" i="1"/>
  <c r="Z475" i="1"/>
  <c r="R475" i="1"/>
  <c r="V475" i="1"/>
  <c r="Z466" i="1"/>
  <c r="R466" i="1"/>
  <c r="V466" i="1"/>
  <c r="H466" i="1"/>
  <c r="Z490" i="1"/>
  <c r="R490" i="1"/>
  <c r="V490" i="1"/>
  <c r="H490" i="1"/>
  <c r="Z505" i="1"/>
  <c r="R505" i="1"/>
  <c r="H505" i="1"/>
  <c r="V505" i="1"/>
  <c r="Z499" i="1"/>
  <c r="R499" i="1"/>
  <c r="H499" i="1"/>
  <c r="V499" i="1"/>
  <c r="Z517" i="1"/>
  <c r="H517" i="1"/>
  <c r="V517" i="1"/>
  <c r="R517" i="1"/>
  <c r="Z516" i="1"/>
  <c r="R516" i="1"/>
  <c r="H516" i="1"/>
  <c r="V516" i="1"/>
  <c r="Z59" i="1"/>
  <c r="R59" i="1"/>
  <c r="H59" i="1"/>
  <c r="V59" i="1"/>
  <c r="Z72" i="1"/>
  <c r="R72" i="1"/>
  <c r="H72" i="1"/>
  <c r="V72" i="1"/>
  <c r="Z78" i="1"/>
  <c r="H78" i="1"/>
  <c r="V78" i="1"/>
  <c r="R78" i="1"/>
  <c r="Z53" i="1"/>
  <c r="R53" i="1"/>
  <c r="H53" i="1"/>
  <c r="V53" i="1"/>
  <c r="V50" i="1"/>
  <c r="Z50" i="1"/>
  <c r="R50" i="1"/>
  <c r="H50" i="1"/>
  <c r="V60" i="1"/>
  <c r="Z60" i="1"/>
  <c r="R60" i="1"/>
  <c r="H60" i="1"/>
  <c r="H57" i="1"/>
  <c r="V57" i="1"/>
  <c r="Z57" i="1"/>
  <c r="R57" i="1"/>
  <c r="F65" i="1"/>
  <c r="Z87" i="1"/>
  <c r="R87" i="1"/>
  <c r="V87" i="1"/>
  <c r="H87" i="1"/>
  <c r="H106" i="1"/>
  <c r="V106" i="1"/>
  <c r="Z106" i="1"/>
  <c r="R106" i="1"/>
  <c r="Z80" i="1"/>
  <c r="R80" i="1"/>
  <c r="H80" i="1"/>
  <c r="V80" i="1"/>
  <c r="V99" i="1"/>
  <c r="Z99" i="1"/>
  <c r="R99" i="1"/>
  <c r="H99" i="1"/>
  <c r="Z113" i="1"/>
  <c r="R113" i="1"/>
  <c r="H113" i="1"/>
  <c r="V113" i="1"/>
  <c r="Z134" i="1"/>
  <c r="R134" i="1"/>
  <c r="H134" i="1"/>
  <c r="V134" i="1"/>
  <c r="H153" i="1"/>
  <c r="V153" i="1"/>
  <c r="Z153" i="1"/>
  <c r="R153" i="1"/>
  <c r="V127" i="1"/>
  <c r="Z127" i="1"/>
  <c r="R127" i="1"/>
  <c r="H127" i="1"/>
  <c r="V146" i="1"/>
  <c r="Z146" i="1"/>
  <c r="R146" i="1"/>
  <c r="H146" i="1"/>
  <c r="Z165" i="1"/>
  <c r="R165" i="1"/>
  <c r="H165" i="1"/>
  <c r="V165" i="1"/>
  <c r="Z181" i="1"/>
  <c r="R181" i="1"/>
  <c r="H181" i="1"/>
  <c r="V181" i="1"/>
  <c r="Z200" i="1"/>
  <c r="R200" i="1"/>
  <c r="H200" i="1"/>
  <c r="V200" i="1"/>
  <c r="V174" i="1"/>
  <c r="Z174" i="1"/>
  <c r="R174" i="1"/>
  <c r="H174" i="1"/>
  <c r="V185" i="1"/>
  <c r="Z185" i="1"/>
  <c r="R185" i="1"/>
  <c r="H185" i="1"/>
  <c r="V196" i="1"/>
  <c r="Z196" i="1"/>
  <c r="R196" i="1"/>
  <c r="H196" i="1"/>
  <c r="Z170" i="1"/>
  <c r="R170" i="1"/>
  <c r="H170" i="1"/>
  <c r="V170" i="1"/>
  <c r="Z233" i="1"/>
  <c r="R233" i="1"/>
  <c r="H233" i="1"/>
  <c r="V233" i="1"/>
  <c r="Z252" i="1"/>
  <c r="R252" i="1"/>
  <c r="H252" i="1"/>
  <c r="V252" i="1"/>
  <c r="V218" i="1"/>
  <c r="Z218" i="1"/>
  <c r="R218" i="1"/>
  <c r="H218" i="1"/>
  <c r="V237" i="1"/>
  <c r="Z237" i="1"/>
  <c r="R237" i="1"/>
  <c r="H237" i="1"/>
  <c r="V256" i="1"/>
  <c r="Z256" i="1"/>
  <c r="R256" i="1"/>
  <c r="H256" i="1"/>
  <c r="Z230" i="1"/>
  <c r="R230" i="1"/>
  <c r="H230" i="1"/>
  <c r="V230" i="1"/>
  <c r="Z298" i="1"/>
  <c r="R298" i="1"/>
  <c r="H298" i="1"/>
  <c r="V298" i="1"/>
  <c r="H272" i="1"/>
  <c r="V272" i="1"/>
  <c r="Z272" i="1"/>
  <c r="R272" i="1"/>
  <c r="V299" i="1"/>
  <c r="Z299" i="1"/>
  <c r="R299" i="1"/>
  <c r="H299" i="1"/>
  <c r="V294" i="1"/>
  <c r="Z294" i="1"/>
  <c r="R294" i="1"/>
  <c r="H294" i="1"/>
  <c r="Z276" i="1"/>
  <c r="R276" i="1"/>
  <c r="H276" i="1"/>
  <c r="V276" i="1"/>
  <c r="Z295" i="1"/>
  <c r="R295" i="1"/>
  <c r="H295" i="1"/>
  <c r="V295" i="1"/>
  <c r="Z328" i="1"/>
  <c r="R328" i="1"/>
  <c r="H328" i="1"/>
  <c r="V328" i="1"/>
  <c r="V318" i="1"/>
  <c r="Z318" i="1"/>
  <c r="R318" i="1"/>
  <c r="H318" i="1"/>
  <c r="V324" i="1"/>
  <c r="Z324" i="1"/>
  <c r="R324" i="1"/>
  <c r="H324" i="1"/>
  <c r="Z322" i="1"/>
  <c r="R322" i="1"/>
  <c r="H322" i="1"/>
  <c r="V322" i="1"/>
  <c r="V349" i="1"/>
  <c r="H349" i="1"/>
  <c r="Z349" i="1"/>
  <c r="R349" i="1"/>
  <c r="H334" i="1"/>
  <c r="V334" i="1"/>
  <c r="R334" i="1"/>
  <c r="Z334" i="1"/>
  <c r="V366" i="1"/>
  <c r="Z366" i="1"/>
  <c r="R366" i="1"/>
  <c r="H366" i="1"/>
  <c r="Z367" i="1"/>
  <c r="R367" i="1"/>
  <c r="H367" i="1"/>
  <c r="V367" i="1"/>
  <c r="Z392" i="1"/>
  <c r="R392" i="1"/>
  <c r="H392" i="1"/>
  <c r="V392" i="1"/>
  <c r="V375" i="1"/>
  <c r="Z375" i="1"/>
  <c r="R375" i="1"/>
  <c r="H375" i="1"/>
  <c r="Z399" i="1"/>
  <c r="R399" i="1"/>
  <c r="H399" i="1"/>
  <c r="V399" i="1"/>
  <c r="V395" i="1"/>
  <c r="Z395" i="1"/>
  <c r="R395" i="1"/>
  <c r="H395" i="1"/>
  <c r="V407" i="1"/>
  <c r="Z407" i="1"/>
  <c r="H407" i="1"/>
  <c r="R407" i="1"/>
  <c r="H408" i="1"/>
  <c r="R408" i="1"/>
  <c r="Z408" i="1"/>
  <c r="V408" i="1"/>
  <c r="Z430" i="1"/>
  <c r="R430" i="1"/>
  <c r="H430" i="1"/>
  <c r="V430" i="1"/>
  <c r="V436" i="1"/>
  <c r="Z436" i="1"/>
  <c r="R436" i="1"/>
  <c r="H436" i="1"/>
  <c r="Z437" i="1"/>
  <c r="R437" i="1"/>
  <c r="H437" i="1"/>
  <c r="V437" i="1"/>
  <c r="V446" i="1"/>
  <c r="R446" i="1"/>
  <c r="Z446" i="1"/>
  <c r="H446" i="1"/>
  <c r="Z455" i="1"/>
  <c r="R455" i="1"/>
  <c r="H455" i="1"/>
  <c r="V455" i="1"/>
  <c r="H471" i="1"/>
  <c r="Z471" i="1"/>
  <c r="R471" i="1"/>
  <c r="V471" i="1"/>
  <c r="V489" i="1"/>
  <c r="Z489" i="1"/>
  <c r="R489" i="1"/>
  <c r="H489" i="1"/>
  <c r="Z474" i="1"/>
  <c r="R474" i="1"/>
  <c r="V474" i="1"/>
  <c r="H474" i="1"/>
  <c r="Z493" i="1"/>
  <c r="R493" i="1"/>
  <c r="H493" i="1"/>
  <c r="V493" i="1"/>
  <c r="Z497" i="1"/>
  <c r="R497" i="1"/>
  <c r="H497" i="1"/>
  <c r="V497" i="1"/>
  <c r="V506" i="1"/>
  <c r="R506" i="1"/>
  <c r="Z506" i="1"/>
  <c r="H506" i="1"/>
  <c r="V522" i="1"/>
  <c r="Z522" i="1"/>
  <c r="R522" i="1"/>
  <c r="H522" i="1"/>
  <c r="H524" i="1"/>
  <c r="V524" i="1"/>
  <c r="R524" i="1"/>
  <c r="Z524" i="1"/>
  <c r="F70" i="1"/>
  <c r="Z77" i="1"/>
  <c r="R77" i="1"/>
  <c r="H77" i="1"/>
  <c r="V77" i="1"/>
  <c r="F96" i="1"/>
  <c r="V74" i="1"/>
  <c r="Z74" i="1"/>
  <c r="R74" i="1"/>
  <c r="H74" i="1"/>
  <c r="F61" i="1"/>
  <c r="F49" i="1"/>
  <c r="V63" i="1"/>
  <c r="Z63" i="1"/>
  <c r="R63" i="1"/>
  <c r="H63" i="1"/>
  <c r="F50" i="1"/>
  <c r="F71" i="1"/>
  <c r="F68" i="1"/>
  <c r="Z95" i="1"/>
  <c r="R95" i="1"/>
  <c r="V95" i="1"/>
  <c r="H95" i="1"/>
  <c r="H114" i="1"/>
  <c r="V114" i="1"/>
  <c r="Z114" i="1"/>
  <c r="R114" i="1"/>
  <c r="Z88" i="1"/>
  <c r="R88" i="1"/>
  <c r="H88" i="1"/>
  <c r="V88" i="1"/>
  <c r="V107" i="1"/>
  <c r="Z107" i="1"/>
  <c r="R107" i="1"/>
  <c r="H107" i="1"/>
  <c r="Z121" i="1"/>
  <c r="R121" i="1"/>
  <c r="H121" i="1"/>
  <c r="V121" i="1"/>
  <c r="Z142" i="1"/>
  <c r="R142" i="1"/>
  <c r="H142" i="1"/>
  <c r="V142" i="1"/>
  <c r="H161" i="1"/>
  <c r="V161" i="1"/>
  <c r="Z161" i="1"/>
  <c r="R161" i="1"/>
  <c r="V135" i="1"/>
  <c r="Z135" i="1"/>
  <c r="R135" i="1"/>
  <c r="H135" i="1"/>
  <c r="V154" i="1"/>
  <c r="Z154" i="1"/>
  <c r="R154" i="1"/>
  <c r="H154" i="1"/>
  <c r="Z128" i="1"/>
  <c r="R128" i="1"/>
  <c r="H128" i="1"/>
  <c r="V128" i="1"/>
  <c r="Z189" i="1"/>
  <c r="R189" i="1"/>
  <c r="H189" i="1"/>
  <c r="V189" i="1"/>
  <c r="Z208" i="1"/>
  <c r="R208" i="1"/>
  <c r="H208" i="1"/>
  <c r="V208" i="1"/>
  <c r="V182" i="1"/>
  <c r="Z182" i="1"/>
  <c r="R182" i="1"/>
  <c r="H182" i="1"/>
  <c r="V193" i="1"/>
  <c r="Z193" i="1"/>
  <c r="R193" i="1"/>
  <c r="H193" i="1"/>
  <c r="V204" i="1"/>
  <c r="Z204" i="1"/>
  <c r="R204" i="1"/>
  <c r="H204" i="1"/>
  <c r="Z178" i="1"/>
  <c r="R178" i="1"/>
  <c r="H178" i="1"/>
  <c r="V178" i="1"/>
  <c r="Z241" i="1"/>
  <c r="R241" i="1"/>
  <c r="H241" i="1"/>
  <c r="V241" i="1"/>
  <c r="Z260" i="1"/>
  <c r="R260" i="1"/>
  <c r="H260" i="1"/>
  <c r="V260" i="1"/>
  <c r="V226" i="1"/>
  <c r="Z226" i="1"/>
  <c r="R226" i="1"/>
  <c r="H226" i="1"/>
  <c r="V245" i="1"/>
  <c r="Z245" i="1"/>
  <c r="R245" i="1"/>
  <c r="H245" i="1"/>
  <c r="Z219" i="1"/>
  <c r="R219" i="1"/>
  <c r="H219" i="1"/>
  <c r="V219" i="1"/>
  <c r="Z238" i="1"/>
  <c r="R238" i="1"/>
  <c r="H238" i="1"/>
  <c r="V238" i="1"/>
  <c r="Z269" i="1"/>
  <c r="R269" i="1"/>
  <c r="H269" i="1"/>
  <c r="V269" i="1"/>
  <c r="H280" i="1"/>
  <c r="V280" i="1"/>
  <c r="Z280" i="1"/>
  <c r="R280" i="1"/>
  <c r="Z309" i="1"/>
  <c r="R309" i="1"/>
  <c r="H309" i="1"/>
  <c r="V309" i="1"/>
  <c r="V302" i="1"/>
  <c r="Z302" i="1"/>
  <c r="R302" i="1"/>
  <c r="H302" i="1"/>
  <c r="Z284" i="1"/>
  <c r="R284" i="1"/>
  <c r="H284" i="1"/>
  <c r="V284" i="1"/>
  <c r="Z303" i="1"/>
  <c r="R303" i="1"/>
  <c r="H303" i="1"/>
  <c r="V303" i="1"/>
  <c r="H307" i="1"/>
  <c r="V307" i="1"/>
  <c r="Z307" i="1"/>
  <c r="R307" i="1"/>
  <c r="V326" i="1"/>
  <c r="Z326" i="1"/>
  <c r="R326" i="1"/>
  <c r="H326" i="1"/>
  <c r="V332" i="1"/>
  <c r="Z332" i="1"/>
  <c r="R332" i="1"/>
  <c r="H332" i="1"/>
  <c r="Z330" i="1"/>
  <c r="R330" i="1"/>
  <c r="H330" i="1"/>
  <c r="V330" i="1"/>
  <c r="V336" i="1"/>
  <c r="Z336" i="1"/>
  <c r="H336" i="1"/>
  <c r="R336" i="1"/>
  <c r="Z342" i="1"/>
  <c r="R342" i="1"/>
  <c r="H342" i="1"/>
  <c r="V342" i="1"/>
  <c r="V353" i="1"/>
  <c r="Z353" i="1"/>
  <c r="R353" i="1"/>
  <c r="H353" i="1"/>
  <c r="H374" i="1"/>
  <c r="V374" i="1"/>
  <c r="Z374" i="1"/>
  <c r="R374" i="1"/>
  <c r="V400" i="1"/>
  <c r="Z400" i="1"/>
  <c r="R400" i="1"/>
  <c r="H400" i="1"/>
  <c r="V383" i="1"/>
  <c r="Z383" i="1"/>
  <c r="R383" i="1"/>
  <c r="H383" i="1"/>
  <c r="Z409" i="1"/>
  <c r="R409" i="1"/>
  <c r="H409" i="1"/>
  <c r="V409" i="1"/>
  <c r="V403" i="1"/>
  <c r="Z403" i="1"/>
  <c r="R403" i="1"/>
  <c r="H403" i="1"/>
  <c r="Z415" i="1"/>
  <c r="R415" i="1"/>
  <c r="H415" i="1"/>
  <c r="V415" i="1"/>
  <c r="V416" i="1"/>
  <c r="H416" i="1"/>
  <c r="Z416" i="1"/>
  <c r="R416" i="1"/>
  <c r="Z438" i="1"/>
  <c r="R438" i="1"/>
  <c r="H438" i="1"/>
  <c r="V438" i="1"/>
  <c r="V431" i="1"/>
  <c r="Z431" i="1"/>
  <c r="R431" i="1"/>
  <c r="H431" i="1"/>
  <c r="Z453" i="1"/>
  <c r="R453" i="1"/>
  <c r="H453" i="1"/>
  <c r="V453" i="1"/>
  <c r="V454" i="1"/>
  <c r="H454" i="1"/>
  <c r="Z454" i="1"/>
  <c r="R454" i="1"/>
  <c r="Z459" i="1"/>
  <c r="R459" i="1"/>
  <c r="V459" i="1"/>
  <c r="H459" i="1"/>
  <c r="V458" i="1"/>
  <c r="R458" i="1"/>
  <c r="H458" i="1"/>
  <c r="Z458" i="1"/>
  <c r="V462" i="1"/>
  <c r="H462" i="1"/>
  <c r="Z462" i="1"/>
  <c r="R462" i="1"/>
  <c r="H484" i="1"/>
  <c r="V484" i="1"/>
  <c r="R484" i="1"/>
  <c r="Z484" i="1"/>
  <c r="Z508" i="1"/>
  <c r="R508" i="1"/>
  <c r="H508" i="1"/>
  <c r="V508" i="1"/>
  <c r="V509" i="1"/>
  <c r="Z509" i="1"/>
  <c r="H509" i="1"/>
  <c r="R509" i="1"/>
  <c r="V504" i="1"/>
  <c r="Z504" i="1"/>
  <c r="R504" i="1"/>
  <c r="H504" i="1"/>
  <c r="V512" i="1"/>
  <c r="H512" i="1"/>
  <c r="Z512" i="1"/>
  <c r="R512" i="1"/>
  <c r="V519" i="1"/>
  <c r="Z519" i="1"/>
  <c r="H519" i="1"/>
  <c r="R519" i="1"/>
  <c r="Z56" i="1"/>
  <c r="R56" i="1"/>
  <c r="H56" i="1"/>
  <c r="V56" i="1"/>
  <c r="Z118" i="1"/>
  <c r="R118" i="1"/>
  <c r="H118" i="1"/>
  <c r="V118" i="1"/>
  <c r="F74" i="1"/>
  <c r="Z62" i="1"/>
  <c r="R62" i="1"/>
  <c r="H62" i="1"/>
  <c r="V62" i="1"/>
  <c r="H84" i="1"/>
  <c r="V84" i="1"/>
  <c r="Z84" i="1"/>
  <c r="R84" i="1"/>
  <c r="Z103" i="1"/>
  <c r="R103" i="1"/>
  <c r="V103" i="1"/>
  <c r="H103" i="1"/>
  <c r="H122" i="1"/>
  <c r="V122" i="1"/>
  <c r="Z122" i="1"/>
  <c r="R122" i="1"/>
  <c r="Z96" i="1"/>
  <c r="R96" i="1"/>
  <c r="H96" i="1"/>
  <c r="V96" i="1"/>
  <c r="V115" i="1"/>
  <c r="Z115" i="1"/>
  <c r="R115" i="1"/>
  <c r="H115" i="1"/>
  <c r="Z131" i="1"/>
  <c r="R131" i="1"/>
  <c r="H131" i="1"/>
  <c r="V131" i="1"/>
  <c r="Z150" i="1"/>
  <c r="R150" i="1"/>
  <c r="H150" i="1"/>
  <c r="V150" i="1"/>
  <c r="V124" i="1"/>
  <c r="Z124" i="1"/>
  <c r="R124" i="1"/>
  <c r="H124" i="1"/>
  <c r="V143" i="1"/>
  <c r="Z143" i="1"/>
  <c r="R143" i="1"/>
  <c r="H143" i="1"/>
  <c r="V162" i="1"/>
  <c r="Z162" i="1"/>
  <c r="R162" i="1"/>
  <c r="H162" i="1"/>
  <c r="Z136" i="1"/>
  <c r="R136" i="1"/>
  <c r="H136" i="1"/>
  <c r="V136" i="1"/>
  <c r="Z197" i="1"/>
  <c r="R197" i="1"/>
  <c r="H197" i="1"/>
  <c r="V197" i="1"/>
  <c r="H171" i="1"/>
  <c r="V171" i="1"/>
  <c r="Z171" i="1"/>
  <c r="R171" i="1"/>
  <c r="V190" i="1"/>
  <c r="Z190" i="1"/>
  <c r="R190" i="1"/>
  <c r="H190" i="1"/>
  <c r="V201" i="1"/>
  <c r="Z201" i="1"/>
  <c r="R201" i="1"/>
  <c r="H201" i="1"/>
  <c r="V212" i="1"/>
  <c r="Z212" i="1"/>
  <c r="R212" i="1"/>
  <c r="H212" i="1"/>
  <c r="Z186" i="1"/>
  <c r="R186" i="1"/>
  <c r="H186" i="1"/>
  <c r="V186" i="1"/>
  <c r="Z249" i="1"/>
  <c r="R249" i="1"/>
  <c r="H249" i="1"/>
  <c r="V249" i="1"/>
  <c r="H223" i="1"/>
  <c r="V223" i="1"/>
  <c r="Z223" i="1"/>
  <c r="R223" i="1"/>
  <c r="V234" i="1"/>
  <c r="Z234" i="1"/>
  <c r="R234" i="1"/>
  <c r="H234" i="1"/>
  <c r="V253" i="1"/>
  <c r="Z253" i="1"/>
  <c r="R253" i="1"/>
  <c r="H253" i="1"/>
  <c r="Z227" i="1"/>
  <c r="R227" i="1"/>
  <c r="H227" i="1"/>
  <c r="V227" i="1"/>
  <c r="Z246" i="1"/>
  <c r="R246" i="1"/>
  <c r="H246" i="1"/>
  <c r="V246" i="1"/>
  <c r="Z277" i="1"/>
  <c r="R277" i="1"/>
  <c r="H277" i="1"/>
  <c r="V277" i="1"/>
  <c r="H288" i="1"/>
  <c r="V288" i="1"/>
  <c r="Z288" i="1"/>
  <c r="R288" i="1"/>
  <c r="V310" i="1"/>
  <c r="Z310" i="1"/>
  <c r="R310" i="1"/>
  <c r="H310" i="1"/>
  <c r="V265" i="1"/>
  <c r="Z265" i="1"/>
  <c r="R265" i="1"/>
  <c r="H265" i="1"/>
  <c r="Z292" i="1"/>
  <c r="R292" i="1"/>
  <c r="H292" i="1"/>
  <c r="V292" i="1"/>
  <c r="Z325" i="1"/>
  <c r="R325" i="1"/>
  <c r="H325" i="1"/>
  <c r="V325" i="1"/>
  <c r="H315" i="1"/>
  <c r="V315" i="1"/>
  <c r="Z315" i="1"/>
  <c r="R315" i="1"/>
  <c r="H335" i="1"/>
  <c r="V335" i="1"/>
  <c r="Z335" i="1"/>
  <c r="R335" i="1"/>
  <c r="Z311" i="1"/>
  <c r="R311" i="1"/>
  <c r="H311" i="1"/>
  <c r="V311" i="1"/>
  <c r="Z340" i="1"/>
  <c r="R340" i="1"/>
  <c r="H340" i="1"/>
  <c r="V340" i="1"/>
  <c r="V344" i="1"/>
  <c r="Z344" i="1"/>
  <c r="H344" i="1"/>
  <c r="R344" i="1"/>
  <c r="Z350" i="1"/>
  <c r="R350" i="1"/>
  <c r="H350" i="1"/>
  <c r="V350" i="1"/>
  <c r="V361" i="1"/>
  <c r="Z361" i="1"/>
  <c r="R361" i="1"/>
  <c r="H361" i="1"/>
  <c r="Z354" i="1"/>
  <c r="R354" i="1"/>
  <c r="H354" i="1"/>
  <c r="V354" i="1"/>
  <c r="V377" i="1"/>
  <c r="Z377" i="1"/>
  <c r="R377" i="1"/>
  <c r="H377" i="1"/>
  <c r="Z386" i="1"/>
  <c r="V386" i="1"/>
  <c r="H386" i="1"/>
  <c r="R386" i="1"/>
  <c r="H394" i="1"/>
  <c r="Z394" i="1"/>
  <c r="V394" i="1"/>
  <c r="R394" i="1"/>
  <c r="Z412" i="1"/>
  <c r="R412" i="1"/>
  <c r="H412" i="1"/>
  <c r="V412" i="1"/>
  <c r="Z423" i="1"/>
  <c r="R423" i="1"/>
  <c r="H423" i="1"/>
  <c r="V423" i="1"/>
  <c r="V411" i="1"/>
  <c r="Z411" i="1"/>
  <c r="R411" i="1"/>
  <c r="H411" i="1"/>
  <c r="H445" i="1"/>
  <c r="V445" i="1"/>
  <c r="Z445" i="1"/>
  <c r="R445" i="1"/>
  <c r="Z439" i="1"/>
  <c r="R439" i="1"/>
  <c r="H439" i="1"/>
  <c r="V439" i="1"/>
  <c r="Z456" i="1"/>
  <c r="R456" i="1"/>
  <c r="H456" i="1"/>
  <c r="V456" i="1"/>
  <c r="R457" i="1"/>
  <c r="Z457" i="1"/>
  <c r="V457" i="1"/>
  <c r="H457" i="1"/>
  <c r="Z450" i="1"/>
  <c r="R450" i="1"/>
  <c r="H450" i="1"/>
  <c r="V450" i="1"/>
  <c r="H461" i="1"/>
  <c r="V461" i="1"/>
  <c r="R461" i="1"/>
  <c r="Z461" i="1"/>
  <c r="V470" i="1"/>
  <c r="H470" i="1"/>
  <c r="Z470" i="1"/>
  <c r="R470" i="1"/>
  <c r="V479" i="1"/>
  <c r="Z479" i="1"/>
  <c r="H479" i="1"/>
  <c r="R479" i="1"/>
  <c r="H488" i="1"/>
  <c r="V488" i="1"/>
  <c r="Z488" i="1"/>
  <c r="R488" i="1"/>
  <c r="V495" i="1"/>
  <c r="Z495" i="1"/>
  <c r="R495" i="1"/>
  <c r="H495" i="1"/>
  <c r="Z511" i="1"/>
  <c r="R511" i="1"/>
  <c r="H511" i="1"/>
  <c r="V511" i="1"/>
  <c r="Z521" i="1"/>
  <c r="R521" i="1"/>
  <c r="H521" i="1"/>
  <c r="V521" i="1"/>
  <c r="V527" i="1"/>
  <c r="Z527" i="1"/>
  <c r="H527" i="1"/>
  <c r="R527" i="1"/>
  <c r="Z67" i="1"/>
  <c r="R67" i="1"/>
  <c r="H67" i="1"/>
  <c r="V67" i="1"/>
  <c r="F54" i="1"/>
  <c r="Q50" i="1" l="1"/>
  <c r="U50" i="1"/>
  <c r="Y50" i="1"/>
  <c r="G50" i="1"/>
  <c r="K50" i="1" l="1"/>
  <c r="J50" i="1"/>
  <c r="AJ50" i="1"/>
  <c r="AF50" i="1"/>
  <c r="AD50" i="1"/>
  <c r="AH50" i="1"/>
  <c r="AB50" i="1"/>
  <c r="AA50" i="1"/>
  <c r="BB50" i="1"/>
  <c r="BF50" i="1"/>
  <c r="BH50" i="1"/>
  <c r="BD50" i="1"/>
  <c r="X50" i="1"/>
  <c r="W50" i="1"/>
  <c r="AZ50" i="1"/>
  <c r="AV50" i="1"/>
  <c r="AT50" i="1"/>
  <c r="AX50" i="1"/>
  <c r="T50" i="1"/>
  <c r="S50" i="1"/>
  <c r="AR50" i="1"/>
  <c r="AN50" i="1"/>
  <c r="AL50" i="1"/>
  <c r="AP50" i="1"/>
  <c r="U51" i="1" l="1"/>
  <c r="W51" i="1" s="1"/>
  <c r="Y51" i="1"/>
  <c r="AA51" i="1" s="1"/>
  <c r="Q51" i="1"/>
  <c r="S51" i="1" s="1"/>
  <c r="G51" i="1"/>
  <c r="AF51" i="1" s="1"/>
  <c r="AI50" i="1"/>
  <c r="BE50" i="1"/>
  <c r="AE50" i="1"/>
  <c r="AY50" i="1"/>
  <c r="BI50" i="1"/>
  <c r="AG50" i="1"/>
  <c r="AQ50" i="1"/>
  <c r="AU50" i="1"/>
  <c r="BG50" i="1"/>
  <c r="AK50" i="1"/>
  <c r="AM50" i="1"/>
  <c r="AW50" i="1"/>
  <c r="BC50" i="1"/>
  <c r="AO50" i="1"/>
  <c r="BA50" i="1"/>
  <c r="AS50" i="1"/>
  <c r="AV51" i="1" l="1"/>
  <c r="AX51" i="1"/>
  <c r="AY51" i="1" s="1"/>
  <c r="AT51" i="1"/>
  <c r="AU51" i="1" s="1"/>
  <c r="AZ51" i="1"/>
  <c r="BA51" i="1" s="1"/>
  <c r="X51" i="1"/>
  <c r="U52" i="1" s="1"/>
  <c r="W52" i="1" s="1"/>
  <c r="BF51" i="1"/>
  <c r="BG51" i="1" s="1"/>
  <c r="AL51" i="1"/>
  <c r="AM51" i="1" s="1"/>
  <c r="BB51" i="1"/>
  <c r="BC51" i="1" s="1"/>
  <c r="AP51" i="1"/>
  <c r="AQ51" i="1" s="1"/>
  <c r="BD51" i="1"/>
  <c r="BE51" i="1" s="1"/>
  <c r="BH51" i="1"/>
  <c r="BI51" i="1" s="1"/>
  <c r="AB51" i="1"/>
  <c r="Y52" i="1" s="1"/>
  <c r="AN51" i="1"/>
  <c r="AO51" i="1" s="1"/>
  <c r="J51" i="1"/>
  <c r="AR51" i="1"/>
  <c r="T51" i="1"/>
  <c r="Q52" i="1" s="1"/>
  <c r="AD51" i="1"/>
  <c r="AE51" i="1" s="1"/>
  <c r="AJ51" i="1"/>
  <c r="AK51" i="1" s="1"/>
  <c r="AH51" i="1"/>
  <c r="AI51" i="1" s="1"/>
  <c r="K51" i="1"/>
  <c r="AG51" i="1"/>
  <c r="AW51" i="1"/>
  <c r="AP52" i="1" l="1"/>
  <c r="AQ52" i="1" s="1"/>
  <c r="G52" i="1"/>
  <c r="AH52" i="1" s="1"/>
  <c r="AI52" i="1" s="1"/>
  <c r="X52" i="1"/>
  <c r="U53" i="1" s="1"/>
  <c r="AX52" i="1"/>
  <c r="AY52" i="1" s="1"/>
  <c r="AZ52" i="1"/>
  <c r="BA52" i="1" s="1"/>
  <c r="AT52" i="1"/>
  <c r="AU52" i="1" s="1"/>
  <c r="AV52" i="1"/>
  <c r="AW52" i="1" s="1"/>
  <c r="AL52" i="1"/>
  <c r="AM52" i="1" s="1"/>
  <c r="AR52" i="1"/>
  <c r="AS52" i="1" s="1"/>
  <c r="AN52" i="1"/>
  <c r="AO52" i="1" s="1"/>
  <c r="AS51" i="1"/>
  <c r="BF52" i="1"/>
  <c r="S52" i="1"/>
  <c r="T52" i="1"/>
  <c r="BB52" i="1"/>
  <c r="BC52" i="1" s="1"/>
  <c r="BD52" i="1"/>
  <c r="BE52" i="1" s="1"/>
  <c r="BH52" i="1"/>
  <c r="AA52" i="1"/>
  <c r="AB52" i="1"/>
  <c r="AJ52" i="1" l="1"/>
  <c r="AK52" i="1" s="1"/>
  <c r="AD52" i="1"/>
  <c r="AE52" i="1" s="1"/>
  <c r="AF52" i="1"/>
  <c r="AG52" i="1" s="1"/>
  <c r="J52" i="1"/>
  <c r="K52" i="1"/>
  <c r="AV53" i="1"/>
  <c r="AW53" i="1" s="1"/>
  <c r="W53" i="1"/>
  <c r="Q53" i="1"/>
  <c r="T53" i="1" s="1"/>
  <c r="Y53" i="1"/>
  <c r="BH53" i="1" s="1"/>
  <c r="AT53" i="1"/>
  <c r="AU53" i="1" s="1"/>
  <c r="AX53" i="1"/>
  <c r="AY53" i="1" s="1"/>
  <c r="X53" i="1"/>
  <c r="BI52" i="1"/>
  <c r="BG52" i="1"/>
  <c r="AZ53" i="1"/>
  <c r="BA53" i="1" s="1"/>
  <c r="G53" i="1" l="1"/>
  <c r="K53" i="1" s="1"/>
  <c r="U54" i="1"/>
  <c r="AV54" i="1" s="1"/>
  <c r="AW54" i="1" s="1"/>
  <c r="S53" i="1"/>
  <c r="Q54" i="1" s="1"/>
  <c r="T54" i="1" s="1"/>
  <c r="BB53" i="1"/>
  <c r="BC53" i="1" s="1"/>
  <c r="BF53" i="1"/>
  <c r="BG53" i="1" s="1"/>
  <c r="BD53" i="1"/>
  <c r="BE53" i="1" s="1"/>
  <c r="AA53" i="1"/>
  <c r="AN53" i="1"/>
  <c r="AB53" i="1"/>
  <c r="AL53" i="1"/>
  <c r="AM53" i="1" s="1"/>
  <c r="AP53" i="1"/>
  <c r="AQ53" i="1" s="1"/>
  <c r="AR53" i="1"/>
  <c r="AS53" i="1" s="1"/>
  <c r="BI53" i="1"/>
  <c r="AH53" i="1"/>
  <c r="AF53" i="1" l="1"/>
  <c r="AD53" i="1"/>
  <c r="AJ53" i="1"/>
  <c r="J53" i="1"/>
  <c r="G54" i="1" s="1"/>
  <c r="AH54" i="1" s="1"/>
  <c r="X54" i="1"/>
  <c r="W54" i="1"/>
  <c r="AN54" i="1"/>
  <c r="AO54" i="1" s="1"/>
  <c r="AT54" i="1"/>
  <c r="AU54" i="1" s="1"/>
  <c r="AZ54" i="1"/>
  <c r="BA54" i="1" s="1"/>
  <c r="S54" i="1"/>
  <c r="Q55" i="1" s="1"/>
  <c r="T55" i="1" s="1"/>
  <c r="AX54" i="1"/>
  <c r="AY54" i="1" s="1"/>
  <c r="AO53" i="1"/>
  <c r="Y54" i="1"/>
  <c r="AA54" i="1" s="1"/>
  <c r="AL54" i="1"/>
  <c r="AM54" i="1" s="1"/>
  <c r="AR54" i="1"/>
  <c r="AS54" i="1" s="1"/>
  <c r="AP54" i="1"/>
  <c r="AQ54" i="1" s="1"/>
  <c r="AG53" i="1"/>
  <c r="AE53" i="1"/>
  <c r="AI53" i="1"/>
  <c r="AK53" i="1"/>
  <c r="U55" i="1" l="1"/>
  <c r="AV55" i="1" s="1"/>
  <c r="AW55" i="1" s="1"/>
  <c r="AB54" i="1"/>
  <c r="Y55" i="1" s="1"/>
  <c r="BH54" i="1"/>
  <c r="BI54" i="1" s="1"/>
  <c r="BD54" i="1"/>
  <c r="BE54" i="1" s="1"/>
  <c r="BF54" i="1"/>
  <c r="BG54" i="1" s="1"/>
  <c r="AL55" i="1"/>
  <c r="AM55" i="1" s="1"/>
  <c r="BB54" i="1"/>
  <c r="BC54" i="1" s="1"/>
  <c r="AP55" i="1"/>
  <c r="AQ55" i="1" s="1"/>
  <c r="AR55" i="1"/>
  <c r="AS55" i="1" s="1"/>
  <c r="S55" i="1"/>
  <c r="Q56" i="1" s="1"/>
  <c r="AN55" i="1"/>
  <c r="AO55" i="1" s="1"/>
  <c r="AI54" i="1"/>
  <c r="K54" i="1"/>
  <c r="J54" i="1"/>
  <c r="AF54" i="1"/>
  <c r="AJ54" i="1"/>
  <c r="AD54" i="1"/>
  <c r="W55" i="1" l="1"/>
  <c r="AX55" i="1"/>
  <c r="AY55" i="1" s="1"/>
  <c r="X55" i="1"/>
  <c r="AT55" i="1"/>
  <c r="AU55" i="1" s="1"/>
  <c r="AZ55" i="1"/>
  <c r="BA55" i="1" s="1"/>
  <c r="BD55" i="1"/>
  <c r="AB55" i="1"/>
  <c r="AA55" i="1"/>
  <c r="BH55" i="1"/>
  <c r="BI55" i="1" s="1"/>
  <c r="BF55" i="1"/>
  <c r="BG55" i="1" s="1"/>
  <c r="BB55" i="1"/>
  <c r="S56" i="1"/>
  <c r="AL56" i="1"/>
  <c r="AM56" i="1" s="1"/>
  <c r="AP56" i="1"/>
  <c r="AQ56" i="1" s="1"/>
  <c r="T56" i="1"/>
  <c r="AR56" i="1"/>
  <c r="AS56" i="1" s="1"/>
  <c r="AN56" i="1"/>
  <c r="AO56" i="1" s="1"/>
  <c r="AE54" i="1"/>
  <c r="AK54" i="1"/>
  <c r="AG54" i="1"/>
  <c r="G55" i="1"/>
  <c r="AF55" i="1" s="1"/>
  <c r="U56" i="1" l="1"/>
  <c r="AX56" i="1" s="1"/>
  <c r="AY56" i="1" s="1"/>
  <c r="Y56" i="1"/>
  <c r="BD56" i="1" s="1"/>
  <c r="BE56" i="1" s="1"/>
  <c r="BE55" i="1"/>
  <c r="BC55" i="1"/>
  <c r="Q57" i="1"/>
  <c r="AL57" i="1" s="1"/>
  <c r="AM57" i="1" s="1"/>
  <c r="AG55" i="1"/>
  <c r="K55" i="1"/>
  <c r="J55" i="1"/>
  <c r="AH55" i="1"/>
  <c r="AJ55" i="1"/>
  <c r="AD55" i="1"/>
  <c r="AT56" i="1" l="1"/>
  <c r="AU56" i="1" s="1"/>
  <c r="W56" i="1"/>
  <c r="AZ56" i="1"/>
  <c r="BA56" i="1" s="1"/>
  <c r="X56" i="1"/>
  <c r="U57" i="1" s="1"/>
  <c r="W57" i="1" s="1"/>
  <c r="AV56" i="1"/>
  <c r="AW56" i="1" s="1"/>
  <c r="BB56" i="1"/>
  <c r="BC56" i="1" s="1"/>
  <c r="BF56" i="1"/>
  <c r="BG56" i="1" s="1"/>
  <c r="AA56" i="1"/>
  <c r="BH56" i="1"/>
  <c r="BI56" i="1" s="1"/>
  <c r="AB56" i="1"/>
  <c r="AR57" i="1"/>
  <c r="AS57" i="1" s="1"/>
  <c r="G56" i="1"/>
  <c r="AF56" i="1" s="1"/>
  <c r="AG56" i="1" s="1"/>
  <c r="S57" i="1"/>
  <c r="AP57" i="1"/>
  <c r="AN57" i="1"/>
  <c r="T57" i="1"/>
  <c r="AK55" i="1"/>
  <c r="AI55" i="1"/>
  <c r="AE55" i="1"/>
  <c r="AX57" i="1" l="1"/>
  <c r="AV57" i="1"/>
  <c r="AW57" i="1" s="1"/>
  <c r="X57" i="1"/>
  <c r="AZ57" i="1"/>
  <c r="BA57" i="1" s="1"/>
  <c r="AT57" i="1"/>
  <c r="AU57" i="1" s="1"/>
  <c r="U58" i="1"/>
  <c r="AV58" i="1" s="1"/>
  <c r="AW58" i="1" s="1"/>
  <c r="Y57" i="1"/>
  <c r="BF57" i="1" s="1"/>
  <c r="BG57" i="1" s="1"/>
  <c r="K56" i="1"/>
  <c r="AJ56" i="1"/>
  <c r="AK56" i="1" s="1"/>
  <c r="J56" i="1"/>
  <c r="AD56" i="1"/>
  <c r="AE56" i="1" s="1"/>
  <c r="AH56" i="1"/>
  <c r="AI56" i="1" s="1"/>
  <c r="AO57" i="1"/>
  <c r="AQ57" i="1"/>
  <c r="Q58" i="1"/>
  <c r="AN58" i="1" s="1"/>
  <c r="AY57" i="1"/>
  <c r="AX58" i="1" l="1"/>
  <c r="AY58" i="1" s="1"/>
  <c r="AT58" i="1"/>
  <c r="AU58" i="1" s="1"/>
  <c r="AZ58" i="1"/>
  <c r="BA58" i="1" s="1"/>
  <c r="W58" i="1"/>
  <c r="X58" i="1"/>
  <c r="BB57" i="1"/>
  <c r="BC57" i="1" s="1"/>
  <c r="BD57" i="1"/>
  <c r="BE57" i="1" s="1"/>
  <c r="BH57" i="1"/>
  <c r="BI57" i="1" s="1"/>
  <c r="AA57" i="1"/>
  <c r="AB57" i="1"/>
  <c r="G57" i="1"/>
  <c r="AH57" i="1" s="1"/>
  <c r="AI57" i="1" s="1"/>
  <c r="AO58" i="1"/>
  <c r="AP58" i="1"/>
  <c r="T58" i="1"/>
  <c r="S58" i="1"/>
  <c r="AL58" i="1"/>
  <c r="AR58" i="1"/>
  <c r="U59" i="1" l="1"/>
  <c r="AZ59" i="1" s="1"/>
  <c r="BA59" i="1" s="1"/>
  <c r="Y58" i="1"/>
  <c r="BH58" i="1" s="1"/>
  <c r="BI58" i="1" s="1"/>
  <c r="AD57" i="1"/>
  <c r="AE57" i="1" s="1"/>
  <c r="AJ57" i="1"/>
  <c r="AK57" i="1" s="1"/>
  <c r="J57" i="1"/>
  <c r="AF57" i="1"/>
  <c r="AG57" i="1" s="1"/>
  <c r="K57" i="1"/>
  <c r="W59" i="1"/>
  <c r="X59" i="1"/>
  <c r="Q59" i="1"/>
  <c r="AN59" i="1" s="1"/>
  <c r="AS58" i="1"/>
  <c r="AQ58" i="1"/>
  <c r="AM58" i="1"/>
  <c r="AX59" i="1" l="1"/>
  <c r="AY59" i="1" s="1"/>
  <c r="AT59" i="1"/>
  <c r="AU59" i="1" s="1"/>
  <c r="AV59" i="1"/>
  <c r="AW59" i="1" s="1"/>
  <c r="G58" i="1"/>
  <c r="AH58" i="1" s="1"/>
  <c r="AI58" i="1" s="1"/>
  <c r="BF58" i="1"/>
  <c r="BG58" i="1" s="1"/>
  <c r="BB58" i="1"/>
  <c r="BC58" i="1" s="1"/>
  <c r="AB58" i="1"/>
  <c r="AA58" i="1"/>
  <c r="BD58" i="1"/>
  <c r="BE58" i="1" s="1"/>
  <c r="U60" i="1"/>
  <c r="AZ60" i="1" s="1"/>
  <c r="BA60" i="1" s="1"/>
  <c r="S59" i="1"/>
  <c r="AP59" i="1"/>
  <c r="AQ59" i="1" s="1"/>
  <c r="AR59" i="1"/>
  <c r="AS59" i="1" s="1"/>
  <c r="T59" i="1"/>
  <c r="AL59" i="1"/>
  <c r="AM59" i="1" s="1"/>
  <c r="AO59" i="1"/>
  <c r="J58" i="1" l="1"/>
  <c r="AD58" i="1"/>
  <c r="AE58" i="1" s="1"/>
  <c r="AF58" i="1"/>
  <c r="AG58" i="1" s="1"/>
  <c r="AJ58" i="1"/>
  <c r="AK58" i="1" s="1"/>
  <c r="K58" i="1"/>
  <c r="X60" i="1"/>
  <c r="Y59" i="1"/>
  <c r="BD59" i="1" s="1"/>
  <c r="BE59" i="1" s="1"/>
  <c r="AT60" i="1"/>
  <c r="AU60" i="1" s="1"/>
  <c r="AV60" i="1"/>
  <c r="AW60" i="1" s="1"/>
  <c r="W60" i="1"/>
  <c r="AX60" i="1"/>
  <c r="AY60" i="1" s="1"/>
  <c r="Q60" i="1"/>
  <c r="AN60" i="1" s="1"/>
  <c r="AO60" i="1" s="1"/>
  <c r="U61" i="1" l="1"/>
  <c r="AZ61" i="1" s="1"/>
  <c r="G59" i="1"/>
  <c r="AD59" i="1" s="1"/>
  <c r="AE59" i="1" s="1"/>
  <c r="BH59" i="1"/>
  <c r="BI59" i="1" s="1"/>
  <c r="BF59" i="1"/>
  <c r="BG59" i="1" s="1"/>
  <c r="AA59" i="1"/>
  <c r="AV61" i="1"/>
  <c r="X61" i="1"/>
  <c r="U62" i="1" s="1"/>
  <c r="W62" i="1" s="1"/>
  <c r="BB59" i="1"/>
  <c r="BC59" i="1" s="1"/>
  <c r="AB59" i="1"/>
  <c r="W61" i="1"/>
  <c r="AT61" i="1"/>
  <c r="AU61" i="1" s="1"/>
  <c r="AX61" i="1"/>
  <c r="AY61" i="1" s="1"/>
  <c r="AL60" i="1"/>
  <c r="AM60" i="1" s="1"/>
  <c r="AP60" i="1"/>
  <c r="AQ60" i="1" s="1"/>
  <c r="S60" i="1"/>
  <c r="T60" i="1"/>
  <c r="AR60" i="1"/>
  <c r="AS60" i="1" s="1"/>
  <c r="BA61" i="1"/>
  <c r="AW61" i="1"/>
  <c r="Y60" i="1" l="1"/>
  <c r="BD60" i="1" s="1"/>
  <c r="AJ59" i="1"/>
  <c r="AK59" i="1" s="1"/>
  <c r="AH59" i="1"/>
  <c r="AI59" i="1" s="1"/>
  <c r="K59" i="1"/>
  <c r="J59" i="1"/>
  <c r="G60" i="1" s="1"/>
  <c r="J60" i="1" s="1"/>
  <c r="AF59" i="1"/>
  <c r="AG59" i="1" s="1"/>
  <c r="AA60" i="1"/>
  <c r="BF60" i="1"/>
  <c r="Q61" i="1"/>
  <c r="S61" i="1" s="1"/>
  <c r="AT62" i="1"/>
  <c r="AU62" i="1" s="1"/>
  <c r="X62" i="1"/>
  <c r="U63" i="1" s="1"/>
  <c r="AZ62" i="1"/>
  <c r="BA62" i="1" s="1"/>
  <c r="AX62" i="1"/>
  <c r="AY62" i="1" s="1"/>
  <c r="AV62" i="1"/>
  <c r="AW62" i="1" s="1"/>
  <c r="AD60" i="1"/>
  <c r="AH60" i="1" l="1"/>
  <c r="AB60" i="1"/>
  <c r="Y61" i="1" s="1"/>
  <c r="BB60" i="1"/>
  <c r="BC60" i="1" s="1"/>
  <c r="AJ60" i="1"/>
  <c r="BH60" i="1"/>
  <c r="BI60" i="1" s="1"/>
  <c r="AF60" i="1"/>
  <c r="K60" i="1"/>
  <c r="G61" i="1" s="1"/>
  <c r="J61" i="1" s="1"/>
  <c r="AP61" i="1"/>
  <c r="AQ61" i="1" s="1"/>
  <c r="AR61" i="1"/>
  <c r="AS61" i="1" s="1"/>
  <c r="T61" i="1"/>
  <c r="Q62" i="1" s="1"/>
  <c r="T62" i="1" s="1"/>
  <c r="BE60" i="1"/>
  <c r="BG60" i="1"/>
  <c r="AN61" i="1"/>
  <c r="AO61" i="1" s="1"/>
  <c r="AL61" i="1"/>
  <c r="AM61" i="1" s="1"/>
  <c r="AV63" i="1"/>
  <c r="AW63" i="1" s="1"/>
  <c r="AX63" i="1"/>
  <c r="AY63" i="1" s="1"/>
  <c r="X63" i="1"/>
  <c r="W63" i="1"/>
  <c r="AT63" i="1"/>
  <c r="AU63" i="1" s="1"/>
  <c r="AZ63" i="1"/>
  <c r="BA63" i="1" s="1"/>
  <c r="AE60" i="1"/>
  <c r="AI60" i="1"/>
  <c r="AK60" i="1"/>
  <c r="AG60" i="1"/>
  <c r="AA61" i="1" l="1"/>
  <c r="BB61" i="1"/>
  <c r="BC61" i="1" s="1"/>
  <c r="BH61" i="1"/>
  <c r="BI61" i="1" s="1"/>
  <c r="AB61" i="1"/>
  <c r="BD61" i="1"/>
  <c r="BE61" i="1" s="1"/>
  <c r="BF61" i="1"/>
  <c r="BG61" i="1" s="1"/>
  <c r="AR62" i="1"/>
  <c r="AS62" i="1" s="1"/>
  <c r="AP62" i="1"/>
  <c r="AQ62" i="1" s="1"/>
  <c r="S62" i="1"/>
  <c r="Q63" i="1" s="1"/>
  <c r="AN62" i="1"/>
  <c r="AO62" i="1" s="1"/>
  <c r="AL62" i="1"/>
  <c r="AM62" i="1" s="1"/>
  <c r="U64" i="1"/>
  <c r="K61" i="1"/>
  <c r="G62" i="1" s="1"/>
  <c r="AH61" i="1"/>
  <c r="AI61" i="1" s="1"/>
  <c r="AF61" i="1"/>
  <c r="AG61" i="1" s="1"/>
  <c r="AD61" i="1"/>
  <c r="AE61" i="1" s="1"/>
  <c r="AJ61" i="1"/>
  <c r="AK61" i="1" s="1"/>
  <c r="AR63" i="1" l="1"/>
  <c r="AS63" i="1" s="1"/>
  <c r="Y62" i="1"/>
  <c r="BF62" i="1"/>
  <c r="BG62" i="1" s="1"/>
  <c r="AA62" i="1"/>
  <c r="AB62" i="1"/>
  <c r="BD62" i="1"/>
  <c r="BE62" i="1" s="1"/>
  <c r="BH62" i="1"/>
  <c r="BI62" i="1" s="1"/>
  <c r="BB62" i="1"/>
  <c r="BC62" i="1" s="1"/>
  <c r="X64" i="1"/>
  <c r="AV64" i="1"/>
  <c r="AW64" i="1" s="1"/>
  <c r="W64" i="1"/>
  <c r="AX64" i="1"/>
  <c r="AY64" i="1" s="1"/>
  <c r="AZ64" i="1"/>
  <c r="BA64" i="1" s="1"/>
  <c r="AT64" i="1"/>
  <c r="AU64" i="1" s="1"/>
  <c r="AL63" i="1"/>
  <c r="S63" i="1"/>
  <c r="AP63" i="1"/>
  <c r="T63" i="1"/>
  <c r="AN63" i="1"/>
  <c r="AH62" i="1"/>
  <c r="AI62" i="1" s="1"/>
  <c r="AF62" i="1"/>
  <c r="AG62" i="1" s="1"/>
  <c r="AJ62" i="1"/>
  <c r="AK62" i="1" s="1"/>
  <c r="K62" i="1"/>
  <c r="AD62" i="1"/>
  <c r="AE62" i="1" s="1"/>
  <c r="J62" i="1"/>
  <c r="Y63" i="1" l="1"/>
  <c r="BD63" i="1" s="1"/>
  <c r="BE63" i="1" s="1"/>
  <c r="U65" i="1"/>
  <c r="AT65" i="1" s="1"/>
  <c r="AU65" i="1" s="1"/>
  <c r="G63" i="1"/>
  <c r="AJ63" i="1" s="1"/>
  <c r="AK63" i="1" s="1"/>
  <c r="AO63" i="1"/>
  <c r="AQ63" i="1"/>
  <c r="Q64" i="1"/>
  <c r="AM63" i="1"/>
  <c r="BF63" i="1" l="1"/>
  <c r="AA63" i="1"/>
  <c r="AB63" i="1"/>
  <c r="BH63" i="1"/>
  <c r="BB63" i="1"/>
  <c r="AV65" i="1"/>
  <c r="AW65" i="1" s="1"/>
  <c r="AZ65" i="1"/>
  <c r="BA65" i="1" s="1"/>
  <c r="AX65" i="1"/>
  <c r="AY65" i="1" s="1"/>
  <c r="W65" i="1"/>
  <c r="X65" i="1"/>
  <c r="AD63" i="1"/>
  <c r="AE63" i="1" s="1"/>
  <c r="J63" i="1"/>
  <c r="AF63" i="1"/>
  <c r="AG63" i="1" s="1"/>
  <c r="K63" i="1"/>
  <c r="AH63" i="1"/>
  <c r="AI63" i="1" s="1"/>
  <c r="T64" i="1"/>
  <c r="S64" i="1"/>
  <c r="AR64" i="1"/>
  <c r="AP64" i="1"/>
  <c r="AN64" i="1"/>
  <c r="AL64" i="1"/>
  <c r="BC63" i="1" l="1"/>
  <c r="BI63" i="1"/>
  <c r="Y64" i="1"/>
  <c r="BF64" i="1" s="1"/>
  <c r="BG63" i="1"/>
  <c r="G64" i="1"/>
  <c r="AJ64" i="1" s="1"/>
  <c r="AK64" i="1" s="1"/>
  <c r="U66" i="1"/>
  <c r="Q65" i="1"/>
  <c r="S65" i="1" s="1"/>
  <c r="AO64" i="1"/>
  <c r="AQ64" i="1"/>
  <c r="AS64" i="1"/>
  <c r="AM64" i="1"/>
  <c r="J64" i="1" l="1"/>
  <c r="AH64" i="1"/>
  <c r="AI64" i="1" s="1"/>
  <c r="AF64" i="1"/>
  <c r="AG64" i="1" s="1"/>
  <c r="AD64" i="1"/>
  <c r="AE64" i="1" s="1"/>
  <c r="BG64" i="1"/>
  <c r="AB64" i="1"/>
  <c r="AA64" i="1"/>
  <c r="BD64" i="1"/>
  <c r="T65" i="1"/>
  <c r="Q66" i="1" s="1"/>
  <c r="BH64" i="1"/>
  <c r="BB64" i="1"/>
  <c r="AP65" i="1"/>
  <c r="AQ65" i="1" s="1"/>
  <c r="AL65" i="1"/>
  <c r="AM65" i="1" s="1"/>
  <c r="AR65" i="1"/>
  <c r="AS65" i="1" s="1"/>
  <c r="K64" i="1"/>
  <c r="AN65" i="1"/>
  <c r="AO65" i="1" s="1"/>
  <c r="X66" i="1"/>
  <c r="W66" i="1"/>
  <c r="AT66" i="1"/>
  <c r="AX66" i="1"/>
  <c r="AZ66" i="1"/>
  <c r="AV66" i="1"/>
  <c r="AL66" i="1" l="1"/>
  <c r="G65" i="1"/>
  <c r="AD65" i="1" s="1"/>
  <c r="AE65" i="1" s="1"/>
  <c r="BC64" i="1"/>
  <c r="BI64" i="1"/>
  <c r="BE64" i="1"/>
  <c r="Y65" i="1"/>
  <c r="AJ65" i="1"/>
  <c r="AK65" i="1" s="1"/>
  <c r="U67" i="1"/>
  <c r="AT67" i="1" s="1"/>
  <c r="AW66" i="1"/>
  <c r="BA66" i="1"/>
  <c r="AY66" i="1"/>
  <c r="AU66" i="1"/>
  <c r="T66" i="1"/>
  <c r="AN66" i="1"/>
  <c r="S66" i="1"/>
  <c r="AP66" i="1"/>
  <c r="AQ66" i="1" s="1"/>
  <c r="AR66" i="1"/>
  <c r="AS66" i="1" s="1"/>
  <c r="AM66" i="1"/>
  <c r="K65" i="1" l="1"/>
  <c r="J65" i="1"/>
  <c r="AF65" i="1"/>
  <c r="AG65" i="1" s="1"/>
  <c r="AH65" i="1"/>
  <c r="AA65" i="1"/>
  <c r="AB65" i="1"/>
  <c r="Y66" i="1" s="1"/>
  <c r="BF65" i="1"/>
  <c r="BD65" i="1"/>
  <c r="BH65" i="1"/>
  <c r="BI65" i="1" s="1"/>
  <c r="BB65" i="1"/>
  <c r="G66" i="1"/>
  <c r="AF66" i="1" s="1"/>
  <c r="AG66" i="1" s="1"/>
  <c r="AX67" i="1"/>
  <c r="AY67" i="1" s="1"/>
  <c r="AI65" i="1"/>
  <c r="W67" i="1"/>
  <c r="AZ67" i="1"/>
  <c r="BA67" i="1" s="1"/>
  <c r="X67" i="1"/>
  <c r="AV67" i="1"/>
  <c r="AU67" i="1"/>
  <c r="AO66" i="1"/>
  <c r="Q67" i="1"/>
  <c r="AN67" i="1" s="1"/>
  <c r="AO67" i="1" s="1"/>
  <c r="AH66" i="1" l="1"/>
  <c r="AI66" i="1" s="1"/>
  <c r="BH66" i="1"/>
  <c r="AB66" i="1"/>
  <c r="AA66" i="1"/>
  <c r="BC65" i="1"/>
  <c r="BB66" i="1"/>
  <c r="BE65" i="1"/>
  <c r="BD66" i="1"/>
  <c r="BG65" i="1"/>
  <c r="BF66" i="1"/>
  <c r="BG66" i="1" s="1"/>
  <c r="K66" i="1"/>
  <c r="AD66" i="1"/>
  <c r="AE66" i="1" s="1"/>
  <c r="J66" i="1"/>
  <c r="U68" i="1"/>
  <c r="AV68" i="1" s="1"/>
  <c r="AW68" i="1" s="1"/>
  <c r="AJ66" i="1"/>
  <c r="AK66" i="1" s="1"/>
  <c r="AW67" i="1"/>
  <c r="AP67" i="1"/>
  <c r="AR67" i="1"/>
  <c r="AL67" i="1"/>
  <c r="T67" i="1"/>
  <c r="S67" i="1"/>
  <c r="Y67" i="1" l="1"/>
  <c r="AZ68" i="1"/>
  <c r="BA68" i="1" s="1"/>
  <c r="X68" i="1"/>
  <c r="BF67" i="1"/>
  <c r="AA67" i="1"/>
  <c r="AB67" i="1"/>
  <c r="Y68" i="1" s="1"/>
  <c r="W68" i="1"/>
  <c r="U69" i="1" s="1"/>
  <c r="AX69" i="1" s="1"/>
  <c r="BE66" i="1"/>
  <c r="BD67" i="1"/>
  <c r="BC66" i="1"/>
  <c r="BB67" i="1"/>
  <c r="G67" i="1"/>
  <c r="AJ67" i="1" s="1"/>
  <c r="AX68" i="1"/>
  <c r="AY68" i="1" s="1"/>
  <c r="BI66" i="1"/>
  <c r="BH67" i="1"/>
  <c r="AT68" i="1"/>
  <c r="AU68" i="1" s="1"/>
  <c r="Q68" i="1"/>
  <c r="AP68" i="1" s="1"/>
  <c r="AM67" i="1"/>
  <c r="AS67" i="1"/>
  <c r="AQ67" i="1"/>
  <c r="AZ69" i="1" l="1"/>
  <c r="BA69" i="1" s="1"/>
  <c r="AV69" i="1"/>
  <c r="AW69" i="1" s="1"/>
  <c r="W69" i="1"/>
  <c r="BE67" i="1"/>
  <c r="BD68" i="1"/>
  <c r="AT69" i="1"/>
  <c r="AU69" i="1" s="1"/>
  <c r="BI67" i="1"/>
  <c r="BH68" i="1"/>
  <c r="AB68" i="1"/>
  <c r="AA68" i="1"/>
  <c r="X69" i="1"/>
  <c r="J67" i="1"/>
  <c r="AF67" i="1"/>
  <c r="AH67" i="1"/>
  <c r="AD67" i="1"/>
  <c r="K67" i="1"/>
  <c r="BC67" i="1"/>
  <c r="BB68" i="1"/>
  <c r="BG67" i="1"/>
  <c r="BF68" i="1"/>
  <c r="AK67" i="1"/>
  <c r="AY69" i="1"/>
  <c r="AQ68" i="1"/>
  <c r="T68" i="1"/>
  <c r="S68" i="1"/>
  <c r="AN68" i="1"/>
  <c r="AR68" i="1"/>
  <c r="AL68" i="1"/>
  <c r="U70" i="1" l="1"/>
  <c r="AX70" i="1" s="1"/>
  <c r="AY70" i="1" s="1"/>
  <c r="BC68" i="1"/>
  <c r="Y69" i="1"/>
  <c r="BD69" i="1" s="1"/>
  <c r="BE69" i="1" s="1"/>
  <c r="AE67" i="1"/>
  <c r="BI68" i="1"/>
  <c r="AI67" i="1"/>
  <c r="AG67" i="1"/>
  <c r="BG68" i="1"/>
  <c r="G68" i="1"/>
  <c r="BE68" i="1"/>
  <c r="AM68" i="1"/>
  <c r="AS68" i="1"/>
  <c r="AO68" i="1"/>
  <c r="Q69" i="1"/>
  <c r="AN69" i="1" s="1"/>
  <c r="AZ70" i="1" l="1"/>
  <c r="BA70" i="1" s="1"/>
  <c r="W70" i="1"/>
  <c r="X70" i="1"/>
  <c r="AV70" i="1"/>
  <c r="AW70" i="1" s="1"/>
  <c r="AT70" i="1"/>
  <c r="AU70" i="1" s="1"/>
  <c r="BF69" i="1"/>
  <c r="BG69" i="1" s="1"/>
  <c r="U71" i="1"/>
  <c r="X71" i="1" s="1"/>
  <c r="BH69" i="1"/>
  <c r="BI69" i="1" s="1"/>
  <c r="K68" i="1"/>
  <c r="J68" i="1"/>
  <c r="G69" i="1" s="1"/>
  <c r="AJ68" i="1"/>
  <c r="AD68" i="1"/>
  <c r="AE68" i="1" s="1"/>
  <c r="AF68" i="1"/>
  <c r="AB69" i="1"/>
  <c r="AA69" i="1"/>
  <c r="BB69" i="1"/>
  <c r="AH68" i="1"/>
  <c r="AL69" i="1"/>
  <c r="AM69" i="1" s="1"/>
  <c r="AR69" i="1"/>
  <c r="AS69" i="1" s="1"/>
  <c r="AO69" i="1"/>
  <c r="T69" i="1"/>
  <c r="S69" i="1"/>
  <c r="AP69" i="1"/>
  <c r="AX71" i="1" l="1"/>
  <c r="AY71" i="1" s="1"/>
  <c r="AZ71" i="1"/>
  <c r="BA71" i="1" s="1"/>
  <c r="AT71" i="1"/>
  <c r="AU71" i="1" s="1"/>
  <c r="W71" i="1"/>
  <c r="U72" i="1" s="1"/>
  <c r="AT72" i="1" s="1"/>
  <c r="AU72" i="1" s="1"/>
  <c r="AV71" i="1"/>
  <c r="AW71" i="1" s="1"/>
  <c r="Y70" i="1"/>
  <c r="BH70" i="1" s="1"/>
  <c r="BI70" i="1" s="1"/>
  <c r="Q70" i="1"/>
  <c r="S70" i="1" s="1"/>
  <c r="AI68" i="1"/>
  <c r="AH69" i="1"/>
  <c r="BC69" i="1"/>
  <c r="BB70" i="1"/>
  <c r="BD70" i="1"/>
  <c r="AA70" i="1"/>
  <c r="AK68" i="1"/>
  <c r="AJ69" i="1"/>
  <c r="AD69" i="1"/>
  <c r="J69" i="1"/>
  <c r="K69" i="1"/>
  <c r="AG68" i="1"/>
  <c r="AF69" i="1"/>
  <c r="AG69" i="1" s="1"/>
  <c r="AX72" i="1"/>
  <c r="W72" i="1"/>
  <c r="AZ72" i="1"/>
  <c r="AQ69" i="1"/>
  <c r="BF70" i="1" l="1"/>
  <c r="AV72" i="1"/>
  <c r="AW72" i="1" s="1"/>
  <c r="AP70" i="1"/>
  <c r="AB70" i="1"/>
  <c r="Y71" i="1" s="1"/>
  <c r="T70" i="1"/>
  <c r="Q71" i="1" s="1"/>
  <c r="AP71" i="1" s="1"/>
  <c r="X72" i="1"/>
  <c r="U73" i="1" s="1"/>
  <c r="AN70" i="1"/>
  <c r="AO70" i="1" s="1"/>
  <c r="AR70" i="1"/>
  <c r="AS70" i="1" s="1"/>
  <c r="AL70" i="1"/>
  <c r="AM70" i="1" s="1"/>
  <c r="G70" i="1"/>
  <c r="AF70" i="1" s="1"/>
  <c r="BE70" i="1"/>
  <c r="BC70" i="1"/>
  <c r="AE69" i="1"/>
  <c r="AD70" i="1"/>
  <c r="BG70" i="1"/>
  <c r="AK69" i="1"/>
  <c r="AI69" i="1"/>
  <c r="BA72" i="1"/>
  <c r="AY72" i="1"/>
  <c r="AQ70" i="1"/>
  <c r="W73" i="1" l="1"/>
  <c r="AT73" i="1"/>
  <c r="AX73" i="1"/>
  <c r="AV73" i="1"/>
  <c r="X73" i="1"/>
  <c r="AZ73" i="1"/>
  <c r="BA73" i="1" s="1"/>
  <c r="BD71" i="1"/>
  <c r="BE71" i="1" s="1"/>
  <c r="AA71" i="1"/>
  <c r="BH71" i="1"/>
  <c r="K70" i="1"/>
  <c r="AJ70" i="1"/>
  <c r="J70" i="1"/>
  <c r="BF71" i="1"/>
  <c r="G71" i="1"/>
  <c r="AF71" i="1" s="1"/>
  <c r="AB71" i="1"/>
  <c r="AH70" i="1"/>
  <c r="AI70" i="1" s="1"/>
  <c r="BB71" i="1"/>
  <c r="BC71" i="1"/>
  <c r="AK70" i="1"/>
  <c r="BG71" i="1"/>
  <c r="BI71" i="1"/>
  <c r="AE70" i="1"/>
  <c r="AG70" i="1"/>
  <c r="S71" i="1"/>
  <c r="AR71" i="1"/>
  <c r="AS71" i="1" s="1"/>
  <c r="T71" i="1"/>
  <c r="AN71" i="1"/>
  <c r="AO71" i="1" s="1"/>
  <c r="U74" i="1"/>
  <c r="AZ74" i="1" s="1"/>
  <c r="AW73" i="1"/>
  <c r="AL71" i="1"/>
  <c r="AM71" i="1" s="1"/>
  <c r="AU73" i="1"/>
  <c r="AY73" i="1"/>
  <c r="AQ71" i="1"/>
  <c r="Y72" i="1" l="1"/>
  <c r="BD72" i="1" s="1"/>
  <c r="AJ71" i="1"/>
  <c r="AD71" i="1"/>
  <c r="AE71" i="1" s="1"/>
  <c r="AH71" i="1"/>
  <c r="AI71" i="1" s="1"/>
  <c r="J71" i="1"/>
  <c r="Q72" i="1"/>
  <c r="AN72" i="1" s="1"/>
  <c r="K71" i="1"/>
  <c r="G72" i="1" s="1"/>
  <c r="BE72" i="1"/>
  <c r="AB72" i="1"/>
  <c r="AA72" i="1"/>
  <c r="Y73" i="1" s="1"/>
  <c r="AX74" i="1"/>
  <c r="AY74" i="1" s="1"/>
  <c r="BH72" i="1"/>
  <c r="BI72" i="1" s="1"/>
  <c r="AK71" i="1"/>
  <c r="AG71" i="1"/>
  <c r="BB72" i="1"/>
  <c r="BF72" i="1"/>
  <c r="AV74" i="1"/>
  <c r="AW74" i="1" s="1"/>
  <c r="X74" i="1"/>
  <c r="AT74" i="1"/>
  <c r="AU74" i="1" s="1"/>
  <c r="W74" i="1"/>
  <c r="BA74" i="1"/>
  <c r="T72" i="1"/>
  <c r="S72" i="1"/>
  <c r="AR72" i="1"/>
  <c r="AL72" i="1"/>
  <c r="AP72" i="1" l="1"/>
  <c r="U75" i="1"/>
  <c r="AJ72" i="1"/>
  <c r="AD72" i="1"/>
  <c r="AE72" i="1" s="1"/>
  <c r="AH72" i="1"/>
  <c r="K72" i="1"/>
  <c r="J72" i="1"/>
  <c r="G73" i="1" s="1"/>
  <c r="K73" i="1" s="1"/>
  <c r="AF72" i="1"/>
  <c r="AG72" i="1" s="1"/>
  <c r="BC72" i="1"/>
  <c r="BB73" i="1"/>
  <c r="AK72" i="1"/>
  <c r="BH73" i="1"/>
  <c r="AA73" i="1"/>
  <c r="AB73" i="1"/>
  <c r="AI72" i="1"/>
  <c r="BD73" i="1"/>
  <c r="BG72" i="1"/>
  <c r="BF73" i="1"/>
  <c r="AT75" i="1"/>
  <c r="AU75" i="1" s="1"/>
  <c r="X75" i="1"/>
  <c r="AZ75" i="1"/>
  <c r="BA75" i="1" s="1"/>
  <c r="W75" i="1"/>
  <c r="U76" i="1" s="1"/>
  <c r="X76" i="1" s="1"/>
  <c r="AV75" i="1"/>
  <c r="AX75" i="1"/>
  <c r="AY75" i="1" s="1"/>
  <c r="Q73" i="1"/>
  <c r="T73" i="1" s="1"/>
  <c r="AM72" i="1"/>
  <c r="AS72" i="1"/>
  <c r="AQ72" i="1"/>
  <c r="AO72" i="1"/>
  <c r="Y74" i="1" l="1"/>
  <c r="AH73" i="1"/>
  <c r="AJ73" i="1"/>
  <c r="J73" i="1"/>
  <c r="G74" i="1" s="1"/>
  <c r="K74" i="1" s="1"/>
  <c r="AF73" i="1"/>
  <c r="AG73" i="1" s="1"/>
  <c r="AD73" i="1"/>
  <c r="AN73" i="1"/>
  <c r="AO73" i="1" s="1"/>
  <c r="AL73" i="1"/>
  <c r="BE73" i="1"/>
  <c r="BD74" i="1"/>
  <c r="AK73" i="1"/>
  <c r="AI73" i="1"/>
  <c r="BC73" i="1"/>
  <c r="BB74" i="1"/>
  <c r="AA74" i="1"/>
  <c r="AB74" i="1"/>
  <c r="BI73" i="1"/>
  <c r="BH74" i="1"/>
  <c r="BG73" i="1"/>
  <c r="BF74" i="1"/>
  <c r="AE73" i="1"/>
  <c r="AV76" i="1"/>
  <c r="AW76" i="1" s="1"/>
  <c r="W76" i="1"/>
  <c r="U77" i="1" s="1"/>
  <c r="AZ76" i="1"/>
  <c r="BA76" i="1" s="1"/>
  <c r="AT76" i="1"/>
  <c r="AU76" i="1" s="1"/>
  <c r="AW75" i="1"/>
  <c r="AX76" i="1"/>
  <c r="AY76" i="1" s="1"/>
  <c r="S73" i="1"/>
  <c r="Q74" i="1" s="1"/>
  <c r="AP73" i="1"/>
  <c r="AQ73" i="1" s="1"/>
  <c r="AR73" i="1"/>
  <c r="AS73" i="1" s="1"/>
  <c r="AM73" i="1"/>
  <c r="AD74" i="1" l="1"/>
  <c r="AF74" i="1"/>
  <c r="J74" i="1"/>
  <c r="G75" i="1" s="1"/>
  <c r="AH74" i="1"/>
  <c r="AI74" i="1" s="1"/>
  <c r="AJ74" i="1"/>
  <c r="AK74" i="1" s="1"/>
  <c r="Y75" i="1"/>
  <c r="AA75" i="1" s="1"/>
  <c r="BG74" i="1"/>
  <c r="BF75" i="1"/>
  <c r="BI74" i="1"/>
  <c r="AE74" i="1"/>
  <c r="BE74" i="1"/>
  <c r="AG74" i="1"/>
  <c r="BC74" i="1"/>
  <c r="BB75" i="1"/>
  <c r="X77" i="1"/>
  <c r="AT77" i="1"/>
  <c r="AU77" i="1" s="1"/>
  <c r="AZ77" i="1"/>
  <c r="BA77" i="1" s="1"/>
  <c r="W77" i="1"/>
  <c r="AV77" i="1"/>
  <c r="AW77" i="1" s="1"/>
  <c r="AX77" i="1"/>
  <c r="AY77" i="1" s="1"/>
  <c r="AN74" i="1"/>
  <c r="S74" i="1"/>
  <c r="T74" i="1"/>
  <c r="AL74" i="1"/>
  <c r="AR74" i="1"/>
  <c r="AP74" i="1"/>
  <c r="BD75" i="1" l="1"/>
  <c r="AF75" i="1"/>
  <c r="K75" i="1"/>
  <c r="AJ75" i="1"/>
  <c r="AK75" i="1" s="1"/>
  <c r="AD75" i="1"/>
  <c r="J75" i="1"/>
  <c r="AH75" i="1"/>
  <c r="AI75" i="1" s="1"/>
  <c r="AB75" i="1"/>
  <c r="Y76" i="1" s="1"/>
  <c r="BH75" i="1"/>
  <c r="BI75" i="1" s="1"/>
  <c r="U78" i="1"/>
  <c r="AX78" i="1" s="1"/>
  <c r="AY78" i="1" s="1"/>
  <c r="AG75" i="1"/>
  <c r="BE75" i="1"/>
  <c r="BC75" i="1"/>
  <c r="AE75" i="1"/>
  <c r="BG75" i="1"/>
  <c r="AZ78" i="1"/>
  <c r="BA78" i="1" s="1"/>
  <c r="X78" i="1"/>
  <c r="AT78" i="1"/>
  <c r="AU78" i="1" s="1"/>
  <c r="W78" i="1"/>
  <c r="AO74" i="1"/>
  <c r="AS74" i="1"/>
  <c r="AM74" i="1"/>
  <c r="AQ74" i="1"/>
  <c r="Q75" i="1"/>
  <c r="AN75" i="1" s="1"/>
  <c r="AV78" i="1" l="1"/>
  <c r="G76" i="1"/>
  <c r="AD76" i="1" s="1"/>
  <c r="BB76" i="1"/>
  <c r="BC76" i="1" s="1"/>
  <c r="BH76" i="1"/>
  <c r="BI76" i="1" s="1"/>
  <c r="U79" i="1"/>
  <c r="AZ79" i="1" s="1"/>
  <c r="BA79" i="1" s="1"/>
  <c r="AE76" i="1"/>
  <c r="K76" i="1"/>
  <c r="J76" i="1"/>
  <c r="G77" i="1" s="1"/>
  <c r="AB76" i="1"/>
  <c r="AA76" i="1"/>
  <c r="AF76" i="1"/>
  <c r="AH76" i="1"/>
  <c r="BF76" i="1"/>
  <c r="BD76" i="1"/>
  <c r="AJ76" i="1"/>
  <c r="AK76" i="1" s="1"/>
  <c r="AW78" i="1"/>
  <c r="AP75" i="1"/>
  <c r="AQ75" i="1" s="1"/>
  <c r="AO75" i="1"/>
  <c r="AL75" i="1"/>
  <c r="AM75" i="1" s="1"/>
  <c r="AR75" i="1"/>
  <c r="T75" i="1"/>
  <c r="S75" i="1"/>
  <c r="AV79" i="1" l="1"/>
  <c r="AW79" i="1" s="1"/>
  <c r="X79" i="1"/>
  <c r="AX79" i="1"/>
  <c r="AY79" i="1" s="1"/>
  <c r="W79" i="1"/>
  <c r="U80" i="1" s="1"/>
  <c r="X80" i="1" s="1"/>
  <c r="AT79" i="1"/>
  <c r="AU79" i="1" s="1"/>
  <c r="Y77" i="1"/>
  <c r="AB77" i="1" s="1"/>
  <c r="Y78" i="1" s="1"/>
  <c r="BB77" i="1"/>
  <c r="AA77" i="1"/>
  <c r="BE76" i="1"/>
  <c r="BG76" i="1"/>
  <c r="BF77" i="1"/>
  <c r="AJ77" i="1"/>
  <c r="J77" i="1"/>
  <c r="K77" i="1"/>
  <c r="AI76" i="1"/>
  <c r="AH77" i="1"/>
  <c r="AG76" i="1"/>
  <c r="AF77" i="1"/>
  <c r="AD77" i="1"/>
  <c r="Q76" i="1"/>
  <c r="AN76" i="1" s="1"/>
  <c r="AO76" i="1" s="1"/>
  <c r="AS75" i="1"/>
  <c r="BD77" i="1" l="1"/>
  <c r="S76" i="1"/>
  <c r="AL76" i="1"/>
  <c r="BH77" i="1"/>
  <c r="BI77" i="1" s="1"/>
  <c r="G78" i="1"/>
  <c r="AF78" i="1" s="1"/>
  <c r="AG78" i="1" s="1"/>
  <c r="AZ80" i="1"/>
  <c r="BA80" i="1" s="1"/>
  <c r="T76" i="1"/>
  <c r="Q77" i="1" s="1"/>
  <c r="T77" i="1" s="1"/>
  <c r="AT80" i="1"/>
  <c r="AU80" i="1" s="1"/>
  <c r="AI77" i="1"/>
  <c r="BE77" i="1"/>
  <c r="BD78" i="1"/>
  <c r="BE78" i="1" s="1"/>
  <c r="AP76" i="1"/>
  <c r="AQ76" i="1" s="1"/>
  <c r="AX80" i="1"/>
  <c r="AY80" i="1" s="1"/>
  <c r="K78" i="1"/>
  <c r="J78" i="1"/>
  <c r="G79" i="1" s="1"/>
  <c r="AD79" i="1" s="1"/>
  <c r="W80" i="1"/>
  <c r="U81" i="1" s="1"/>
  <c r="AA78" i="1"/>
  <c r="AB78" i="1"/>
  <c r="AE77" i="1"/>
  <c r="AD78" i="1"/>
  <c r="AE78" i="1" s="1"/>
  <c r="AG77" i="1"/>
  <c r="AK77" i="1"/>
  <c r="AV80" i="1"/>
  <c r="AW80" i="1" s="1"/>
  <c r="BG77" i="1"/>
  <c r="BF78" i="1"/>
  <c r="BG78" i="1" s="1"/>
  <c r="BC77" i="1"/>
  <c r="BB78" i="1"/>
  <c r="BC78" i="1" s="1"/>
  <c r="AR76" i="1"/>
  <c r="AS76" i="1" s="1"/>
  <c r="AM76" i="1"/>
  <c r="BH78" i="1" l="1"/>
  <c r="BI78" i="1" s="1"/>
  <c r="AH78" i="1"/>
  <c r="AI78" i="1" s="1"/>
  <c r="AJ78" i="1"/>
  <c r="AK78" i="1" s="1"/>
  <c r="Y79" i="1"/>
  <c r="BF79" i="1" s="1"/>
  <c r="BG79" i="1" s="1"/>
  <c r="S77" i="1"/>
  <c r="Q78" i="1" s="1"/>
  <c r="J79" i="1"/>
  <c r="G80" i="1" s="1"/>
  <c r="J80" i="1" s="1"/>
  <c r="AH79" i="1"/>
  <c r="AI79" i="1" s="1"/>
  <c r="K79" i="1"/>
  <c r="AF79" i="1"/>
  <c r="AG79" i="1" s="1"/>
  <c r="AT81" i="1"/>
  <c r="AU81" i="1" s="1"/>
  <c r="W81" i="1"/>
  <c r="X81" i="1"/>
  <c r="AX81" i="1"/>
  <c r="AY81" i="1" s="1"/>
  <c r="AZ81" i="1"/>
  <c r="BA81" i="1" s="1"/>
  <c r="AJ79" i="1"/>
  <c r="AK79" i="1" s="1"/>
  <c r="AV81" i="1"/>
  <c r="AW81" i="1" s="1"/>
  <c r="BH79" i="1"/>
  <c r="BI79" i="1" s="1"/>
  <c r="AP77" i="1"/>
  <c r="AQ77" i="1" s="1"/>
  <c r="AA79" i="1"/>
  <c r="AL77" i="1"/>
  <c r="AM77" i="1" s="1"/>
  <c r="AN77" i="1"/>
  <c r="AO77" i="1" s="1"/>
  <c r="AR77" i="1"/>
  <c r="AS77" i="1" s="1"/>
  <c r="AE79" i="1"/>
  <c r="BB79" i="1" l="1"/>
  <c r="BC79" i="1" s="1"/>
  <c r="BD79" i="1"/>
  <c r="BE79" i="1" s="1"/>
  <c r="AB79" i="1"/>
  <c r="Y80" i="1" s="1"/>
  <c r="U82" i="1"/>
  <c r="AZ82" i="1" s="1"/>
  <c r="BA82" i="1" s="1"/>
  <c r="AP78" i="1"/>
  <c r="AQ78" i="1" s="1"/>
  <c r="AL78" i="1"/>
  <c r="S78" i="1"/>
  <c r="AN78" i="1"/>
  <c r="T78" i="1"/>
  <c r="AR78" i="1"/>
  <c r="AS78" i="1" s="1"/>
  <c r="AH80" i="1"/>
  <c r="AI80" i="1" s="1"/>
  <c r="AD80" i="1"/>
  <c r="AF80" i="1"/>
  <c r="AG80" i="1" s="1"/>
  <c r="K80" i="1"/>
  <c r="G81" i="1" s="1"/>
  <c r="X82" i="1"/>
  <c r="AT82" i="1"/>
  <c r="AU82" i="1" s="1"/>
  <c r="W82" i="1"/>
  <c r="AX82" i="1"/>
  <c r="AY82" i="1" s="1"/>
  <c r="AV82" i="1"/>
  <c r="AW82" i="1" s="1"/>
  <c r="AJ80" i="1"/>
  <c r="AK80" i="1" s="1"/>
  <c r="AO78" i="1"/>
  <c r="AM78" i="1"/>
  <c r="AE80" i="1"/>
  <c r="BF80" i="1" l="1"/>
  <c r="BG80" i="1" s="1"/>
  <c r="BD80" i="1"/>
  <c r="BE80" i="1" s="1"/>
  <c r="AA80" i="1"/>
  <c r="BB80" i="1"/>
  <c r="BC80" i="1" s="1"/>
  <c r="BH80" i="1"/>
  <c r="BI80" i="1" s="1"/>
  <c r="AB80" i="1"/>
  <c r="Q79" i="1"/>
  <c r="AR79" i="1" s="1"/>
  <c r="AS79" i="1" s="1"/>
  <c r="Y81" i="1"/>
  <c r="BD81" i="1" s="1"/>
  <c r="BE81" i="1" s="1"/>
  <c r="AH81" i="1"/>
  <c r="AI81" i="1" s="1"/>
  <c r="AJ81" i="1"/>
  <c r="AK81" i="1" s="1"/>
  <c r="AD81" i="1"/>
  <c r="AE81" i="1" s="1"/>
  <c r="AF81" i="1"/>
  <c r="AG81" i="1" s="1"/>
  <c r="K81" i="1"/>
  <c r="J81" i="1"/>
  <c r="U83" i="1"/>
  <c r="AL79" i="1" l="1"/>
  <c r="AM79" i="1" s="1"/>
  <c r="T79" i="1"/>
  <c r="G82" i="1"/>
  <c r="AD82" i="1" s="1"/>
  <c r="AE82" i="1" s="1"/>
  <c r="S79" i="1"/>
  <c r="AN79" i="1"/>
  <c r="AO79" i="1" s="1"/>
  <c r="AP79" i="1"/>
  <c r="AQ79" i="1" s="1"/>
  <c r="BB81" i="1"/>
  <c r="BC81" i="1" s="1"/>
  <c r="BH81" i="1"/>
  <c r="BI81" i="1" s="1"/>
  <c r="AA81" i="1"/>
  <c r="Y82" i="1" s="1"/>
  <c r="AB81" i="1"/>
  <c r="BF81" i="1"/>
  <c r="BG81" i="1" s="1"/>
  <c r="AT83" i="1"/>
  <c r="AX83" i="1"/>
  <c r="AY83" i="1" s="1"/>
  <c r="X83" i="1"/>
  <c r="W83" i="1"/>
  <c r="AZ83" i="1"/>
  <c r="AV83" i="1"/>
  <c r="AF82" i="1"/>
  <c r="AG82" i="1" s="1"/>
  <c r="J82" i="1"/>
  <c r="AJ82" i="1"/>
  <c r="AK82" i="1" s="1"/>
  <c r="AH82" i="1"/>
  <c r="AI82" i="1" s="1"/>
  <c r="K82" i="1" l="1"/>
  <c r="G83" i="1" s="1"/>
  <c r="Q80" i="1"/>
  <c r="BH82" i="1"/>
  <c r="BI82" i="1" s="1"/>
  <c r="U84" i="1"/>
  <c r="AZ84" i="1" s="1"/>
  <c r="BA84" i="1" s="1"/>
  <c r="BF82" i="1"/>
  <c r="BG82" i="1" s="1"/>
  <c r="BD82" i="1"/>
  <c r="BE82" i="1" s="1"/>
  <c r="AW83" i="1"/>
  <c r="AA82" i="1"/>
  <c r="BA83" i="1"/>
  <c r="AB82" i="1"/>
  <c r="BB82" i="1"/>
  <c r="BC82" i="1" s="1"/>
  <c r="AU83" i="1"/>
  <c r="AH83" i="1" l="1"/>
  <c r="AI83" i="1" s="1"/>
  <c r="AF83" i="1"/>
  <c r="AG83" i="1" s="1"/>
  <c r="AJ83" i="1"/>
  <c r="AK83" i="1" s="1"/>
  <c r="K83" i="1"/>
  <c r="J83" i="1"/>
  <c r="AD83" i="1"/>
  <c r="AE83" i="1" s="1"/>
  <c r="AR80" i="1"/>
  <c r="T80" i="1"/>
  <c r="S80" i="1"/>
  <c r="AL80" i="1"/>
  <c r="AP80" i="1"/>
  <c r="AN80" i="1"/>
  <c r="X84" i="1"/>
  <c r="W84" i="1"/>
  <c r="U85" i="1" s="1"/>
  <c r="AT84" i="1"/>
  <c r="AU84" i="1" s="1"/>
  <c r="AX84" i="1"/>
  <c r="AY84" i="1" s="1"/>
  <c r="AV84" i="1"/>
  <c r="AW84" i="1" s="1"/>
  <c r="Y83" i="1"/>
  <c r="AB83" i="1" s="1"/>
  <c r="G84" i="1"/>
  <c r="AD84" i="1" s="1"/>
  <c r="AE84" i="1" s="1"/>
  <c r="AS80" i="1" l="1"/>
  <c r="AO80" i="1"/>
  <c r="AQ80" i="1"/>
  <c r="AP81" i="1"/>
  <c r="AM80" i="1"/>
  <c r="AL81" i="1"/>
  <c r="Q81" i="1"/>
  <c r="AR81" i="1" s="1"/>
  <c r="AS81" i="1" s="1"/>
  <c r="BH83" i="1"/>
  <c r="BI83" i="1" s="1"/>
  <c r="BD83" i="1"/>
  <c r="BE83" i="1" s="1"/>
  <c r="AF84" i="1"/>
  <c r="AG84" i="1" s="1"/>
  <c r="BB83" i="1"/>
  <c r="BC83" i="1" s="1"/>
  <c r="BF83" i="1"/>
  <c r="BG83" i="1" s="1"/>
  <c r="K84" i="1"/>
  <c r="J84" i="1"/>
  <c r="AA83" i="1"/>
  <c r="Y84" i="1" s="1"/>
  <c r="BH84" i="1" s="1"/>
  <c r="BI84" i="1" s="1"/>
  <c r="AJ84" i="1"/>
  <c r="AK84" i="1" s="1"/>
  <c r="AH84" i="1"/>
  <c r="AI84" i="1" s="1"/>
  <c r="AB84" i="1"/>
  <c r="AA84" i="1"/>
  <c r="AZ85" i="1"/>
  <c r="AV85" i="1"/>
  <c r="W85" i="1"/>
  <c r="AT85" i="1"/>
  <c r="X85" i="1"/>
  <c r="AX85" i="1"/>
  <c r="AM81" i="1" l="1"/>
  <c r="AQ81" i="1"/>
  <c r="AN81" i="1"/>
  <c r="BD84" i="1"/>
  <c r="BE84" i="1" s="1"/>
  <c r="S81" i="1"/>
  <c r="Q82" i="1" s="1"/>
  <c r="T81" i="1"/>
  <c r="BB84" i="1"/>
  <c r="BC84" i="1" s="1"/>
  <c r="BF84" i="1"/>
  <c r="BG84" i="1" s="1"/>
  <c r="G85" i="1"/>
  <c r="AH85" i="1" s="1"/>
  <c r="AI85" i="1" s="1"/>
  <c r="U86" i="1"/>
  <c r="X86" i="1" s="1"/>
  <c r="AW85" i="1"/>
  <c r="BA85" i="1"/>
  <c r="AY85" i="1"/>
  <c r="AU85" i="1"/>
  <c r="Y85" i="1"/>
  <c r="AR82" i="1" l="1"/>
  <c r="S82" i="1"/>
  <c r="T82" i="1"/>
  <c r="Q83" i="1"/>
  <c r="AL82" i="1"/>
  <c r="AM82" i="1" s="1"/>
  <c r="AP82" i="1"/>
  <c r="AO81" i="1"/>
  <c r="AN82" i="1"/>
  <c r="AV86" i="1"/>
  <c r="AT86" i="1"/>
  <c r="AX86" i="1"/>
  <c r="AD85" i="1"/>
  <c r="AE85" i="1" s="1"/>
  <c r="K85" i="1"/>
  <c r="J85" i="1"/>
  <c r="G86" i="1" s="1"/>
  <c r="AH86" i="1" s="1"/>
  <c r="AI86" i="1" s="1"/>
  <c r="AF85" i="1"/>
  <c r="AG85" i="1" s="1"/>
  <c r="AJ85" i="1"/>
  <c r="AK85" i="1" s="1"/>
  <c r="AZ86" i="1"/>
  <c r="W86" i="1"/>
  <c r="U87" i="1" s="1"/>
  <c r="AY86" i="1"/>
  <c r="BH85" i="1"/>
  <c r="AB85" i="1"/>
  <c r="BF85" i="1"/>
  <c r="AA85" i="1"/>
  <c r="BD85" i="1"/>
  <c r="BB85" i="1"/>
  <c r="AU86" i="1"/>
  <c r="AW86" i="1"/>
  <c r="AO82" i="1" l="1"/>
  <c r="AN83" i="1"/>
  <c r="AO83" i="1" s="1"/>
  <c r="AQ82" i="1"/>
  <c r="AP83" i="1"/>
  <c r="AL83" i="1"/>
  <c r="T83" i="1"/>
  <c r="S83" i="1"/>
  <c r="Q84" i="1" s="1"/>
  <c r="AS82" i="1"/>
  <c r="AR83" i="1"/>
  <c r="AD86" i="1"/>
  <c r="K86" i="1"/>
  <c r="J86" i="1"/>
  <c r="G87" i="1" s="1"/>
  <c r="AJ87" i="1" s="1"/>
  <c r="AK87" i="1" s="1"/>
  <c r="AJ86" i="1"/>
  <c r="AK86" i="1" s="1"/>
  <c r="AT87" i="1"/>
  <c r="AU87" i="1" s="1"/>
  <c r="AV87" i="1"/>
  <c r="AW87" i="1" s="1"/>
  <c r="AX87" i="1"/>
  <c r="AY87" i="1" s="1"/>
  <c r="W87" i="1"/>
  <c r="X87" i="1"/>
  <c r="AZ87" i="1"/>
  <c r="BA86" i="1"/>
  <c r="AF86" i="1"/>
  <c r="AG86" i="1" s="1"/>
  <c r="Y86" i="1"/>
  <c r="AA86" i="1" s="1"/>
  <c r="BA87" i="1"/>
  <c r="BC85" i="1"/>
  <c r="BE85" i="1"/>
  <c r="BG85" i="1"/>
  <c r="BI85" i="1"/>
  <c r="AE86" i="1"/>
  <c r="AN84" i="1" l="1"/>
  <c r="S84" i="1"/>
  <c r="T84" i="1"/>
  <c r="Q85" i="1" s="1"/>
  <c r="AM83" i="1"/>
  <c r="AL84" i="1"/>
  <c r="AQ83" i="1"/>
  <c r="AP84" i="1"/>
  <c r="BD86" i="1"/>
  <c r="BE86" i="1" s="1"/>
  <c r="AS83" i="1"/>
  <c r="AR84" i="1"/>
  <c r="AB86" i="1"/>
  <c r="BH86" i="1"/>
  <c r="BF86" i="1"/>
  <c r="BG86" i="1" s="1"/>
  <c r="BB86" i="1"/>
  <c r="BC86" i="1" s="1"/>
  <c r="U88" i="1"/>
  <c r="AZ88" i="1" s="1"/>
  <c r="BA88" i="1" s="1"/>
  <c r="AH87" i="1"/>
  <c r="AI87" i="1" s="1"/>
  <c r="AD87" i="1"/>
  <c r="AE87" i="1" s="1"/>
  <c r="AF87" i="1"/>
  <c r="AG87" i="1" s="1"/>
  <c r="BI86" i="1"/>
  <c r="Y87" i="1"/>
  <c r="BH87" i="1" s="1"/>
  <c r="J87" i="1"/>
  <c r="K87" i="1"/>
  <c r="AX88" i="1" l="1"/>
  <c r="AY88" i="1" s="1"/>
  <c r="AM84" i="1"/>
  <c r="AL85" i="1"/>
  <c r="AM85" i="1" s="1"/>
  <c r="AQ84" i="1"/>
  <c r="AP85" i="1"/>
  <c r="AQ85" i="1" s="1"/>
  <c r="T85" i="1"/>
  <c r="S85" i="1"/>
  <c r="Q86" i="1" s="1"/>
  <c r="AS84" i="1"/>
  <c r="AR85" i="1"/>
  <c r="AS85" i="1" s="1"/>
  <c r="AO84" i="1"/>
  <c r="AN85" i="1"/>
  <c r="AO85" i="1" s="1"/>
  <c r="W88" i="1"/>
  <c r="X88" i="1"/>
  <c r="AT88" i="1"/>
  <c r="AU88" i="1" s="1"/>
  <c r="AV88" i="1"/>
  <c r="AW88" i="1" s="1"/>
  <c r="G88" i="1"/>
  <c r="AF88" i="1" s="1"/>
  <c r="AG88" i="1" s="1"/>
  <c r="BI87" i="1"/>
  <c r="AB87" i="1"/>
  <c r="AA87" i="1"/>
  <c r="BB87" i="1"/>
  <c r="BD87" i="1"/>
  <c r="BF87" i="1"/>
  <c r="AP86" i="1" l="1"/>
  <c r="S86" i="1"/>
  <c r="AR86" i="1"/>
  <c r="AN86" i="1"/>
  <c r="T86" i="1"/>
  <c r="Q87" i="1" s="1"/>
  <c r="AP87" i="1" s="1"/>
  <c r="AL86" i="1"/>
  <c r="AM86" i="1" s="1"/>
  <c r="U89" i="1"/>
  <c r="AV89" i="1" s="1"/>
  <c r="AW89" i="1" s="1"/>
  <c r="AD88" i="1"/>
  <c r="AE88" i="1" s="1"/>
  <c r="J88" i="1"/>
  <c r="Y88" i="1"/>
  <c r="AB88" i="1" s="1"/>
  <c r="K88" i="1"/>
  <c r="AH88" i="1"/>
  <c r="AI88" i="1" s="1"/>
  <c r="AJ88" i="1"/>
  <c r="AK88" i="1" s="1"/>
  <c r="BE87" i="1"/>
  <c r="AQ86" i="1"/>
  <c r="BC87" i="1"/>
  <c r="AS86" i="1"/>
  <c r="BG87" i="1"/>
  <c r="AO86" i="1"/>
  <c r="S87" i="1" l="1"/>
  <c r="AZ89" i="1"/>
  <c r="BA89" i="1" s="1"/>
  <c r="W89" i="1"/>
  <c r="AX89" i="1"/>
  <c r="AY89" i="1" s="1"/>
  <c r="X89" i="1"/>
  <c r="G89" i="1"/>
  <c r="J89" i="1" s="1"/>
  <c r="AT89" i="1"/>
  <c r="AU89" i="1" s="1"/>
  <c r="AN87" i="1"/>
  <c r="AO87" i="1" s="1"/>
  <c r="T87" i="1"/>
  <c r="BF88" i="1"/>
  <c r="AL87" i="1"/>
  <c r="AM87" i="1" s="1"/>
  <c r="AR87" i="1"/>
  <c r="AA88" i="1"/>
  <c r="BB88" i="1"/>
  <c r="BC88" i="1" s="1"/>
  <c r="Y89" i="1"/>
  <c r="AA89" i="1" s="1"/>
  <c r="BD88" i="1"/>
  <c r="BE88" i="1" s="1"/>
  <c r="Q88" i="1"/>
  <c r="AR88" i="1" s="1"/>
  <c r="BH88" i="1"/>
  <c r="AS87" i="1"/>
  <c r="AQ87" i="1"/>
  <c r="BG88" i="1"/>
  <c r="AJ89" i="1" l="1"/>
  <c r="AK89" i="1" s="1"/>
  <c r="AF89" i="1"/>
  <c r="BB89" i="1"/>
  <c r="BH89" i="1"/>
  <c r="BI89" i="1" s="1"/>
  <c r="S88" i="1"/>
  <c r="AD89" i="1"/>
  <c r="AE89" i="1" s="1"/>
  <c r="AH89" i="1"/>
  <c r="AI89" i="1" s="1"/>
  <c r="U90" i="1"/>
  <c r="BI88" i="1"/>
  <c r="K89" i="1"/>
  <c r="G90" i="1" s="1"/>
  <c r="BF89" i="1"/>
  <c r="BD89" i="1"/>
  <c r="AB89" i="1"/>
  <c r="Y90" i="1"/>
  <c r="AB90" i="1" s="1"/>
  <c r="T88" i="1"/>
  <c r="Q89" i="1" s="1"/>
  <c r="T89" i="1" s="1"/>
  <c r="AP88" i="1"/>
  <c r="AQ88" i="1" s="1"/>
  <c r="AN88" i="1"/>
  <c r="AO88" i="1" s="1"/>
  <c r="AL88" i="1"/>
  <c r="AM88" i="1" s="1"/>
  <c r="AG89" i="1"/>
  <c r="BE89" i="1"/>
  <c r="BG89" i="1"/>
  <c r="BF90" i="1"/>
  <c r="AS88" i="1"/>
  <c r="BC89" i="1"/>
  <c r="BH90" i="1" l="1"/>
  <c r="AX90" i="1"/>
  <c r="AY90" i="1" s="1"/>
  <c r="AZ90" i="1"/>
  <c r="BA90" i="1" s="1"/>
  <c r="AV90" i="1"/>
  <c r="AW90" i="1" s="1"/>
  <c r="W90" i="1"/>
  <c r="X90" i="1"/>
  <c r="AA90" i="1"/>
  <c r="Y91" i="1" s="1"/>
  <c r="BB90" i="1"/>
  <c r="BD90" i="1"/>
  <c r="BE90" i="1" s="1"/>
  <c r="AT90" i="1"/>
  <c r="AP89" i="1"/>
  <c r="AQ89" i="1" s="1"/>
  <c r="S89" i="1"/>
  <c r="Q90" i="1" s="1"/>
  <c r="K90" i="1"/>
  <c r="J90" i="1"/>
  <c r="AH90" i="1"/>
  <c r="AL89" i="1"/>
  <c r="AM89" i="1" s="1"/>
  <c r="AD90" i="1"/>
  <c r="AN89" i="1"/>
  <c r="AO89" i="1" s="1"/>
  <c r="AF90" i="1"/>
  <c r="AG90" i="1" s="1"/>
  <c r="AR89" i="1"/>
  <c r="AS89" i="1" s="1"/>
  <c r="AJ90" i="1"/>
  <c r="BI90" i="1"/>
  <c r="BG90" i="1"/>
  <c r="BF91" i="1" l="1"/>
  <c r="BG91" i="1" s="1"/>
  <c r="AA91" i="1"/>
  <c r="BH91" i="1"/>
  <c r="AB91" i="1"/>
  <c r="BB91" i="1"/>
  <c r="BC90" i="1"/>
  <c r="BD91" i="1"/>
  <c r="U91" i="1"/>
  <c r="AT91" i="1" s="1"/>
  <c r="AU91" i="1" s="1"/>
  <c r="AU90" i="1"/>
  <c r="G91" i="1"/>
  <c r="J91" i="1" s="1"/>
  <c r="AR90" i="1"/>
  <c r="AS90" i="1" s="1"/>
  <c r="AL90" i="1"/>
  <c r="AM90" i="1" s="1"/>
  <c r="T90" i="1"/>
  <c r="S90" i="1"/>
  <c r="Q91" i="1" s="1"/>
  <c r="AP90" i="1"/>
  <c r="AQ90" i="1" s="1"/>
  <c r="AE90" i="1"/>
  <c r="AI90" i="1"/>
  <c r="AN90" i="1"/>
  <c r="AO90" i="1" s="1"/>
  <c r="AK90" i="1"/>
  <c r="Y92" i="1"/>
  <c r="BI91" i="1"/>
  <c r="BC91" i="1"/>
  <c r="BE91" i="1"/>
  <c r="BD92" i="1" l="1"/>
  <c r="AD91" i="1"/>
  <c r="AE91" i="1" s="1"/>
  <c r="AH91" i="1"/>
  <c r="AI91" i="1" s="1"/>
  <c r="AZ91" i="1"/>
  <c r="X91" i="1"/>
  <c r="W91" i="1"/>
  <c r="U92" i="1" s="1"/>
  <c r="AV91" i="1"/>
  <c r="AX91" i="1"/>
  <c r="K91" i="1"/>
  <c r="G92" i="1" s="1"/>
  <c r="AF91" i="1"/>
  <c r="AG91" i="1" s="1"/>
  <c r="AJ91" i="1"/>
  <c r="AK91" i="1" s="1"/>
  <c r="BB92" i="1"/>
  <c r="BC92" i="1" s="1"/>
  <c r="AB92" i="1"/>
  <c r="AA92" i="1"/>
  <c r="AL91" i="1"/>
  <c r="AM91" i="1" s="1"/>
  <c r="AR91" i="1"/>
  <c r="AS91" i="1" s="1"/>
  <c r="AP91" i="1"/>
  <c r="AQ91" i="1" s="1"/>
  <c r="S91" i="1"/>
  <c r="T91" i="1"/>
  <c r="AN91" i="1"/>
  <c r="AO91" i="1" s="1"/>
  <c r="BF92" i="1"/>
  <c r="BG92" i="1" s="1"/>
  <c r="BH92" i="1"/>
  <c r="BI92" i="1" s="1"/>
  <c r="BE92" i="1"/>
  <c r="AY91" i="1" l="1"/>
  <c r="AX92" i="1"/>
  <c r="AW91" i="1"/>
  <c r="AV92" i="1"/>
  <c r="AT92" i="1"/>
  <c r="W92" i="1"/>
  <c r="X92" i="1"/>
  <c r="U93" i="1"/>
  <c r="BA91" i="1"/>
  <c r="AZ92" i="1"/>
  <c r="AF92" i="1"/>
  <c r="J92" i="1"/>
  <c r="K92" i="1"/>
  <c r="AD92" i="1"/>
  <c r="AE92" i="1" s="1"/>
  <c r="AJ92" i="1"/>
  <c r="AK92" i="1" s="1"/>
  <c r="AH92" i="1"/>
  <c r="AI92" i="1" s="1"/>
  <c r="Q92" i="1"/>
  <c r="AL92" i="1" s="1"/>
  <c r="AM92" i="1" s="1"/>
  <c r="Y93" i="1"/>
  <c r="AG92" i="1"/>
  <c r="AN92" i="1"/>
  <c r="AO92" i="1" s="1"/>
  <c r="AP92" i="1"/>
  <c r="AQ92" i="1" s="1"/>
  <c r="S92" i="1" l="1"/>
  <c r="W93" i="1"/>
  <c r="X93" i="1"/>
  <c r="AU92" i="1"/>
  <c r="AT93" i="1"/>
  <c r="AU93" i="1" s="1"/>
  <c r="G93" i="1"/>
  <c r="AD93" i="1" s="1"/>
  <c r="AE93" i="1" s="1"/>
  <c r="AW92" i="1"/>
  <c r="AV93" i="1"/>
  <c r="AW93" i="1" s="1"/>
  <c r="BA92" i="1"/>
  <c r="AZ93" i="1"/>
  <c r="BA93" i="1" s="1"/>
  <c r="AY92" i="1"/>
  <c r="AX93" i="1"/>
  <c r="AY93" i="1" s="1"/>
  <c r="U94" i="1"/>
  <c r="W94" i="1" s="1"/>
  <c r="AF93" i="1"/>
  <c r="AG93" i="1" s="1"/>
  <c r="K93" i="1"/>
  <c r="AH93" i="1"/>
  <c r="AI93" i="1" s="1"/>
  <c r="T92" i="1"/>
  <c r="Q93" i="1" s="1"/>
  <c r="AR92" i="1"/>
  <c r="AS92" i="1" s="1"/>
  <c r="AB93" i="1"/>
  <c r="AA93" i="1"/>
  <c r="BD93" i="1"/>
  <c r="BH93" i="1"/>
  <c r="BB93" i="1"/>
  <c r="BF93" i="1"/>
  <c r="J93" i="1" l="1"/>
  <c r="G94" i="1" s="1"/>
  <c r="AT94" i="1"/>
  <c r="AU94" i="1" s="1"/>
  <c r="AX94" i="1"/>
  <c r="AY94" i="1" s="1"/>
  <c r="X94" i="1"/>
  <c r="U95" i="1" s="1"/>
  <c r="X95" i="1" s="1"/>
  <c r="AJ93" i="1"/>
  <c r="AK93" i="1" s="1"/>
  <c r="AZ94" i="1"/>
  <c r="BA94" i="1" s="1"/>
  <c r="AV94" i="1"/>
  <c r="AW94" i="1" s="1"/>
  <c r="AT95" i="1"/>
  <c r="AU95" i="1" s="1"/>
  <c r="W95" i="1"/>
  <c r="T93" i="1"/>
  <c r="S93" i="1"/>
  <c r="Q94" i="1" s="1"/>
  <c r="AP93" i="1"/>
  <c r="AQ93" i="1" s="1"/>
  <c r="AL93" i="1"/>
  <c r="AM93" i="1" s="1"/>
  <c r="AN93" i="1"/>
  <c r="AO93" i="1" s="1"/>
  <c r="AR93" i="1"/>
  <c r="AS93" i="1" s="1"/>
  <c r="K94" i="1"/>
  <c r="J94" i="1"/>
  <c r="G95" i="1" s="1"/>
  <c r="AD94" i="1"/>
  <c r="AE94" i="1" s="1"/>
  <c r="AF94" i="1"/>
  <c r="AG94" i="1" s="1"/>
  <c r="AH94" i="1"/>
  <c r="AI94" i="1" s="1"/>
  <c r="AJ94" i="1"/>
  <c r="AK94" i="1" s="1"/>
  <c r="Y94" i="1"/>
  <c r="BH94" i="1" s="1"/>
  <c r="BG93" i="1"/>
  <c r="BC93" i="1"/>
  <c r="BI93" i="1"/>
  <c r="BE93" i="1"/>
  <c r="AV95" i="1" l="1"/>
  <c r="AW95" i="1" s="1"/>
  <c r="AX95" i="1"/>
  <c r="AY95" i="1" s="1"/>
  <c r="U96" i="1"/>
  <c r="AX96" i="1" s="1"/>
  <c r="AH95" i="1"/>
  <c r="AI95" i="1" s="1"/>
  <c r="AZ95" i="1"/>
  <c r="BA95" i="1" s="1"/>
  <c r="S94" i="1"/>
  <c r="T94" i="1"/>
  <c r="Q95" i="1" s="1"/>
  <c r="AN95" i="1" s="1"/>
  <c r="AO95" i="1" s="1"/>
  <c r="AN94" i="1"/>
  <c r="AO94" i="1" s="1"/>
  <c r="AR94" i="1"/>
  <c r="AS94" i="1" s="1"/>
  <c r="AL94" i="1"/>
  <c r="AM94" i="1" s="1"/>
  <c r="AP94" i="1"/>
  <c r="BB94" i="1"/>
  <c r="BC94" i="1" s="1"/>
  <c r="BF94" i="1"/>
  <c r="BG94" i="1" s="1"/>
  <c r="AF95" i="1"/>
  <c r="AG95" i="1" s="1"/>
  <c r="AJ95" i="1"/>
  <c r="AK95" i="1" s="1"/>
  <c r="K95" i="1"/>
  <c r="AB94" i="1"/>
  <c r="AD95" i="1"/>
  <c r="AE95" i="1" s="1"/>
  <c r="AA94" i="1"/>
  <c r="Y95" i="1" s="1"/>
  <c r="BD94" i="1"/>
  <c r="BE94" i="1" s="1"/>
  <c r="J95" i="1"/>
  <c r="G96" i="1" s="1"/>
  <c r="BI94" i="1"/>
  <c r="W96" i="1"/>
  <c r="AT96" i="1"/>
  <c r="X96" i="1"/>
  <c r="AY96" i="1"/>
  <c r="AZ96" i="1"/>
  <c r="AV96" i="1"/>
  <c r="T95" i="1" l="1"/>
  <c r="S95" i="1"/>
  <c r="AP95" i="1"/>
  <c r="AQ95" i="1" s="1"/>
  <c r="AL95" i="1"/>
  <c r="AM95" i="1" s="1"/>
  <c r="AQ94" i="1"/>
  <c r="AR95" i="1"/>
  <c r="AS95" i="1" s="1"/>
  <c r="Q96" i="1"/>
  <c r="AP96" i="1" s="1"/>
  <c r="AQ96" i="1" s="1"/>
  <c r="AA95" i="1"/>
  <c r="BF95" i="1"/>
  <c r="BG95" i="1" s="1"/>
  <c r="BH95" i="1"/>
  <c r="BI95" i="1" s="1"/>
  <c r="BD95" i="1"/>
  <c r="BE95" i="1" s="1"/>
  <c r="BB95" i="1"/>
  <c r="BC95" i="1" s="1"/>
  <c r="AB95" i="1"/>
  <c r="K96" i="1"/>
  <c r="J96" i="1"/>
  <c r="AH96" i="1"/>
  <c r="AI96" i="1" s="1"/>
  <c r="AJ96" i="1"/>
  <c r="AK96" i="1" s="1"/>
  <c r="AF96" i="1"/>
  <c r="AG96" i="1" s="1"/>
  <c r="AD96" i="1"/>
  <c r="AE96" i="1" s="1"/>
  <c r="AW96" i="1"/>
  <c r="BA96" i="1"/>
  <c r="AU96" i="1"/>
  <c r="U97" i="1"/>
  <c r="AZ97" i="1" s="1"/>
  <c r="AL96" i="1" l="1"/>
  <c r="AM96" i="1" s="1"/>
  <c r="S96" i="1"/>
  <c r="T96" i="1"/>
  <c r="Q97" i="1" s="1"/>
  <c r="AN96" i="1"/>
  <c r="AO96" i="1" s="1"/>
  <c r="AR96" i="1"/>
  <c r="AS96" i="1" s="1"/>
  <c r="Y96" i="1"/>
  <c r="BH96" i="1" s="1"/>
  <c r="BI96" i="1" s="1"/>
  <c r="G97" i="1"/>
  <c r="BA97" i="1"/>
  <c r="X97" i="1"/>
  <c r="W97" i="1"/>
  <c r="AX97" i="1"/>
  <c r="AV97" i="1"/>
  <c r="AT97" i="1"/>
  <c r="BD96" i="1" l="1"/>
  <c r="BE96" i="1" s="1"/>
  <c r="AA96" i="1"/>
  <c r="T97" i="1"/>
  <c r="S97" i="1"/>
  <c r="Q98" i="1" s="1"/>
  <c r="S98" i="1" s="1"/>
  <c r="AP97" i="1"/>
  <c r="AQ97" i="1" s="1"/>
  <c r="BF96" i="1"/>
  <c r="BG96" i="1" s="1"/>
  <c r="AB96" i="1"/>
  <c r="Y97" i="1" s="1"/>
  <c r="AR97" i="1"/>
  <c r="AS97" i="1" s="1"/>
  <c r="BB96" i="1"/>
  <c r="BC96" i="1" s="1"/>
  <c r="AL97" i="1"/>
  <c r="AM97" i="1" s="1"/>
  <c r="AN97" i="1"/>
  <c r="AO97" i="1" s="1"/>
  <c r="AF97" i="1"/>
  <c r="AH97" i="1"/>
  <c r="K97" i="1"/>
  <c r="J97" i="1"/>
  <c r="AJ97" i="1"/>
  <c r="AD97" i="1"/>
  <c r="T98" i="1"/>
  <c r="U98" i="1"/>
  <c r="W98" i="1" s="1"/>
  <c r="AY97" i="1"/>
  <c r="AU97" i="1"/>
  <c r="AW97" i="1"/>
  <c r="AR98" i="1" l="1"/>
  <c r="AS98" i="1" s="1"/>
  <c r="AN98" i="1"/>
  <c r="AO98" i="1" s="1"/>
  <c r="AV98" i="1"/>
  <c r="AA97" i="1"/>
  <c r="BB97" i="1"/>
  <c r="BF97" i="1"/>
  <c r="BH97" i="1"/>
  <c r="BI97" i="1" s="1"/>
  <c r="G98" i="1"/>
  <c r="AD98" i="1" s="1"/>
  <c r="AE98" i="1" s="1"/>
  <c r="AL98" i="1"/>
  <c r="AM98" i="1" s="1"/>
  <c r="AP98" i="1"/>
  <c r="AQ98" i="1" s="1"/>
  <c r="AB97" i="1"/>
  <c r="AZ98" i="1"/>
  <c r="AE97" i="1"/>
  <c r="AK97" i="1"/>
  <c r="J98" i="1"/>
  <c r="K98" i="1"/>
  <c r="AI97" i="1"/>
  <c r="Q99" i="1"/>
  <c r="AR99" i="1" s="1"/>
  <c r="AS99" i="1" s="1"/>
  <c r="AG97" i="1"/>
  <c r="AX98" i="1"/>
  <c r="AY98" i="1" s="1"/>
  <c r="AT98" i="1"/>
  <c r="AU98" i="1" s="1"/>
  <c r="BD97" i="1"/>
  <c r="X98" i="1"/>
  <c r="U99" i="1" s="1"/>
  <c r="AZ99" i="1" s="1"/>
  <c r="AN99" i="1"/>
  <c r="AO99" i="1" s="1"/>
  <c r="BG97" i="1"/>
  <c r="BC97" i="1"/>
  <c r="W99" i="1"/>
  <c r="BA98" i="1"/>
  <c r="AW98" i="1"/>
  <c r="AV99" i="1"/>
  <c r="AF98" i="1" l="1"/>
  <c r="AG98" i="1" s="1"/>
  <c r="Y98" i="1"/>
  <c r="AH98" i="1"/>
  <c r="AI98" i="1" s="1"/>
  <c r="BH98" i="1"/>
  <c r="BB98" i="1"/>
  <c r="AA98" i="1"/>
  <c r="Y99" i="1" s="1"/>
  <c r="BF99" i="1" s="1"/>
  <c r="AB98" i="1"/>
  <c r="AJ98" i="1"/>
  <c r="AK98" i="1" s="1"/>
  <c r="AL99" i="1"/>
  <c r="AM99" i="1" s="1"/>
  <c r="BF98" i="1"/>
  <c r="BG98" i="1" s="1"/>
  <c r="BD98" i="1"/>
  <c r="BE98" i="1" s="1"/>
  <c r="AT99" i="1"/>
  <c r="AU99" i="1" s="1"/>
  <c r="G99" i="1"/>
  <c r="AH99" i="1" s="1"/>
  <c r="AI99" i="1" s="1"/>
  <c r="T99" i="1"/>
  <c r="X99" i="1"/>
  <c r="U100" i="1" s="1"/>
  <c r="BE97" i="1"/>
  <c r="AX99" i="1"/>
  <c r="AY99" i="1" s="1"/>
  <c r="S99" i="1"/>
  <c r="AP99" i="1"/>
  <c r="BI98" i="1"/>
  <c r="BC98" i="1"/>
  <c r="BA99" i="1"/>
  <c r="AW99" i="1"/>
  <c r="BD99" i="1" l="1"/>
  <c r="AT100" i="1"/>
  <c r="X100" i="1"/>
  <c r="AV100" i="1"/>
  <c r="AW100" i="1" s="1"/>
  <c r="BH99" i="1"/>
  <c r="BI99" i="1" s="1"/>
  <c r="Q100" i="1"/>
  <c r="AR100" i="1" s="1"/>
  <c r="AA99" i="1"/>
  <c r="BB99" i="1"/>
  <c r="BC99" i="1" s="1"/>
  <c r="AB99" i="1"/>
  <c r="AD99" i="1"/>
  <c r="AE99" i="1" s="1"/>
  <c r="J99" i="1"/>
  <c r="K99" i="1"/>
  <c r="AJ99" i="1"/>
  <c r="AK99" i="1" s="1"/>
  <c r="AF99" i="1"/>
  <c r="AG99" i="1" s="1"/>
  <c r="W100" i="1"/>
  <c r="U101" i="1" s="1"/>
  <c r="AV101" i="1" s="1"/>
  <c r="AW101" i="1" s="1"/>
  <c r="S100" i="1"/>
  <c r="AQ99" i="1"/>
  <c r="AZ100" i="1"/>
  <c r="BA100" i="1" s="1"/>
  <c r="BE99" i="1"/>
  <c r="BG99" i="1"/>
  <c r="AU100" i="1"/>
  <c r="AX100" i="1"/>
  <c r="AY100" i="1" s="1"/>
  <c r="AL100" i="1" l="1"/>
  <c r="Y100" i="1"/>
  <c r="BB100" i="1" s="1"/>
  <c r="AP100" i="1"/>
  <c r="T100" i="1"/>
  <c r="Q101" i="1" s="1"/>
  <c r="S101" i="1" s="1"/>
  <c r="AN100" i="1"/>
  <c r="AO100" i="1" s="1"/>
  <c r="G100" i="1"/>
  <c r="BF100" i="1"/>
  <c r="BG100" i="1" s="1"/>
  <c r="AQ100" i="1"/>
  <c r="BH100" i="1"/>
  <c r="BI100" i="1" s="1"/>
  <c r="AA100" i="1"/>
  <c r="BD100" i="1"/>
  <c r="BE100" i="1" s="1"/>
  <c r="AS100" i="1"/>
  <c r="AM100" i="1"/>
  <c r="AZ101" i="1"/>
  <c r="BA101" i="1" s="1"/>
  <c r="BC100" i="1"/>
  <c r="AX101" i="1"/>
  <c r="X101" i="1"/>
  <c r="W101" i="1"/>
  <c r="AT101" i="1"/>
  <c r="AN101" i="1" l="1"/>
  <c r="AP101" i="1"/>
  <c r="AB100" i="1"/>
  <c r="T101" i="1"/>
  <c r="AL101" i="1"/>
  <c r="AM101" i="1" s="1"/>
  <c r="AR101" i="1"/>
  <c r="AS101" i="1" s="1"/>
  <c r="Q102" i="1"/>
  <c r="AN102" i="1" s="1"/>
  <c r="AO102" i="1" s="1"/>
  <c r="Y101" i="1"/>
  <c r="BF101" i="1" s="1"/>
  <c r="BG101" i="1" s="1"/>
  <c r="AF100" i="1"/>
  <c r="AG100" i="1" s="1"/>
  <c r="J100" i="1"/>
  <c r="AH100" i="1"/>
  <c r="AI100" i="1" s="1"/>
  <c r="AD100" i="1"/>
  <c r="AE100" i="1" s="1"/>
  <c r="K100" i="1"/>
  <c r="AJ100" i="1"/>
  <c r="AK100" i="1" s="1"/>
  <c r="U102" i="1"/>
  <c r="AX102" i="1" s="1"/>
  <c r="AY102" i="1" s="1"/>
  <c r="AO101" i="1"/>
  <c r="AQ101" i="1"/>
  <c r="AU101" i="1"/>
  <c r="AY101" i="1"/>
  <c r="W102" i="1" l="1"/>
  <c r="X102" i="1"/>
  <c r="AZ102" i="1"/>
  <c r="BA102" i="1" s="1"/>
  <c r="AR102" i="1"/>
  <c r="AS102" i="1" s="1"/>
  <c r="AL102" i="1"/>
  <c r="AM102" i="1" s="1"/>
  <c r="AP102" i="1"/>
  <c r="AQ102" i="1" s="1"/>
  <c r="BH101" i="1"/>
  <c r="BI101" i="1" s="1"/>
  <c r="AB101" i="1"/>
  <c r="T102" i="1"/>
  <c r="S102" i="1"/>
  <c r="Q103" i="1" s="1"/>
  <c r="AN103" i="1" s="1"/>
  <c r="AO103" i="1" s="1"/>
  <c r="AT102" i="1"/>
  <c r="AU102" i="1" s="1"/>
  <c r="AV102" i="1"/>
  <c r="AW102" i="1" s="1"/>
  <c r="AA101" i="1"/>
  <c r="Y102" i="1" s="1"/>
  <c r="BB102" i="1" s="1"/>
  <c r="BC102" i="1" s="1"/>
  <c r="BD101" i="1"/>
  <c r="BE101" i="1" s="1"/>
  <c r="BB101" i="1"/>
  <c r="BC101" i="1" s="1"/>
  <c r="G101" i="1"/>
  <c r="U103" i="1"/>
  <c r="AT103" i="1" s="1"/>
  <c r="AU103" i="1" s="1"/>
  <c r="AA102" i="1" l="1"/>
  <c r="AP103" i="1"/>
  <c r="AQ103" i="1" s="1"/>
  <c r="AR103" i="1"/>
  <c r="AS103" i="1" s="1"/>
  <c r="W103" i="1"/>
  <c r="AD101" i="1"/>
  <c r="J101" i="1"/>
  <c r="AH101" i="1"/>
  <c r="AJ101" i="1"/>
  <c r="AF101" i="1"/>
  <c r="K101" i="1"/>
  <c r="BD102" i="1"/>
  <c r="AB102" i="1"/>
  <c r="Y103" i="1" s="1"/>
  <c r="BH102" i="1"/>
  <c r="AV103" i="1"/>
  <c r="AW103" i="1" s="1"/>
  <c r="BF102" i="1"/>
  <c r="T103" i="1"/>
  <c r="AL103" i="1"/>
  <c r="S103" i="1"/>
  <c r="AX103" i="1"/>
  <c r="AY103" i="1" s="1"/>
  <c r="AZ103" i="1"/>
  <c r="BA103" i="1" s="1"/>
  <c r="X103" i="1"/>
  <c r="U104" i="1" s="1"/>
  <c r="G102" i="1" l="1"/>
  <c r="J102" i="1" s="1"/>
  <c r="K102" i="1"/>
  <c r="AG101" i="1"/>
  <c r="AF102" i="1"/>
  <c r="AK101" i="1"/>
  <c r="AJ102" i="1"/>
  <c r="AI101" i="1"/>
  <c r="AH102" i="1"/>
  <c r="AE101" i="1"/>
  <c r="AD102" i="1"/>
  <c r="AA103" i="1"/>
  <c r="AB103" i="1"/>
  <c r="Y104" i="1" s="1"/>
  <c r="BB103" i="1"/>
  <c r="BC103" i="1" s="1"/>
  <c r="BF103" i="1"/>
  <c r="BG102" i="1"/>
  <c r="BH103" i="1"/>
  <c r="BI102" i="1"/>
  <c r="BE102" i="1"/>
  <c r="BD103" i="1"/>
  <c r="Q104" i="1"/>
  <c r="AL104" i="1" s="1"/>
  <c r="AM104" i="1" s="1"/>
  <c r="AM103" i="1"/>
  <c r="AX104" i="1"/>
  <c r="AY104" i="1" s="1"/>
  <c r="X104" i="1"/>
  <c r="U105" i="1" s="1"/>
  <c r="AV105" i="1" s="1"/>
  <c r="AT104" i="1"/>
  <c r="AU104" i="1" s="1"/>
  <c r="AV104" i="1"/>
  <c r="AW104" i="1" s="1"/>
  <c r="AZ104" i="1"/>
  <c r="BA104" i="1" s="1"/>
  <c r="W104" i="1"/>
  <c r="BB104" i="1" l="1"/>
  <c r="G103" i="1"/>
  <c r="AI102" i="1"/>
  <c r="AH103" i="1"/>
  <c r="AI103" i="1" s="1"/>
  <c r="AK102" i="1"/>
  <c r="AJ103" i="1"/>
  <c r="AK103" i="1" s="1"/>
  <c r="AG102" i="1"/>
  <c r="AF103" i="1"/>
  <c r="AG103" i="1" s="1"/>
  <c r="AE102" i="1"/>
  <c r="AD103" i="1"/>
  <c r="AE103" i="1" s="1"/>
  <c r="J103" i="1"/>
  <c r="K103" i="1"/>
  <c r="BI103" i="1"/>
  <c r="BH104" i="1"/>
  <c r="BG103" i="1"/>
  <c r="BF104" i="1"/>
  <c r="AR104" i="1"/>
  <c r="S104" i="1"/>
  <c r="T104" i="1"/>
  <c r="AP104" i="1"/>
  <c r="AQ104" i="1" s="1"/>
  <c r="AN104" i="1"/>
  <c r="AA104" i="1"/>
  <c r="AB104" i="1"/>
  <c r="Y105" i="1" s="1"/>
  <c r="BE103" i="1"/>
  <c r="BD104" i="1"/>
  <c r="BC104" i="1"/>
  <c r="AZ105" i="1"/>
  <c r="BA105" i="1" s="1"/>
  <c r="X105" i="1"/>
  <c r="W105" i="1"/>
  <c r="AT105" i="1"/>
  <c r="AU105" i="1" s="1"/>
  <c r="AX105" i="1"/>
  <c r="AY105" i="1" s="1"/>
  <c r="AW105" i="1"/>
  <c r="Q105" i="1" l="1"/>
  <c r="G104" i="1"/>
  <c r="AP105" i="1"/>
  <c r="AQ105" i="1" s="1"/>
  <c r="T105" i="1"/>
  <c r="S105" i="1"/>
  <c r="Q106" i="1" s="1"/>
  <c r="AL105" i="1"/>
  <c r="BE104" i="1"/>
  <c r="BD105" i="1"/>
  <c r="BE105" i="1" s="1"/>
  <c r="AS104" i="1"/>
  <c r="AR105" i="1"/>
  <c r="AB105" i="1"/>
  <c r="AA105" i="1"/>
  <c r="Y106" i="1" s="1"/>
  <c r="BG104" i="1"/>
  <c r="BF105" i="1"/>
  <c r="AO104" i="1"/>
  <c r="AN105" i="1"/>
  <c r="BI104" i="1"/>
  <c r="BH105" i="1"/>
  <c r="BB105" i="1"/>
  <c r="U106" i="1"/>
  <c r="AD104" i="1" l="1"/>
  <c r="AE104" i="1" s="1"/>
  <c r="K104" i="1"/>
  <c r="AF104" i="1"/>
  <c r="AG104" i="1" s="1"/>
  <c r="J104" i="1"/>
  <c r="G105" i="1" s="1"/>
  <c r="K105" i="1" s="1"/>
  <c r="AJ104" i="1"/>
  <c r="AK104" i="1" s="1"/>
  <c r="AH104" i="1"/>
  <c r="AI104" i="1" s="1"/>
  <c r="AS105" i="1"/>
  <c r="AR106" i="1"/>
  <c r="AS106" i="1" s="1"/>
  <c r="AO105" i="1"/>
  <c r="AN106" i="1"/>
  <c r="AO106" i="1" s="1"/>
  <c r="BG105" i="1"/>
  <c r="BF106" i="1"/>
  <c r="AM105" i="1"/>
  <c r="AL106" i="1"/>
  <c r="BD106" i="1"/>
  <c r="AA106" i="1"/>
  <c r="Y107" i="1" s="1"/>
  <c r="AB106" i="1"/>
  <c r="AP106" i="1"/>
  <c r="AQ106" i="1" s="1"/>
  <c r="T106" i="1"/>
  <c r="S106" i="1"/>
  <c r="BC105" i="1"/>
  <c r="BB106" i="1"/>
  <c r="AJ105" i="1"/>
  <c r="AK105" i="1" s="1"/>
  <c r="BI105" i="1"/>
  <c r="BH106" i="1"/>
  <c r="BI106" i="1" s="1"/>
  <c r="AD105" i="1"/>
  <c r="AF105" i="1"/>
  <c r="AG105" i="1" s="1"/>
  <c r="AT106" i="1"/>
  <c r="AZ106" i="1"/>
  <c r="X106" i="1"/>
  <c r="W106" i="1"/>
  <c r="AX106" i="1"/>
  <c r="AV106" i="1"/>
  <c r="J105" i="1"/>
  <c r="G106" i="1" s="1"/>
  <c r="K106" i="1" s="1"/>
  <c r="AE105" i="1"/>
  <c r="Q107" i="1" l="1"/>
  <c r="T107" i="1" s="1"/>
  <c r="AH105" i="1"/>
  <c r="AI105" i="1" s="1"/>
  <c r="AM106" i="1"/>
  <c r="AL107" i="1"/>
  <c r="AM107" i="1" s="1"/>
  <c r="AR107" i="1"/>
  <c r="S107" i="1"/>
  <c r="Q108" i="1" s="1"/>
  <c r="BG106" i="1"/>
  <c r="BF107" i="1"/>
  <c r="BG107" i="1" s="1"/>
  <c r="BH107" i="1"/>
  <c r="AB107" i="1"/>
  <c r="AA107" i="1"/>
  <c r="AN107" i="1"/>
  <c r="AO107" i="1" s="1"/>
  <c r="AP107" i="1"/>
  <c r="BC106" i="1"/>
  <c r="BB107" i="1"/>
  <c r="BC107" i="1" s="1"/>
  <c r="BE106" i="1"/>
  <c r="BD107" i="1"/>
  <c r="BE107" i="1" s="1"/>
  <c r="U107" i="1"/>
  <c r="AV107" i="1" s="1"/>
  <c r="AW106" i="1"/>
  <c r="AY106" i="1"/>
  <c r="BA106" i="1"/>
  <c r="AU106" i="1"/>
  <c r="AF106" i="1"/>
  <c r="AG106" i="1" s="1"/>
  <c r="AH106" i="1"/>
  <c r="AI106" i="1" s="1"/>
  <c r="AD106" i="1"/>
  <c r="AE106" i="1" s="1"/>
  <c r="AJ106" i="1"/>
  <c r="AK106" i="1" s="1"/>
  <c r="J106" i="1"/>
  <c r="G107" i="1" s="1"/>
  <c r="K107" i="1" s="1"/>
  <c r="AZ107" i="1" l="1"/>
  <c r="W107" i="1"/>
  <c r="X107" i="1"/>
  <c r="AX107" i="1"/>
  <c r="AY107" i="1" s="1"/>
  <c r="AT107" i="1"/>
  <c r="AU107" i="1" s="1"/>
  <c r="Y108" i="1"/>
  <c r="BB108" i="1" s="1"/>
  <c r="BC108" i="1" s="1"/>
  <c r="AL108" i="1"/>
  <c r="AM108" i="1" s="1"/>
  <c r="S108" i="1"/>
  <c r="Q109" i="1" s="1"/>
  <c r="T108" i="1"/>
  <c r="AN108" i="1"/>
  <c r="AO108" i="1" s="1"/>
  <c r="BI107" i="1"/>
  <c r="AQ107" i="1"/>
  <c r="AP108" i="1"/>
  <c r="AQ108" i="1" s="1"/>
  <c r="AS107" i="1"/>
  <c r="AR108" i="1"/>
  <c r="AS108" i="1" s="1"/>
  <c r="U108" i="1"/>
  <c r="AT108" i="1" s="1"/>
  <c r="BA107" i="1"/>
  <c r="AD107" i="1"/>
  <c r="AE107" i="1" s="1"/>
  <c r="AW107" i="1"/>
  <c r="AH107" i="1"/>
  <c r="AI107" i="1" s="1"/>
  <c r="AF107" i="1"/>
  <c r="AG107" i="1" s="1"/>
  <c r="AJ107" i="1"/>
  <c r="AK107" i="1" s="1"/>
  <c r="J107" i="1"/>
  <c r="G108" i="1" s="1"/>
  <c r="K108" i="1" s="1"/>
  <c r="AV108" i="1" l="1"/>
  <c r="X108" i="1"/>
  <c r="W108" i="1"/>
  <c r="U109" i="1" s="1"/>
  <c r="AL109" i="1"/>
  <c r="AM109" i="1" s="1"/>
  <c r="T109" i="1"/>
  <c r="S109" i="1"/>
  <c r="Q110" i="1" s="1"/>
  <c r="T110" i="1" s="1"/>
  <c r="AR109" i="1"/>
  <c r="AS109" i="1" s="1"/>
  <c r="AN109" i="1"/>
  <c r="AO109" i="1" s="1"/>
  <c r="BH108" i="1"/>
  <c r="BI108" i="1" s="1"/>
  <c r="AP109" i="1"/>
  <c r="AQ109" i="1" s="1"/>
  <c r="AA108" i="1"/>
  <c r="BD108" i="1"/>
  <c r="BE108" i="1" s="1"/>
  <c r="AX108" i="1"/>
  <c r="AY108" i="1" s="1"/>
  <c r="AB108" i="1"/>
  <c r="BF108" i="1"/>
  <c r="BG108" i="1" s="1"/>
  <c r="AZ108" i="1"/>
  <c r="BA108" i="1" s="1"/>
  <c r="J108" i="1"/>
  <c r="AD108" i="1"/>
  <c r="AE108" i="1" s="1"/>
  <c r="AW108" i="1"/>
  <c r="AJ108" i="1"/>
  <c r="AK108" i="1" s="1"/>
  <c r="AU108" i="1"/>
  <c r="AF108" i="1"/>
  <c r="AG108" i="1" s="1"/>
  <c r="AH108" i="1"/>
  <c r="AI108" i="1" s="1"/>
  <c r="G109" i="1"/>
  <c r="AX109" i="1" l="1"/>
  <c r="Y109" i="1"/>
  <c r="BB109" i="1" s="1"/>
  <c r="BC109" i="1" s="1"/>
  <c r="AB109" i="1"/>
  <c r="BF109" i="1"/>
  <c r="BG109" i="1" s="1"/>
  <c r="BD109" i="1"/>
  <c r="BE109" i="1" s="1"/>
  <c r="BH109" i="1"/>
  <c r="BI109" i="1" s="1"/>
  <c r="AV109" i="1"/>
  <c r="AW109" i="1" s="1"/>
  <c r="AZ109" i="1"/>
  <c r="BA109" i="1" s="1"/>
  <c r="W109" i="1"/>
  <c r="X109" i="1"/>
  <c r="AT109" i="1"/>
  <c r="AU109" i="1" s="1"/>
  <c r="AD109" i="1"/>
  <c r="AE109" i="1" s="1"/>
  <c r="AY109" i="1"/>
  <c r="AJ109" i="1"/>
  <c r="AK109" i="1" s="1"/>
  <c r="K109" i="1"/>
  <c r="J109" i="1"/>
  <c r="AF109" i="1"/>
  <c r="AG109" i="1" s="1"/>
  <c r="AH109" i="1"/>
  <c r="AI109" i="1" s="1"/>
  <c r="AN110" i="1"/>
  <c r="AO110" i="1" s="1"/>
  <c r="S110" i="1"/>
  <c r="Q111" i="1" s="1"/>
  <c r="AR110" i="1"/>
  <c r="AS110" i="1" s="1"/>
  <c r="AL110" i="1"/>
  <c r="AP110" i="1"/>
  <c r="AQ110" i="1" s="1"/>
  <c r="AA109" i="1" l="1"/>
  <c r="Y110" i="1" s="1"/>
  <c r="AB110" i="1" s="1"/>
  <c r="AA110" i="1"/>
  <c r="BF110" i="1"/>
  <c r="BG110" i="1" s="1"/>
  <c r="BB110" i="1"/>
  <c r="BC110" i="1" s="1"/>
  <c r="BD110" i="1"/>
  <c r="BE110" i="1" s="1"/>
  <c r="G110" i="1"/>
  <c r="J110" i="1" s="1"/>
  <c r="BH110" i="1"/>
  <c r="BI110" i="1" s="1"/>
  <c r="U110" i="1"/>
  <c r="AN111" i="1"/>
  <c r="AO111" i="1" s="1"/>
  <c r="AP111" i="1"/>
  <c r="AQ111" i="1" s="1"/>
  <c r="AL111" i="1"/>
  <c r="AM111" i="1" s="1"/>
  <c r="AR111" i="1"/>
  <c r="AS111" i="1" s="1"/>
  <c r="AM110" i="1"/>
  <c r="S111" i="1"/>
  <c r="T111" i="1"/>
  <c r="K110" i="1" l="1"/>
  <c r="G111" i="1" s="1"/>
  <c r="AD110" i="1"/>
  <c r="AJ110" i="1"/>
  <c r="AK110" i="1" s="1"/>
  <c r="AH110" i="1"/>
  <c r="AI110" i="1" s="1"/>
  <c r="Y111" i="1"/>
  <c r="AF110" i="1"/>
  <c r="AG110" i="1" s="1"/>
  <c r="AV110" i="1"/>
  <c r="AW110" i="1" s="1"/>
  <c r="W110" i="1"/>
  <c r="AX110" i="1"/>
  <c r="AY110" i="1" s="1"/>
  <c r="X110" i="1"/>
  <c r="AZ110" i="1"/>
  <c r="BA110" i="1" s="1"/>
  <c r="AT110" i="1"/>
  <c r="AU110" i="1" s="1"/>
  <c r="AD111" i="1"/>
  <c r="AE111" i="1" s="1"/>
  <c r="AJ111" i="1"/>
  <c r="AK111" i="1" s="1"/>
  <c r="AH111" i="1"/>
  <c r="AI111" i="1" s="1"/>
  <c r="J111" i="1"/>
  <c r="K111" i="1"/>
  <c r="AE110" i="1"/>
  <c r="Q112" i="1"/>
  <c r="BB111" i="1" l="1"/>
  <c r="BC111" i="1" s="1"/>
  <c r="BF111" i="1"/>
  <c r="BG111" i="1" s="1"/>
  <c r="AB111" i="1"/>
  <c r="AA111" i="1"/>
  <c r="BD111" i="1"/>
  <c r="BE111" i="1" s="1"/>
  <c r="BH111" i="1"/>
  <c r="BI111" i="1" s="1"/>
  <c r="AF111" i="1"/>
  <c r="AG111" i="1" s="1"/>
  <c r="U111" i="1"/>
  <c r="G112" i="1"/>
  <c r="T112" i="1"/>
  <c r="S112" i="1"/>
  <c r="AL112" i="1"/>
  <c r="AR112" i="1"/>
  <c r="AP112" i="1"/>
  <c r="AN112" i="1"/>
  <c r="Y112" i="1" l="1"/>
  <c r="BH112" i="1" s="1"/>
  <c r="BI112" i="1" s="1"/>
  <c r="AV111" i="1"/>
  <c r="W111" i="1"/>
  <c r="AX111" i="1"/>
  <c r="AT111" i="1"/>
  <c r="X111" i="1"/>
  <c r="U112" i="1" s="1"/>
  <c r="AZ111" i="1"/>
  <c r="J112" i="1"/>
  <c r="AH112" i="1"/>
  <c r="AI112" i="1" s="1"/>
  <c r="AD112" i="1"/>
  <c r="AE112" i="1" s="1"/>
  <c r="AJ112" i="1"/>
  <c r="AK112" i="1" s="1"/>
  <c r="K112" i="1"/>
  <c r="AF112" i="1"/>
  <c r="AG112" i="1" s="1"/>
  <c r="Q113" i="1"/>
  <c r="AR113" i="1" s="1"/>
  <c r="AO112" i="1"/>
  <c r="AQ112" i="1"/>
  <c r="AM112" i="1"/>
  <c r="AS112" i="1"/>
  <c r="BB112" i="1" l="1"/>
  <c r="BC112" i="1" s="1"/>
  <c r="AB112" i="1"/>
  <c r="AA112" i="1"/>
  <c r="Y113" i="1" s="1"/>
  <c r="BD112" i="1"/>
  <c r="BE112" i="1" s="1"/>
  <c r="BF112" i="1"/>
  <c r="BG112" i="1" s="1"/>
  <c r="X112" i="1"/>
  <c r="W112" i="1"/>
  <c r="BA111" i="1"/>
  <c r="AZ112" i="1"/>
  <c r="AU111" i="1"/>
  <c r="AT112" i="1"/>
  <c r="AY111" i="1"/>
  <c r="AX112" i="1"/>
  <c r="AW111" i="1"/>
  <c r="AV112" i="1"/>
  <c r="G113" i="1"/>
  <c r="AD113" i="1" s="1"/>
  <c r="AE113" i="1" s="1"/>
  <c r="T113" i="1"/>
  <c r="S113" i="1"/>
  <c r="AS113" i="1"/>
  <c r="AL113" i="1"/>
  <c r="AN113" i="1"/>
  <c r="AP113" i="1"/>
  <c r="BF113" i="1" l="1"/>
  <c r="BG113" i="1" s="1"/>
  <c r="AB113" i="1"/>
  <c r="BH113" i="1"/>
  <c r="BI113" i="1" s="1"/>
  <c r="BD113" i="1"/>
  <c r="BE113" i="1" s="1"/>
  <c r="BB113" i="1"/>
  <c r="BC113" i="1" s="1"/>
  <c r="AA113" i="1"/>
  <c r="AY112" i="1"/>
  <c r="AU112" i="1"/>
  <c r="BA112" i="1"/>
  <c r="AW112" i="1"/>
  <c r="U113" i="1"/>
  <c r="AX113" i="1" s="1"/>
  <c r="J113" i="1"/>
  <c r="AF113" i="1"/>
  <c r="AG113" i="1" s="1"/>
  <c r="AJ113" i="1"/>
  <c r="AK113" i="1" s="1"/>
  <c r="Y114" i="1"/>
  <c r="BH114" i="1" s="1"/>
  <c r="BI114" i="1" s="1"/>
  <c r="AH113" i="1"/>
  <c r="AI113" i="1" s="1"/>
  <c r="K113" i="1"/>
  <c r="AQ113" i="1"/>
  <c r="AO113" i="1"/>
  <c r="AM113" i="1"/>
  <c r="Q114" i="1"/>
  <c r="AN114" i="1" s="1"/>
  <c r="AV113" i="1" l="1"/>
  <c r="G114" i="1"/>
  <c r="K114" i="1" s="1"/>
  <c r="AZ113" i="1"/>
  <c r="AY113" i="1"/>
  <c r="AW113" i="1"/>
  <c r="BA113" i="1"/>
  <c r="AT113" i="1"/>
  <c r="W113" i="1"/>
  <c r="U114" i="1" s="1"/>
  <c r="X113" i="1"/>
  <c r="BD114" i="1"/>
  <c r="BE114" i="1" s="1"/>
  <c r="BB114" i="1"/>
  <c r="BC114" i="1" s="1"/>
  <c r="BF114" i="1"/>
  <c r="BG114" i="1" s="1"/>
  <c r="AB114" i="1"/>
  <c r="AA114" i="1"/>
  <c r="Y115" i="1" s="1"/>
  <c r="AA115" i="1" s="1"/>
  <c r="AD114" i="1"/>
  <c r="AE114" i="1" s="1"/>
  <c r="AJ114" i="1"/>
  <c r="AK114" i="1" s="1"/>
  <c r="AL114" i="1"/>
  <c r="AO114" i="1"/>
  <c r="S114" i="1"/>
  <c r="T114" i="1"/>
  <c r="AR114" i="1"/>
  <c r="AP114" i="1"/>
  <c r="AF114" i="1" l="1"/>
  <c r="AG114" i="1" s="1"/>
  <c r="J114" i="1"/>
  <c r="G115" i="1" s="1"/>
  <c r="K115" i="1" s="1"/>
  <c r="AH114" i="1"/>
  <c r="AI114" i="1" s="1"/>
  <c r="X114" i="1"/>
  <c r="W114" i="1"/>
  <c r="U115" i="1" s="1"/>
  <c r="AX114" i="1"/>
  <c r="AV114" i="1"/>
  <c r="AZ114" i="1"/>
  <c r="AU113" i="1"/>
  <c r="AT114" i="1"/>
  <c r="AH115" i="1"/>
  <c r="AI115" i="1" s="1"/>
  <c r="AJ115" i="1"/>
  <c r="AK115" i="1" s="1"/>
  <c r="J115" i="1"/>
  <c r="G116" i="1" s="1"/>
  <c r="K116" i="1" s="1"/>
  <c r="BH115" i="1"/>
  <c r="BI115" i="1" s="1"/>
  <c r="BD115" i="1"/>
  <c r="BE115" i="1" s="1"/>
  <c r="BF115" i="1"/>
  <c r="BG115" i="1" s="1"/>
  <c r="BB115" i="1"/>
  <c r="BC115" i="1" s="1"/>
  <c r="AB115" i="1"/>
  <c r="Y116" i="1" s="1"/>
  <c r="AM114" i="1"/>
  <c r="Q115" i="1"/>
  <c r="AN115" i="1" s="1"/>
  <c r="AO115" i="1" s="1"/>
  <c r="AQ114" i="1"/>
  <c r="AS114" i="1"/>
  <c r="AD115" i="1" l="1"/>
  <c r="AE115" i="1" s="1"/>
  <c r="AF115" i="1"/>
  <c r="AG115" i="1" s="1"/>
  <c r="W115" i="1"/>
  <c r="X115" i="1"/>
  <c r="U116" i="1" s="1"/>
  <c r="AU114" i="1"/>
  <c r="AT115" i="1"/>
  <c r="AZ115" i="1"/>
  <c r="BA114" i="1"/>
  <c r="AV115" i="1"/>
  <c r="AW114" i="1"/>
  <c r="AY114" i="1"/>
  <c r="AX115" i="1"/>
  <c r="BH116" i="1"/>
  <c r="BI116" i="1" s="1"/>
  <c r="BF116" i="1"/>
  <c r="BG116" i="1" s="1"/>
  <c r="BD116" i="1"/>
  <c r="BE116" i="1" s="1"/>
  <c r="AR115" i="1"/>
  <c r="AS115" i="1" s="1"/>
  <c r="BB116" i="1"/>
  <c r="BC116" i="1" s="1"/>
  <c r="AB116" i="1"/>
  <c r="AA116" i="1"/>
  <c r="AH116" i="1"/>
  <c r="AI116" i="1" s="1"/>
  <c r="AJ116" i="1"/>
  <c r="AD116" i="1"/>
  <c r="AE116" i="1" s="1"/>
  <c r="AF116" i="1"/>
  <c r="AG116" i="1" s="1"/>
  <c r="AL115" i="1"/>
  <c r="AM115" i="1" s="1"/>
  <c r="S115" i="1"/>
  <c r="J116" i="1"/>
  <c r="G117" i="1" s="1"/>
  <c r="T115" i="1"/>
  <c r="AP115" i="1"/>
  <c r="AQ115" i="1" s="1"/>
  <c r="AK116" i="1"/>
  <c r="AD117" i="1" l="1"/>
  <c r="AW115" i="1"/>
  <c r="AV116" i="1"/>
  <c r="BA115" i="1"/>
  <c r="AZ116" i="1"/>
  <c r="AT116" i="1"/>
  <c r="AU116" i="1" s="1"/>
  <c r="AU115" i="1"/>
  <c r="AX116" i="1"/>
  <c r="AY115" i="1"/>
  <c r="X116" i="1"/>
  <c r="W116" i="1"/>
  <c r="U117" i="1"/>
  <c r="Y117" i="1"/>
  <c r="AA117" i="1" s="1"/>
  <c r="Q116" i="1"/>
  <c r="AP116" i="1" s="1"/>
  <c r="AQ116" i="1" s="1"/>
  <c r="AH117" i="1"/>
  <c r="J117" i="1"/>
  <c r="K117" i="1"/>
  <c r="AJ117" i="1"/>
  <c r="AK117" i="1" s="1"/>
  <c r="AF117" i="1"/>
  <c r="AE117" i="1"/>
  <c r="AY116" i="1" l="1"/>
  <c r="AX117" i="1"/>
  <c r="AB117" i="1"/>
  <c r="Y118" i="1" s="1"/>
  <c r="BA116" i="1"/>
  <c r="AZ117" i="1"/>
  <c r="AT117" i="1"/>
  <c r="W117" i="1"/>
  <c r="X117" i="1"/>
  <c r="AW116" i="1"/>
  <c r="AV117" i="1"/>
  <c r="BF117" i="1"/>
  <c r="BG117" i="1" s="1"/>
  <c r="BD117" i="1"/>
  <c r="BE117" i="1" s="1"/>
  <c r="BB117" i="1"/>
  <c r="BC117" i="1" s="1"/>
  <c r="BH117" i="1"/>
  <c r="BI117" i="1" s="1"/>
  <c r="S116" i="1"/>
  <c r="AR116" i="1"/>
  <c r="AS116" i="1" s="1"/>
  <c r="T116" i="1"/>
  <c r="AN116" i="1"/>
  <c r="AO116" i="1" s="1"/>
  <c r="AL116" i="1"/>
  <c r="AM116" i="1" s="1"/>
  <c r="AI117" i="1"/>
  <c r="G118" i="1"/>
  <c r="AF118" i="1" s="1"/>
  <c r="AG118" i="1" s="1"/>
  <c r="AG117" i="1"/>
  <c r="AB118" i="1" l="1"/>
  <c r="BD118" i="1"/>
  <c r="BE118" i="1" s="1"/>
  <c r="AA118" i="1"/>
  <c r="AU117" i="1"/>
  <c r="BA117" i="1"/>
  <c r="BB118" i="1"/>
  <c r="BC118" i="1" s="1"/>
  <c r="AW117" i="1"/>
  <c r="AY117" i="1"/>
  <c r="BH118" i="1"/>
  <c r="U118" i="1"/>
  <c r="AZ118" i="1" s="1"/>
  <c r="Q117" i="1"/>
  <c r="S117" i="1" s="1"/>
  <c r="BF118" i="1"/>
  <c r="BG118" i="1" s="1"/>
  <c r="AP117" i="1"/>
  <c r="AQ117" i="1" s="1"/>
  <c r="J118" i="1"/>
  <c r="K118" i="1"/>
  <c r="AD118" i="1"/>
  <c r="AJ118" i="1"/>
  <c r="AK118" i="1" s="1"/>
  <c r="AH118" i="1"/>
  <c r="BI118" i="1"/>
  <c r="Y119" i="1"/>
  <c r="BH119" i="1" s="1"/>
  <c r="BA118" i="1" l="1"/>
  <c r="AR117" i="1"/>
  <c r="AS117" i="1" s="1"/>
  <c r="X118" i="1"/>
  <c r="W118" i="1"/>
  <c r="AN117" i="1"/>
  <c r="AO117" i="1" s="1"/>
  <c r="AT118" i="1"/>
  <c r="AL117" i="1"/>
  <c r="AM117" i="1" s="1"/>
  <c r="AX118" i="1"/>
  <c r="AY118" i="1" s="1"/>
  <c r="T117" i="1"/>
  <c r="Q118" i="1" s="1"/>
  <c r="AV118" i="1"/>
  <c r="AE118" i="1"/>
  <c r="AI118" i="1"/>
  <c r="G119" i="1"/>
  <c r="BI119" i="1"/>
  <c r="AA119" i="1"/>
  <c r="AB119" i="1"/>
  <c r="BF119" i="1"/>
  <c r="BD119" i="1"/>
  <c r="BB119" i="1"/>
  <c r="U119" i="1" l="1"/>
  <c r="AX119" i="1" s="1"/>
  <c r="X119" i="1"/>
  <c r="W119" i="1"/>
  <c r="U120" i="1" s="1"/>
  <c r="AZ119" i="1"/>
  <c r="BA119" i="1" s="1"/>
  <c r="AR118" i="1"/>
  <c r="AS118" i="1" s="1"/>
  <c r="AP118" i="1"/>
  <c r="AQ118" i="1" s="1"/>
  <c r="S118" i="1"/>
  <c r="AL118" i="1"/>
  <c r="AM118" i="1" s="1"/>
  <c r="T118" i="1"/>
  <c r="AU118" i="1"/>
  <c r="AT119" i="1"/>
  <c r="AW118" i="1"/>
  <c r="AV119" i="1"/>
  <c r="AN118" i="1"/>
  <c r="AO118" i="1" s="1"/>
  <c r="AF119" i="1"/>
  <c r="AG119" i="1" s="1"/>
  <c r="K119" i="1"/>
  <c r="J119" i="1"/>
  <c r="Y120" i="1"/>
  <c r="AB120" i="1" s="1"/>
  <c r="AH119" i="1"/>
  <c r="AI119" i="1" s="1"/>
  <c r="AJ119" i="1"/>
  <c r="AD119" i="1"/>
  <c r="AE119" i="1" s="1"/>
  <c r="BG119" i="1"/>
  <c r="BC119" i="1"/>
  <c r="BE119" i="1"/>
  <c r="Q119" i="1" l="1"/>
  <c r="AV120" i="1"/>
  <c r="AW119" i="1"/>
  <c r="AU119" i="1"/>
  <c r="AT120" i="1"/>
  <c r="AZ120" i="1"/>
  <c r="W120" i="1"/>
  <c r="X120" i="1"/>
  <c r="AY119" i="1"/>
  <c r="AX120" i="1"/>
  <c r="G120" i="1"/>
  <c r="K120" i="1" s="1"/>
  <c r="BB120" i="1"/>
  <c r="BC120" i="1" s="1"/>
  <c r="BF120" i="1"/>
  <c r="BG120" i="1" s="1"/>
  <c r="AD120" i="1"/>
  <c r="AE120" i="1" s="1"/>
  <c r="BH120" i="1"/>
  <c r="BI120" i="1" s="1"/>
  <c r="J120" i="1"/>
  <c r="G121" i="1" s="1"/>
  <c r="AA120" i="1"/>
  <c r="Y121" i="1" s="1"/>
  <c r="BD120" i="1"/>
  <c r="BE120" i="1" s="1"/>
  <c r="AK119" i="1"/>
  <c r="T119" i="1"/>
  <c r="S119" i="1"/>
  <c r="AR119" i="1"/>
  <c r="AP119" i="1"/>
  <c r="AL119" i="1"/>
  <c r="AN119" i="1"/>
  <c r="U121" i="1" l="1"/>
  <c r="W121" i="1" s="1"/>
  <c r="AZ121" i="1"/>
  <c r="BA121" i="1" s="1"/>
  <c r="BA120" i="1"/>
  <c r="AU120" i="1"/>
  <c r="AT121" i="1"/>
  <c r="AY120" i="1"/>
  <c r="AX121" i="1"/>
  <c r="AW120" i="1"/>
  <c r="AV121" i="1"/>
  <c r="AJ120" i="1"/>
  <c r="AK120" i="1" s="1"/>
  <c r="AH120" i="1"/>
  <c r="AH121" i="1" s="1"/>
  <c r="AI121" i="1" s="1"/>
  <c r="AF120" i="1"/>
  <c r="AG120" i="1" s="1"/>
  <c r="BB121" i="1"/>
  <c r="BC121" i="1" s="1"/>
  <c r="AD121" i="1"/>
  <c r="AE121" i="1" s="1"/>
  <c r="Q120" i="1"/>
  <c r="AR120" i="1" s="1"/>
  <c r="BF121" i="1"/>
  <c r="BG121" i="1" s="1"/>
  <c r="J121" i="1"/>
  <c r="K121" i="1"/>
  <c r="AS119" i="1"/>
  <c r="BH121" i="1"/>
  <c r="AQ119" i="1"/>
  <c r="BD121" i="1"/>
  <c r="AO119" i="1"/>
  <c r="AB121" i="1"/>
  <c r="AA121" i="1"/>
  <c r="AM119" i="1"/>
  <c r="AI120" i="1" l="1"/>
  <c r="X121" i="1"/>
  <c r="AN120" i="1"/>
  <c r="U122" i="1"/>
  <c r="AZ122" i="1" s="1"/>
  <c r="AJ121" i="1"/>
  <c r="AK121" i="1" s="1"/>
  <c r="AU121" i="1"/>
  <c r="AT122" i="1"/>
  <c r="AW121" i="1"/>
  <c r="AF121" i="1"/>
  <c r="AG121" i="1" s="1"/>
  <c r="AY121" i="1"/>
  <c r="AX122" i="1"/>
  <c r="AP120" i="1"/>
  <c r="AL120" i="1"/>
  <c r="AM120" i="1" s="1"/>
  <c r="S120" i="1"/>
  <c r="T120" i="1"/>
  <c r="G122" i="1"/>
  <c r="J122" i="1" s="1"/>
  <c r="Y122" i="1"/>
  <c r="BD122" i="1" s="1"/>
  <c r="BE121" i="1"/>
  <c r="AO120" i="1"/>
  <c r="AS120" i="1"/>
  <c r="AQ120" i="1"/>
  <c r="BI121" i="1"/>
  <c r="AV122" i="1" l="1"/>
  <c r="X122" i="1"/>
  <c r="W122" i="1"/>
  <c r="U123" i="1"/>
  <c r="AV123" i="1" s="1"/>
  <c r="X123" i="1"/>
  <c r="BA122" i="1"/>
  <c r="AZ123" i="1"/>
  <c r="AW122" i="1"/>
  <c r="AY122" i="1"/>
  <c r="AU122" i="1"/>
  <c r="Q121" i="1"/>
  <c r="AN121" i="1" s="1"/>
  <c r="AO121" i="1" s="1"/>
  <c r="AH122" i="1"/>
  <c r="AI122" i="1" s="1"/>
  <c r="BH122" i="1"/>
  <c r="BI122" i="1" s="1"/>
  <c r="AF122" i="1"/>
  <c r="K122" i="1"/>
  <c r="G123" i="1" s="1"/>
  <c r="AJ122" i="1"/>
  <c r="AD122" i="1"/>
  <c r="BE122" i="1"/>
  <c r="AB122" i="1"/>
  <c r="AA122" i="1"/>
  <c r="BB122" i="1"/>
  <c r="BF122" i="1"/>
  <c r="AT123" i="1" l="1"/>
  <c r="W123" i="1"/>
  <c r="AX123" i="1"/>
  <c r="AY123" i="1" s="1"/>
  <c r="U124" i="1"/>
  <c r="AZ124" i="1" s="1"/>
  <c r="AW123" i="1"/>
  <c r="AV124" i="1"/>
  <c r="BA123" i="1"/>
  <c r="AU123" i="1"/>
  <c r="AR121" i="1"/>
  <c r="AS121" i="1" s="1"/>
  <c r="T121" i="1"/>
  <c r="AL121" i="1"/>
  <c r="AM121" i="1" s="1"/>
  <c r="S121" i="1"/>
  <c r="AP121" i="1"/>
  <c r="AQ121" i="1" s="1"/>
  <c r="AH123" i="1"/>
  <c r="AI123" i="1" s="1"/>
  <c r="J123" i="1"/>
  <c r="K123" i="1"/>
  <c r="G124" i="1" s="1"/>
  <c r="AD123" i="1"/>
  <c r="AE123" i="1" s="1"/>
  <c r="AE122" i="1"/>
  <c r="AK122" i="1"/>
  <c r="AJ123" i="1"/>
  <c r="AK123" i="1" s="1"/>
  <c r="AG122" i="1"/>
  <c r="AF123" i="1"/>
  <c r="AG123" i="1" s="1"/>
  <c r="BG122" i="1"/>
  <c r="BC122" i="1"/>
  <c r="Y123" i="1"/>
  <c r="AT124" i="1" l="1"/>
  <c r="X124" i="1"/>
  <c r="AX124" i="1"/>
  <c r="W124" i="1"/>
  <c r="Q122" i="1"/>
  <c r="AN122" i="1" s="1"/>
  <c r="AO122" i="1" s="1"/>
  <c r="AP122" i="1"/>
  <c r="AQ122" i="1" s="1"/>
  <c r="BA124" i="1"/>
  <c r="AW124" i="1"/>
  <c r="AY124" i="1"/>
  <c r="AU124" i="1"/>
  <c r="AF124" i="1"/>
  <c r="AG124" i="1" s="1"/>
  <c r="AD124" i="1"/>
  <c r="AE124" i="1" s="1"/>
  <c r="AH124" i="1"/>
  <c r="AI124" i="1" s="1"/>
  <c r="K124" i="1"/>
  <c r="AJ124" i="1"/>
  <c r="AK124" i="1" s="1"/>
  <c r="J124" i="1"/>
  <c r="AA123" i="1"/>
  <c r="AB123" i="1"/>
  <c r="BD123" i="1"/>
  <c r="BH123" i="1"/>
  <c r="BB123" i="1"/>
  <c r="BF123" i="1"/>
  <c r="AR122" i="1" l="1"/>
  <c r="AS122" i="1" s="1"/>
  <c r="T122" i="1"/>
  <c r="AL122" i="1"/>
  <c r="AM122" i="1" s="1"/>
  <c r="S122" i="1"/>
  <c r="Q123" i="1" s="1"/>
  <c r="AP123" i="1" s="1"/>
  <c r="AQ123" i="1" s="1"/>
  <c r="U125" i="1"/>
  <c r="G125" i="1"/>
  <c r="J125" i="1" s="1"/>
  <c r="AL123" i="1"/>
  <c r="AM123" i="1" s="1"/>
  <c r="BI123" i="1"/>
  <c r="BE123" i="1"/>
  <c r="BG123" i="1"/>
  <c r="Y124" i="1"/>
  <c r="BH124" i="1" s="1"/>
  <c r="AR123" i="1"/>
  <c r="AN123" i="1"/>
  <c r="BC123" i="1"/>
  <c r="S123" i="1" l="1"/>
  <c r="T123" i="1"/>
  <c r="AV125" i="1"/>
  <c r="AT125" i="1"/>
  <c r="X125" i="1"/>
  <c r="AZ125" i="1"/>
  <c r="BA125" i="1" s="1"/>
  <c r="W125" i="1"/>
  <c r="U126" i="1" s="1"/>
  <c r="AX125" i="1"/>
  <c r="AF125" i="1"/>
  <c r="AG125" i="1" s="1"/>
  <c r="AJ125" i="1"/>
  <c r="AK125" i="1" s="1"/>
  <c r="K125" i="1"/>
  <c r="G126" i="1" s="1"/>
  <c r="AD125" i="1"/>
  <c r="AE125" i="1" s="1"/>
  <c r="AH125" i="1"/>
  <c r="AI125" i="1" s="1"/>
  <c r="Q124" i="1"/>
  <c r="AL124" i="1" s="1"/>
  <c r="AM124" i="1" s="1"/>
  <c r="BI124" i="1"/>
  <c r="AS123" i="1"/>
  <c r="AO123" i="1"/>
  <c r="AB124" i="1"/>
  <c r="AA124" i="1"/>
  <c r="BF124" i="1"/>
  <c r="BB124" i="1"/>
  <c r="BD124" i="1"/>
  <c r="AZ126" i="1" l="1"/>
  <c r="W126" i="1"/>
  <c r="X126" i="1"/>
  <c r="AY125" i="1"/>
  <c r="AX126" i="1"/>
  <c r="AT126" i="1"/>
  <c r="AU125" i="1"/>
  <c r="AW125" i="1"/>
  <c r="AV126" i="1"/>
  <c r="AF126" i="1"/>
  <c r="AG126" i="1" s="1"/>
  <c r="S124" i="1"/>
  <c r="AP124" i="1"/>
  <c r="AQ124" i="1" s="1"/>
  <c r="AN124" i="1"/>
  <c r="AO124" i="1" s="1"/>
  <c r="AR124" i="1"/>
  <c r="AS124" i="1" s="1"/>
  <c r="J126" i="1"/>
  <c r="K126" i="1"/>
  <c r="AD126" i="1"/>
  <c r="AE126" i="1" s="1"/>
  <c r="AH126" i="1"/>
  <c r="AI126" i="1" s="1"/>
  <c r="T124" i="1"/>
  <c r="Q125" i="1" s="1"/>
  <c r="AJ126" i="1"/>
  <c r="AK126" i="1" s="1"/>
  <c r="Y125" i="1"/>
  <c r="BF125" i="1" s="1"/>
  <c r="BG124" i="1"/>
  <c r="BE124" i="1"/>
  <c r="BC124" i="1"/>
  <c r="AU126" i="1" l="1"/>
  <c r="AY126" i="1"/>
  <c r="U127" i="1"/>
  <c r="AX127" i="1" s="1"/>
  <c r="G127" i="1"/>
  <c r="AF127" i="1" s="1"/>
  <c r="AG127" i="1" s="1"/>
  <c r="AW126" i="1"/>
  <c r="AV127" i="1"/>
  <c r="BA126" i="1"/>
  <c r="BB125" i="1"/>
  <c r="BC125" i="1" s="1"/>
  <c r="BD125" i="1"/>
  <c r="BE125" i="1" s="1"/>
  <c r="AR125" i="1"/>
  <c r="AS125" i="1" s="1"/>
  <c r="AN125" i="1"/>
  <c r="AO125" i="1" s="1"/>
  <c r="AP125" i="1"/>
  <c r="AQ125" i="1" s="1"/>
  <c r="BH125" i="1"/>
  <c r="BI125" i="1" s="1"/>
  <c r="AB125" i="1"/>
  <c r="AA125" i="1"/>
  <c r="Y126" i="1" s="1"/>
  <c r="BD126" i="1" s="1"/>
  <c r="AJ127" i="1"/>
  <c r="T125" i="1"/>
  <c r="S125" i="1"/>
  <c r="AL125" i="1"/>
  <c r="BG125" i="1"/>
  <c r="K127" i="1" l="1"/>
  <c r="AY127" i="1"/>
  <c r="W127" i="1"/>
  <c r="X127" i="1"/>
  <c r="AD127" i="1"/>
  <c r="AE127" i="1" s="1"/>
  <c r="AZ127" i="1"/>
  <c r="AT127" i="1"/>
  <c r="AW127" i="1"/>
  <c r="AH127" i="1"/>
  <c r="AI127" i="1" s="1"/>
  <c r="J127" i="1"/>
  <c r="BB126" i="1"/>
  <c r="G128" i="1"/>
  <c r="AJ128" i="1" s="1"/>
  <c r="BF126" i="1"/>
  <c r="BG126" i="1" s="1"/>
  <c r="AK127" i="1"/>
  <c r="BH126" i="1"/>
  <c r="BI126" i="1" s="1"/>
  <c r="Q126" i="1"/>
  <c r="S126" i="1" s="1"/>
  <c r="AB126" i="1"/>
  <c r="AA126" i="1"/>
  <c r="BE126" i="1"/>
  <c r="BC126" i="1"/>
  <c r="AM125" i="1"/>
  <c r="BA127" i="1" l="1"/>
  <c r="U128" i="1"/>
  <c r="AT128" i="1"/>
  <c r="AU127" i="1"/>
  <c r="AD128" i="1"/>
  <c r="AE128" i="1" s="1"/>
  <c r="AH128" i="1"/>
  <c r="AI128" i="1" s="1"/>
  <c r="K128" i="1"/>
  <c r="AF128" i="1"/>
  <c r="AG128" i="1" s="1"/>
  <c r="J128" i="1"/>
  <c r="AK128" i="1"/>
  <c r="Y127" i="1"/>
  <c r="BF127" i="1" s="1"/>
  <c r="BG127" i="1" s="1"/>
  <c r="AL126" i="1"/>
  <c r="AM126" i="1" s="1"/>
  <c r="AR126" i="1"/>
  <c r="AS126" i="1" s="1"/>
  <c r="AP126" i="1"/>
  <c r="AQ126" i="1" s="1"/>
  <c r="T126" i="1"/>
  <c r="Q127" i="1" s="1"/>
  <c r="AN126" i="1"/>
  <c r="AO126" i="1" s="1"/>
  <c r="BB127" i="1" l="1"/>
  <c r="AU128" i="1"/>
  <c r="X128" i="1"/>
  <c r="W128" i="1"/>
  <c r="U129" i="1"/>
  <c r="AV128" i="1"/>
  <c r="AX128" i="1"/>
  <c r="AZ128" i="1"/>
  <c r="AB127" i="1"/>
  <c r="BH127" i="1"/>
  <c r="BI127" i="1" s="1"/>
  <c r="AA127" i="1"/>
  <c r="Y128" i="1" s="1"/>
  <c r="BF128" i="1" s="1"/>
  <c r="BG128" i="1" s="1"/>
  <c r="BD127" i="1"/>
  <c r="BE127" i="1" s="1"/>
  <c r="G129" i="1"/>
  <c r="T127" i="1"/>
  <c r="AN127" i="1"/>
  <c r="AO127" i="1" s="1"/>
  <c r="S127" i="1"/>
  <c r="AP127" i="1"/>
  <c r="AQ127" i="1" s="1"/>
  <c r="AL127" i="1"/>
  <c r="AM127" i="1" s="1"/>
  <c r="AR127" i="1"/>
  <c r="AS127" i="1" s="1"/>
  <c r="BC127" i="1"/>
  <c r="AY128" i="1" l="1"/>
  <c r="AX129" i="1"/>
  <c r="AV129" i="1"/>
  <c r="AW128" i="1"/>
  <c r="X129" i="1"/>
  <c r="W129" i="1"/>
  <c r="U130" i="1" s="1"/>
  <c r="AT129" i="1"/>
  <c r="AZ129" i="1"/>
  <c r="BA128" i="1"/>
  <c r="Q128" i="1"/>
  <c r="AL128" i="1" s="1"/>
  <c r="AM128" i="1" s="1"/>
  <c r="AA128" i="1"/>
  <c r="BD128" i="1"/>
  <c r="BE128" i="1" s="1"/>
  <c r="BB128" i="1"/>
  <c r="BC128" i="1" s="1"/>
  <c r="J129" i="1"/>
  <c r="AJ129" i="1"/>
  <c r="AH129" i="1"/>
  <c r="AF129" i="1"/>
  <c r="AD129" i="1"/>
  <c r="K129" i="1"/>
  <c r="BH128" i="1"/>
  <c r="BI128" i="1" s="1"/>
  <c r="AB128" i="1"/>
  <c r="W130" i="1" l="1"/>
  <c r="X130" i="1"/>
  <c r="AW129" i="1"/>
  <c r="AV130" i="1"/>
  <c r="AU129" i="1"/>
  <c r="AT130" i="1"/>
  <c r="AN128" i="1"/>
  <c r="AO128" i="1" s="1"/>
  <c r="AP128" i="1"/>
  <c r="AQ128" i="1" s="1"/>
  <c r="AR128" i="1"/>
  <c r="AS128" i="1" s="1"/>
  <c r="S128" i="1"/>
  <c r="AY129" i="1"/>
  <c r="AX130" i="1"/>
  <c r="T128" i="1"/>
  <c r="Q129" i="1" s="1"/>
  <c r="BA129" i="1"/>
  <c r="AZ130" i="1"/>
  <c r="G130" i="1"/>
  <c r="K130" i="1" s="1"/>
  <c r="Y129" i="1"/>
  <c r="AB129" i="1" s="1"/>
  <c r="AK129" i="1"/>
  <c r="AE129" i="1"/>
  <c r="AG129" i="1"/>
  <c r="AI129" i="1"/>
  <c r="AH130" i="1" l="1"/>
  <c r="AI130" i="1" s="1"/>
  <c r="AN129" i="1"/>
  <c r="AO129" i="1" s="1"/>
  <c r="U131" i="1"/>
  <c r="BA130" i="1"/>
  <c r="AZ131" i="1"/>
  <c r="AU130" i="1"/>
  <c r="AT131" i="1"/>
  <c r="BD129" i="1"/>
  <c r="BE129" i="1" s="1"/>
  <c r="BF129" i="1"/>
  <c r="AD130" i="1"/>
  <c r="AE130" i="1" s="1"/>
  <c r="BH129" i="1"/>
  <c r="BI129" i="1" s="1"/>
  <c r="AJ130" i="1"/>
  <c r="AK130" i="1" s="1"/>
  <c r="AA129" i="1"/>
  <c r="Y130" i="1" s="1"/>
  <c r="BF130" i="1" s="1"/>
  <c r="AY130" i="1"/>
  <c r="AX131" i="1"/>
  <c r="AV131" i="1"/>
  <c r="AW130" i="1"/>
  <c r="BB129" i="1"/>
  <c r="BC129" i="1" s="1"/>
  <c r="AF130" i="1"/>
  <c r="AG130" i="1" s="1"/>
  <c r="J130" i="1"/>
  <c r="X131" i="1"/>
  <c r="W131" i="1"/>
  <c r="U132" i="1" s="1"/>
  <c r="G131" i="1"/>
  <c r="J131" i="1" s="1"/>
  <c r="AL129" i="1"/>
  <c r="AM129" i="1" s="1"/>
  <c r="AP129" i="1"/>
  <c r="AQ129" i="1" s="1"/>
  <c r="S129" i="1"/>
  <c r="AR129" i="1"/>
  <c r="AS129" i="1" s="1"/>
  <c r="T129" i="1"/>
  <c r="BG129" i="1"/>
  <c r="K131" i="1" l="1"/>
  <c r="AD131" i="1"/>
  <c r="AE131" i="1" s="1"/>
  <c r="AH131" i="1"/>
  <c r="AI131" i="1" s="1"/>
  <c r="AV132" i="1"/>
  <c r="AW131" i="1"/>
  <c r="X132" i="1"/>
  <c r="W132" i="1"/>
  <c r="AY131" i="1"/>
  <c r="AX132" i="1"/>
  <c r="AT132" i="1"/>
  <c r="AU131" i="1"/>
  <c r="AZ132" i="1"/>
  <c r="BA131" i="1"/>
  <c r="AF131" i="1"/>
  <c r="AG131" i="1" s="1"/>
  <c r="AJ131" i="1"/>
  <c r="AK131" i="1" s="1"/>
  <c r="G132" i="1"/>
  <c r="K132" i="1" s="1"/>
  <c r="BD130" i="1"/>
  <c r="Q130" i="1"/>
  <c r="AP130" i="1" s="1"/>
  <c r="AQ130" i="1" s="1"/>
  <c r="BH130" i="1"/>
  <c r="BI130" i="1" s="1"/>
  <c r="BB130" i="1"/>
  <c r="BC130" i="1" s="1"/>
  <c r="BG130" i="1"/>
  <c r="BE130" i="1"/>
  <c r="AB130" i="1"/>
  <c r="AA130" i="1"/>
  <c r="U133" i="1" l="1"/>
  <c r="X133" i="1"/>
  <c r="W133" i="1"/>
  <c r="U134" i="1" s="1"/>
  <c r="AU132" i="1"/>
  <c r="AT133" i="1"/>
  <c r="AD132" i="1"/>
  <c r="AE132" i="1" s="1"/>
  <c r="AY132" i="1"/>
  <c r="AX133" i="1"/>
  <c r="AJ132" i="1"/>
  <c r="AK132" i="1" s="1"/>
  <c r="AH132" i="1"/>
  <c r="J132" i="1"/>
  <c r="G133" i="1" s="1"/>
  <c r="J133" i="1" s="1"/>
  <c r="BA132" i="1"/>
  <c r="AZ133" i="1"/>
  <c r="AF132" i="1"/>
  <c r="AG132" i="1" s="1"/>
  <c r="AW132" i="1"/>
  <c r="AV133" i="1"/>
  <c r="AI132" i="1"/>
  <c r="Y131" i="1"/>
  <c r="BH131" i="1" s="1"/>
  <c r="BI131" i="1" s="1"/>
  <c r="AL130" i="1"/>
  <c r="AR130" i="1"/>
  <c r="S130" i="1"/>
  <c r="T130" i="1"/>
  <c r="AN130" i="1"/>
  <c r="AV134" i="1" l="1"/>
  <c r="AW133" i="1"/>
  <c r="AY133" i="1"/>
  <c r="AX134" i="1"/>
  <c r="BA133" i="1"/>
  <c r="AZ134" i="1"/>
  <c r="AU133" i="1"/>
  <c r="AT134" i="1"/>
  <c r="X134" i="1"/>
  <c r="W134" i="1"/>
  <c r="U135" i="1" s="1"/>
  <c r="AJ133" i="1"/>
  <c r="AK133" i="1" s="1"/>
  <c r="AD133" i="1"/>
  <c r="AE133" i="1" s="1"/>
  <c r="K133" i="1"/>
  <c r="G134" i="1" s="1"/>
  <c r="AF133" i="1"/>
  <c r="AG133" i="1" s="1"/>
  <c r="AH133" i="1"/>
  <c r="AI133" i="1" s="1"/>
  <c r="BD131" i="1"/>
  <c r="BE131" i="1" s="1"/>
  <c r="AA131" i="1"/>
  <c r="BF131" i="1"/>
  <c r="BG131" i="1" s="1"/>
  <c r="AB131" i="1"/>
  <c r="AO130" i="1"/>
  <c r="Q131" i="1"/>
  <c r="AR131" i="1" s="1"/>
  <c r="AS131" i="1" s="1"/>
  <c r="AS130" i="1"/>
  <c r="AM130" i="1"/>
  <c r="BB131" i="1"/>
  <c r="BC131" i="1" s="1"/>
  <c r="AX135" i="1" l="1"/>
  <c r="AY134" i="1"/>
  <c r="AU134" i="1"/>
  <c r="AT135" i="1"/>
  <c r="AZ135" i="1"/>
  <c r="BA134" i="1"/>
  <c r="Y132" i="1"/>
  <c r="BH132" i="1" s="1"/>
  <c r="BI132" i="1" s="1"/>
  <c r="W135" i="1"/>
  <c r="X135" i="1"/>
  <c r="AW134" i="1"/>
  <c r="AV135" i="1"/>
  <c r="AF134" i="1"/>
  <c r="AG134" i="1" s="1"/>
  <c r="K134" i="1"/>
  <c r="AD134" i="1"/>
  <c r="AE134" i="1" s="1"/>
  <c r="J134" i="1"/>
  <c r="AH134" i="1"/>
  <c r="AI134" i="1" s="1"/>
  <c r="AJ134" i="1"/>
  <c r="AK134" i="1" s="1"/>
  <c r="AL131" i="1"/>
  <c r="AM131" i="1" s="1"/>
  <c r="T131" i="1"/>
  <c r="S131" i="1"/>
  <c r="AP131" i="1"/>
  <c r="AQ131" i="1" s="1"/>
  <c r="AN131" i="1"/>
  <c r="AA132" i="1" l="1"/>
  <c r="BF132" i="1"/>
  <c r="BG132" i="1" s="1"/>
  <c r="AB132" i="1"/>
  <c r="BD132" i="1"/>
  <c r="BE132" i="1" s="1"/>
  <c r="BB132" i="1"/>
  <c r="BC132" i="1" s="1"/>
  <c r="BA135" i="1"/>
  <c r="AU135" i="1"/>
  <c r="G135" i="1"/>
  <c r="AF135" i="1" s="1"/>
  <c r="AW135" i="1"/>
  <c r="U136" i="1"/>
  <c r="AV136" i="1" s="1"/>
  <c r="AY135" i="1"/>
  <c r="Q132" i="1"/>
  <c r="AL132" i="1" s="1"/>
  <c r="AM132" i="1" s="1"/>
  <c r="Y133" i="1"/>
  <c r="BB133" i="1" s="1"/>
  <c r="BC133" i="1" s="1"/>
  <c r="AB133" i="1"/>
  <c r="AA133" i="1"/>
  <c r="AO131" i="1"/>
  <c r="BH133" i="1" l="1"/>
  <c r="BI133" i="1" s="1"/>
  <c r="AJ135" i="1"/>
  <c r="AH135" i="1"/>
  <c r="AD135" i="1"/>
  <c r="J135" i="1"/>
  <c r="K135" i="1"/>
  <c r="AW136" i="1"/>
  <c r="W136" i="1"/>
  <c r="U137" i="1" s="1"/>
  <c r="X136" i="1"/>
  <c r="AT136" i="1"/>
  <c r="AU136" i="1" s="1"/>
  <c r="AZ136" i="1"/>
  <c r="AX136" i="1"/>
  <c r="T132" i="1"/>
  <c r="AN132" i="1"/>
  <c r="AO132" i="1" s="1"/>
  <c r="Y134" i="1"/>
  <c r="AA134" i="1" s="1"/>
  <c r="AR132" i="1"/>
  <c r="AS132" i="1" s="1"/>
  <c r="BF133" i="1"/>
  <c r="BG133" i="1" s="1"/>
  <c r="S132" i="1"/>
  <c r="BD133" i="1"/>
  <c r="BE133" i="1" s="1"/>
  <c r="AP132" i="1"/>
  <c r="AQ132" i="1" s="1"/>
  <c r="G136" i="1"/>
  <c r="AJ136" i="1" s="1"/>
  <c r="AK135" i="1"/>
  <c r="AI135" i="1"/>
  <c r="AE135" i="1"/>
  <c r="AG135" i="1"/>
  <c r="BB134" i="1" l="1"/>
  <c r="BC134" i="1" s="1"/>
  <c r="BH134" i="1"/>
  <c r="BI134" i="1" s="1"/>
  <c r="Q133" i="1"/>
  <c r="AL133" i="1" s="1"/>
  <c r="AT137" i="1"/>
  <c r="W137" i="1"/>
  <c r="X137" i="1"/>
  <c r="U138" i="1" s="1"/>
  <c r="AV137" i="1"/>
  <c r="BA136" i="1"/>
  <c r="AZ137" i="1"/>
  <c r="AY136" i="1"/>
  <c r="AX137" i="1"/>
  <c r="AB134" i="1"/>
  <c r="BD134" i="1"/>
  <c r="BE134" i="1" s="1"/>
  <c r="S133" i="1"/>
  <c r="AN133" i="1"/>
  <c r="AO133" i="1" s="1"/>
  <c r="AP133" i="1"/>
  <c r="AQ133" i="1" s="1"/>
  <c r="AF136" i="1"/>
  <c r="AG136" i="1" s="1"/>
  <c r="AD136" i="1"/>
  <c r="AE136" i="1" s="1"/>
  <c r="T133" i="1"/>
  <c r="BF134" i="1"/>
  <c r="BG134" i="1" s="1"/>
  <c r="AR133" i="1"/>
  <c r="AS133" i="1" s="1"/>
  <c r="AK136" i="1"/>
  <c r="J136" i="1"/>
  <c r="K136" i="1"/>
  <c r="AH136" i="1"/>
  <c r="Y135" i="1"/>
  <c r="AM133" i="1"/>
  <c r="AX138" i="1" l="1"/>
  <c r="AY137" i="1"/>
  <c r="BA137" i="1"/>
  <c r="AZ138" i="1"/>
  <c r="AW137" i="1"/>
  <c r="AV138" i="1"/>
  <c r="W138" i="1"/>
  <c r="X138" i="1"/>
  <c r="Q134" i="1"/>
  <c r="AP134" i="1" s="1"/>
  <c r="AU137" i="1"/>
  <c r="AT138" i="1"/>
  <c r="AN134" i="1"/>
  <c r="AO134" i="1" s="1"/>
  <c r="G137" i="1"/>
  <c r="AJ137" i="1" s="1"/>
  <c r="AR134" i="1"/>
  <c r="AS134" i="1" s="1"/>
  <c r="AI136" i="1"/>
  <c r="AL134" i="1"/>
  <c r="AM134" i="1" s="1"/>
  <c r="AQ134" i="1"/>
  <c r="BF135" i="1"/>
  <c r="AB135" i="1"/>
  <c r="AA135" i="1"/>
  <c r="BD135" i="1"/>
  <c r="BB135" i="1"/>
  <c r="BH135" i="1"/>
  <c r="T134" i="1"/>
  <c r="S134" i="1"/>
  <c r="U139" i="1" l="1"/>
  <c r="X139" i="1"/>
  <c r="W139" i="1"/>
  <c r="U140" i="1"/>
  <c r="AW138" i="1"/>
  <c r="AV139" i="1"/>
  <c r="AZ139" i="1"/>
  <c r="BA138" i="1"/>
  <c r="AU138" i="1"/>
  <c r="AT139" i="1"/>
  <c r="AX139" i="1"/>
  <c r="AY138" i="1"/>
  <c r="J137" i="1"/>
  <c r="K137" i="1"/>
  <c r="G138" i="1"/>
  <c r="AJ138" i="1" s="1"/>
  <c r="AF137" i="1"/>
  <c r="AG137" i="1" s="1"/>
  <c r="AD137" i="1"/>
  <c r="AE137" i="1" s="1"/>
  <c r="AH137" i="1"/>
  <c r="AI137" i="1" s="1"/>
  <c r="AK137" i="1"/>
  <c r="Q135" i="1"/>
  <c r="S135" i="1" s="1"/>
  <c r="Y136" i="1"/>
  <c r="BF136" i="1" s="1"/>
  <c r="BG135" i="1"/>
  <c r="AL135" i="1"/>
  <c r="AM135" i="1" s="1"/>
  <c r="BI135" i="1"/>
  <c r="BC135" i="1"/>
  <c r="BE135" i="1"/>
  <c r="BA139" i="1" l="1"/>
  <c r="AZ140" i="1"/>
  <c r="BA140" i="1" s="1"/>
  <c r="AD138" i="1"/>
  <c r="AW139" i="1"/>
  <c r="AV140" i="1"/>
  <c r="X140" i="1"/>
  <c r="W140" i="1"/>
  <c r="U141" i="1" s="1"/>
  <c r="J138" i="1"/>
  <c r="G139" i="1" s="1"/>
  <c r="K139" i="1" s="1"/>
  <c r="AY139" i="1"/>
  <c r="AX140" i="1"/>
  <c r="K138" i="1"/>
  <c r="AU139" i="1"/>
  <c r="AT140" i="1"/>
  <c r="AH138" i="1"/>
  <c r="AI138" i="1" s="1"/>
  <c r="BB136" i="1"/>
  <c r="BC136" i="1" s="1"/>
  <c r="BD136" i="1"/>
  <c r="BE136" i="1" s="1"/>
  <c r="T135" i="1"/>
  <c r="Q136" i="1" s="1"/>
  <c r="AL136" i="1" s="1"/>
  <c r="AF138" i="1"/>
  <c r="AG138" i="1" s="1"/>
  <c r="AR135" i="1"/>
  <c r="AS135" i="1" s="1"/>
  <c r="AN135" i="1"/>
  <c r="AO135" i="1" s="1"/>
  <c r="AE138" i="1"/>
  <c r="AP135" i="1"/>
  <c r="AQ135" i="1" s="1"/>
  <c r="AK138" i="1"/>
  <c r="BG136" i="1"/>
  <c r="AB136" i="1"/>
  <c r="AA136" i="1"/>
  <c r="BH136" i="1"/>
  <c r="AD139" i="1" l="1"/>
  <c r="AE139" i="1" s="1"/>
  <c r="AZ141" i="1"/>
  <c r="X141" i="1"/>
  <c r="W141" i="1"/>
  <c r="AU140" i="1"/>
  <c r="AT141" i="1"/>
  <c r="AW140" i="1"/>
  <c r="AV141" i="1"/>
  <c r="AH139" i="1"/>
  <c r="AY140" i="1"/>
  <c r="AX141" i="1"/>
  <c r="S136" i="1"/>
  <c r="T136" i="1"/>
  <c r="Q137" i="1" s="1"/>
  <c r="Y137" i="1"/>
  <c r="BD137" i="1" s="1"/>
  <c r="BE137" i="1" s="1"/>
  <c r="J139" i="1"/>
  <c r="G140" i="1" s="1"/>
  <c r="AD140" i="1" s="1"/>
  <c r="AE140" i="1" s="1"/>
  <c r="AJ139" i="1"/>
  <c r="AK139" i="1" s="1"/>
  <c r="AN136" i="1"/>
  <c r="AO136" i="1" s="1"/>
  <c r="AP136" i="1"/>
  <c r="AQ136" i="1" s="1"/>
  <c r="AR136" i="1"/>
  <c r="AF139" i="1"/>
  <c r="AG139" i="1" s="1"/>
  <c r="AI139" i="1"/>
  <c r="BI136" i="1"/>
  <c r="AB137" i="1"/>
  <c r="AM136" i="1"/>
  <c r="U142" i="1" l="1"/>
  <c r="X142" i="1"/>
  <c r="W142" i="1"/>
  <c r="S137" i="1"/>
  <c r="T137" i="1"/>
  <c r="AL137" i="1"/>
  <c r="AM137" i="1" s="1"/>
  <c r="AU141" i="1"/>
  <c r="AT142" i="1"/>
  <c r="AX142" i="1"/>
  <c r="AY141" i="1"/>
  <c r="AA137" i="1"/>
  <c r="BA141" i="1"/>
  <c r="AZ142" i="1"/>
  <c r="AR137" i="1"/>
  <c r="AS137" i="1" s="1"/>
  <c r="AW141" i="1"/>
  <c r="AV142" i="1"/>
  <c r="AN137" i="1"/>
  <c r="AH140" i="1"/>
  <c r="AP137" i="1"/>
  <c r="AF140" i="1"/>
  <c r="AJ140" i="1"/>
  <c r="BF137" i="1"/>
  <c r="BB137" i="1"/>
  <c r="BC137" i="1" s="1"/>
  <c r="BH137" i="1"/>
  <c r="BI137" i="1" s="1"/>
  <c r="AS136" i="1"/>
  <c r="J140" i="1"/>
  <c r="K140" i="1"/>
  <c r="Y138" i="1"/>
  <c r="AG140" i="1"/>
  <c r="AK140" i="1"/>
  <c r="AI140" i="1"/>
  <c r="BG137" i="1"/>
  <c r="AO137" i="1"/>
  <c r="AQ137" i="1"/>
  <c r="Q138" i="1" l="1"/>
  <c r="AR138" i="1" s="1"/>
  <c r="AS138" i="1" s="1"/>
  <c r="AY142" i="1"/>
  <c r="AW142" i="1"/>
  <c r="AU142" i="1"/>
  <c r="AT143" i="1"/>
  <c r="BA142" i="1"/>
  <c r="AZ143" i="1"/>
  <c r="U143" i="1"/>
  <c r="AX143" i="1" s="1"/>
  <c r="AL138" i="1"/>
  <c r="AM138" i="1" s="1"/>
  <c r="T138" i="1"/>
  <c r="BB138" i="1"/>
  <c r="G141" i="1"/>
  <c r="AF141" i="1" s="1"/>
  <c r="AN138" i="1"/>
  <c r="AO138" i="1" s="1"/>
  <c r="BH138" i="1"/>
  <c r="BI138" i="1" s="1"/>
  <c r="BF138" i="1"/>
  <c r="BG138" i="1" s="1"/>
  <c r="S138" i="1"/>
  <c r="AP138" i="1"/>
  <c r="AQ138" i="1" s="1"/>
  <c r="BD138" i="1"/>
  <c r="BE138" i="1" s="1"/>
  <c r="AA138" i="1"/>
  <c r="AB138" i="1"/>
  <c r="AH141" i="1"/>
  <c r="AI141" i="1" s="1"/>
  <c r="AG141" i="1"/>
  <c r="BC138" i="1"/>
  <c r="J141" i="1" l="1"/>
  <c r="AV143" i="1"/>
  <c r="AY143" i="1"/>
  <c r="BA143" i="1"/>
  <c r="AU143" i="1"/>
  <c r="AW143" i="1"/>
  <c r="AJ141" i="1"/>
  <c r="AK141" i="1" s="1"/>
  <c r="K141" i="1"/>
  <c r="G142" i="1" s="1"/>
  <c r="AH142" i="1" s="1"/>
  <c r="AI142" i="1" s="1"/>
  <c r="Q139" i="1"/>
  <c r="T139" i="1" s="1"/>
  <c r="W143" i="1"/>
  <c r="X143" i="1"/>
  <c r="U144" i="1" s="1"/>
  <c r="AT144" i="1" s="1"/>
  <c r="AD141" i="1"/>
  <c r="AE141" i="1" s="1"/>
  <c r="AP139" i="1"/>
  <c r="AQ139" i="1" s="1"/>
  <c r="Y139" i="1"/>
  <c r="AL139" i="1"/>
  <c r="AM139" i="1" s="1"/>
  <c r="AN139" i="1"/>
  <c r="AO139" i="1" s="1"/>
  <c r="AU144" i="1" l="1"/>
  <c r="S139" i="1"/>
  <c r="AR139" i="1"/>
  <c r="AS139" i="1" s="1"/>
  <c r="AV144" i="1"/>
  <c r="X144" i="1"/>
  <c r="W144" i="1"/>
  <c r="U145" i="1" s="1"/>
  <c r="AZ144" i="1"/>
  <c r="AF142" i="1"/>
  <c r="AG142" i="1" s="1"/>
  <c r="J142" i="1"/>
  <c r="AX144" i="1"/>
  <c r="Q140" i="1"/>
  <c r="AP140" i="1" s="1"/>
  <c r="AQ140" i="1" s="1"/>
  <c r="AD142" i="1"/>
  <c r="AE142" i="1" s="1"/>
  <c r="K142" i="1"/>
  <c r="G143" i="1" s="1"/>
  <c r="AH143" i="1" s="1"/>
  <c r="AI143" i="1" s="1"/>
  <c r="AJ142" i="1"/>
  <c r="AK142" i="1" s="1"/>
  <c r="BF139" i="1"/>
  <c r="BG139" i="1" s="1"/>
  <c r="BH139" i="1"/>
  <c r="BI139" i="1" s="1"/>
  <c r="BD139" i="1"/>
  <c r="BE139" i="1" s="1"/>
  <c r="AB139" i="1"/>
  <c r="AA139" i="1"/>
  <c r="BB139" i="1"/>
  <c r="BC139" i="1" s="1"/>
  <c r="AR140" i="1"/>
  <c r="AS140" i="1" s="1"/>
  <c r="AZ145" i="1" l="1"/>
  <c r="BA145" i="1" s="1"/>
  <c r="BA144" i="1"/>
  <c r="W145" i="1"/>
  <c r="X145" i="1"/>
  <c r="U146" i="1"/>
  <c r="AL140" i="1"/>
  <c r="AM140" i="1" s="1"/>
  <c r="AW144" i="1"/>
  <c r="AV145" i="1"/>
  <c r="AN140" i="1"/>
  <c r="AO140" i="1" s="1"/>
  <c r="AX145" i="1"/>
  <c r="AY144" i="1"/>
  <c r="AT145" i="1"/>
  <c r="T140" i="1"/>
  <c r="S140" i="1"/>
  <c r="Q141" i="1" s="1"/>
  <c r="AP141" i="1" s="1"/>
  <c r="AQ141" i="1" s="1"/>
  <c r="K143" i="1"/>
  <c r="AJ143" i="1"/>
  <c r="AK143" i="1" s="1"/>
  <c r="AF143" i="1"/>
  <c r="AG143" i="1" s="1"/>
  <c r="Y140" i="1"/>
  <c r="BB140" i="1" s="1"/>
  <c r="BC140" i="1" s="1"/>
  <c r="AD143" i="1"/>
  <c r="AE143" i="1" s="1"/>
  <c r="J143" i="1"/>
  <c r="G144" i="1" l="1"/>
  <c r="AV146" i="1"/>
  <c r="AW145" i="1"/>
  <c r="AR141" i="1"/>
  <c r="AS141" i="1" s="1"/>
  <c r="AN141" i="1"/>
  <c r="AO141" i="1" s="1"/>
  <c r="AZ146" i="1"/>
  <c r="W146" i="1"/>
  <c r="U147" i="1" s="1"/>
  <c r="X146" i="1"/>
  <c r="T141" i="1"/>
  <c r="AU145" i="1"/>
  <c r="AT146" i="1"/>
  <c r="S141" i="1"/>
  <c r="Q142" i="1" s="1"/>
  <c r="AN142" i="1" s="1"/>
  <c r="AO142" i="1" s="1"/>
  <c r="AL141" i="1"/>
  <c r="AM141" i="1" s="1"/>
  <c r="AY145" i="1"/>
  <c r="AX146" i="1"/>
  <c r="AH144" i="1"/>
  <c r="AI144" i="1" s="1"/>
  <c r="AJ144" i="1"/>
  <c r="AK144" i="1" s="1"/>
  <c r="AD144" i="1"/>
  <c r="AE144" i="1" s="1"/>
  <c r="AF144" i="1"/>
  <c r="AG144" i="1" s="1"/>
  <c r="J144" i="1"/>
  <c r="K144" i="1"/>
  <c r="G145" i="1" s="1"/>
  <c r="BF140" i="1"/>
  <c r="BG140" i="1" s="1"/>
  <c r="BH140" i="1"/>
  <c r="BD140" i="1"/>
  <c r="AB140" i="1"/>
  <c r="AA140" i="1"/>
  <c r="S142" i="1" l="1"/>
  <c r="T142" i="1"/>
  <c r="AR142" i="1"/>
  <c r="AS142" i="1" s="1"/>
  <c r="W147" i="1"/>
  <c r="X147" i="1"/>
  <c r="U148" i="1" s="1"/>
  <c r="BA146" i="1"/>
  <c r="AZ147" i="1"/>
  <c r="AU146" i="1"/>
  <c r="AT147" i="1"/>
  <c r="AP142" i="1"/>
  <c r="AY146" i="1"/>
  <c r="AX147" i="1"/>
  <c r="AL142" i="1"/>
  <c r="AW146" i="1"/>
  <c r="AV147" i="1"/>
  <c r="Y141" i="1"/>
  <c r="AA141" i="1" s="1"/>
  <c r="AH145" i="1"/>
  <c r="AF145" i="1"/>
  <c r="AG145" i="1" s="1"/>
  <c r="BI140" i="1"/>
  <c r="AJ145" i="1"/>
  <c r="AK145" i="1" s="1"/>
  <c r="BE140" i="1"/>
  <c r="AI145" i="1"/>
  <c r="J145" i="1"/>
  <c r="K145" i="1"/>
  <c r="AD145" i="1"/>
  <c r="Q143" i="1"/>
  <c r="AP143" i="1" s="1"/>
  <c r="AQ142" i="1"/>
  <c r="AM142" i="1"/>
  <c r="BD141" i="1" l="1"/>
  <c r="BH141" i="1"/>
  <c r="BF141" i="1"/>
  <c r="AB141" i="1"/>
  <c r="Y142" i="1" s="1"/>
  <c r="AB142" i="1" s="1"/>
  <c r="AU147" i="1"/>
  <c r="AT148" i="1"/>
  <c r="AW147" i="1"/>
  <c r="AV148" i="1"/>
  <c r="BA147" i="1"/>
  <c r="AZ148" i="1"/>
  <c r="X148" i="1"/>
  <c r="W148" i="1"/>
  <c r="AY147" i="1"/>
  <c r="AX148" i="1"/>
  <c r="BB141" i="1"/>
  <c r="BC141" i="1" s="1"/>
  <c r="AA142" i="1"/>
  <c r="BG141" i="1"/>
  <c r="G146" i="1"/>
  <c r="J146" i="1" s="1"/>
  <c r="BD142" i="1"/>
  <c r="BE141" i="1"/>
  <c r="BI141" i="1"/>
  <c r="BH142" i="1"/>
  <c r="AE145" i="1"/>
  <c r="AN143" i="1"/>
  <c r="AO143" i="1" s="1"/>
  <c r="AR143" i="1"/>
  <c r="AS143" i="1" s="1"/>
  <c r="T143" i="1"/>
  <c r="AL143" i="1"/>
  <c r="AM143" i="1" s="1"/>
  <c r="S143" i="1"/>
  <c r="AQ143" i="1"/>
  <c r="BF142" i="1" l="1"/>
  <c r="BG142" i="1" s="1"/>
  <c r="U149" i="1"/>
  <c r="BA148" i="1"/>
  <c r="AZ149" i="1"/>
  <c r="AW148" i="1"/>
  <c r="AV149" i="1"/>
  <c r="BB142" i="1"/>
  <c r="BC142" i="1" s="1"/>
  <c r="AX149" i="1"/>
  <c r="AY148" i="1"/>
  <c r="AU148" i="1"/>
  <c r="AT149" i="1"/>
  <c r="Q144" i="1"/>
  <c r="T144" i="1" s="1"/>
  <c r="AD146" i="1"/>
  <c r="AE146" i="1" s="1"/>
  <c r="AF146" i="1"/>
  <c r="AN144" i="1"/>
  <c r="AO144" i="1" s="1"/>
  <c r="AH146" i="1"/>
  <c r="AI146" i="1" s="1"/>
  <c r="AJ146" i="1"/>
  <c r="AK146" i="1" s="1"/>
  <c r="BE142" i="1"/>
  <c r="K146" i="1"/>
  <c r="G147" i="1" s="1"/>
  <c r="BI142" i="1"/>
  <c r="Y143" i="1"/>
  <c r="AG146" i="1"/>
  <c r="S144" i="1"/>
  <c r="AP144" i="1"/>
  <c r="AL144" i="1"/>
  <c r="AR144" i="1"/>
  <c r="AY149" i="1" l="1"/>
  <c r="AW149" i="1"/>
  <c r="BA149" i="1"/>
  <c r="AU149" i="1"/>
  <c r="X149" i="1"/>
  <c r="W149" i="1"/>
  <c r="BF143" i="1"/>
  <c r="BG143" i="1" s="1"/>
  <c r="AB143" i="1"/>
  <c r="AA143" i="1"/>
  <c r="BH143" i="1"/>
  <c r="BD143" i="1"/>
  <c r="BB143" i="1"/>
  <c r="J147" i="1"/>
  <c r="K147" i="1"/>
  <c r="AF147" i="1"/>
  <c r="AG147" i="1" s="1"/>
  <c r="AD147" i="1"/>
  <c r="AJ147" i="1"/>
  <c r="AH147" i="1"/>
  <c r="AS144" i="1"/>
  <c r="Q145" i="1"/>
  <c r="AP145" i="1" s="1"/>
  <c r="AQ144" i="1"/>
  <c r="AM144" i="1"/>
  <c r="U150" i="1" l="1"/>
  <c r="AV150" i="1"/>
  <c r="W150" i="1"/>
  <c r="X150" i="1"/>
  <c r="G148" i="1"/>
  <c r="J148" i="1" s="1"/>
  <c r="Y144" i="1"/>
  <c r="BD144" i="1" s="1"/>
  <c r="BC143" i="1"/>
  <c r="BE143" i="1"/>
  <c r="BI143" i="1"/>
  <c r="AK147" i="1"/>
  <c r="AE147" i="1"/>
  <c r="AI147" i="1"/>
  <c r="AL145" i="1"/>
  <c r="AM145" i="1" s="1"/>
  <c r="AQ145" i="1"/>
  <c r="S145" i="1"/>
  <c r="T145" i="1"/>
  <c r="AN145" i="1"/>
  <c r="AR145" i="1"/>
  <c r="BB144" i="1" l="1"/>
  <c r="AJ148" i="1"/>
  <c r="AX150" i="1"/>
  <c r="AY150" i="1" s="1"/>
  <c r="AZ150" i="1"/>
  <c r="BA150" i="1" s="1"/>
  <c r="AT150" i="1"/>
  <c r="AU150" i="1" s="1"/>
  <c r="U151" i="1"/>
  <c r="AW150" i="1"/>
  <c r="AV151" i="1"/>
  <c r="K148" i="1"/>
  <c r="G149" i="1" s="1"/>
  <c r="AH148" i="1"/>
  <c r="AD148" i="1"/>
  <c r="AF148" i="1"/>
  <c r="AG148" i="1" s="1"/>
  <c r="BH144" i="1"/>
  <c r="BE144" i="1"/>
  <c r="BC144" i="1"/>
  <c r="BI144" i="1"/>
  <c r="BF144" i="1"/>
  <c r="AB144" i="1"/>
  <c r="AA144" i="1"/>
  <c r="Y145" i="1" s="1"/>
  <c r="BB145" i="1" s="1"/>
  <c r="AI148" i="1"/>
  <c r="AE148" i="1"/>
  <c r="AK148" i="1"/>
  <c r="Q146" i="1"/>
  <c r="AL146" i="1" s="1"/>
  <c r="AM146" i="1" s="1"/>
  <c r="AS145" i="1"/>
  <c r="AO145" i="1"/>
  <c r="AD149" i="1" l="1"/>
  <c r="AJ149" i="1"/>
  <c r="J149" i="1"/>
  <c r="K149" i="1"/>
  <c r="G150" i="1" s="1"/>
  <c r="AH149" i="1"/>
  <c r="AI149" i="1" s="1"/>
  <c r="AF149" i="1"/>
  <c r="AW151" i="1"/>
  <c r="AV152" i="1"/>
  <c r="AZ151" i="1"/>
  <c r="X151" i="1"/>
  <c r="W151" i="1"/>
  <c r="U152" i="1"/>
  <c r="AX151" i="1"/>
  <c r="AT151" i="1"/>
  <c r="T146" i="1"/>
  <c r="BH145" i="1"/>
  <c r="BI145" i="1" s="1"/>
  <c r="S146" i="1"/>
  <c r="AR146" i="1"/>
  <c r="BD145" i="1"/>
  <c r="BE145" i="1" s="1"/>
  <c r="BC145" i="1"/>
  <c r="AA145" i="1"/>
  <c r="AB145" i="1"/>
  <c r="AN146" i="1"/>
  <c r="BG144" i="1"/>
  <c r="BF145" i="1"/>
  <c r="AP146" i="1"/>
  <c r="AQ146" i="1" s="1"/>
  <c r="AE149" i="1"/>
  <c r="AG149" i="1"/>
  <c r="AK149" i="1"/>
  <c r="AD150" i="1" l="1"/>
  <c r="AF150" i="1"/>
  <c r="AW152" i="1"/>
  <c r="AU151" i="1"/>
  <c r="AT152" i="1"/>
  <c r="AY151" i="1"/>
  <c r="AX152" i="1"/>
  <c r="X152" i="1"/>
  <c r="U153" i="1" s="1"/>
  <c r="W152" i="1"/>
  <c r="AS146" i="1"/>
  <c r="Q147" i="1"/>
  <c r="AN147" i="1" s="1"/>
  <c r="AO147" i="1" s="1"/>
  <c r="BA151" i="1"/>
  <c r="AZ152" i="1"/>
  <c r="Y146" i="1"/>
  <c r="AB146" i="1" s="1"/>
  <c r="AJ150" i="1"/>
  <c r="J150" i="1"/>
  <c r="K150" i="1"/>
  <c r="AH150" i="1"/>
  <c r="AI150" i="1" s="1"/>
  <c r="AO146" i="1"/>
  <c r="BG145" i="1"/>
  <c r="AG150" i="1"/>
  <c r="AE150" i="1"/>
  <c r="AK150" i="1"/>
  <c r="G151" i="1" l="1"/>
  <c r="X153" i="1"/>
  <c r="W153" i="1"/>
  <c r="U154" i="1"/>
  <c r="AV153" i="1"/>
  <c r="AA146" i="1"/>
  <c r="BD146" i="1"/>
  <c r="BE146" i="1" s="1"/>
  <c r="AY152" i="1"/>
  <c r="AX153" i="1"/>
  <c r="AY153" i="1" s="1"/>
  <c r="AT153" i="1"/>
  <c r="AU152" i="1"/>
  <c r="S147" i="1"/>
  <c r="T147" i="1"/>
  <c r="Q148" i="1" s="1"/>
  <c r="AL147" i="1"/>
  <c r="BA152" i="1"/>
  <c r="AZ153" i="1"/>
  <c r="BF146" i="1"/>
  <c r="BG146" i="1" s="1"/>
  <c r="AP147" i="1"/>
  <c r="BB146" i="1"/>
  <c r="BH146" i="1"/>
  <c r="AR147" i="1"/>
  <c r="AS147" i="1" s="1"/>
  <c r="AQ147" i="1"/>
  <c r="AH151" i="1"/>
  <c r="AI151" i="1" s="1"/>
  <c r="AF151" i="1"/>
  <c r="AG151" i="1" s="1"/>
  <c r="AD151" i="1"/>
  <c r="AE151" i="1" s="1"/>
  <c r="J151" i="1"/>
  <c r="AJ151" i="1"/>
  <c r="AK151" i="1" s="1"/>
  <c r="K151" i="1"/>
  <c r="Y147" i="1"/>
  <c r="BF147" i="1" s="1"/>
  <c r="BI146" i="1"/>
  <c r="BC146" i="1"/>
  <c r="AR148" i="1" l="1"/>
  <c r="AS148" i="1" s="1"/>
  <c r="T148" i="1"/>
  <c r="S148" i="1"/>
  <c r="Q149" i="1"/>
  <c r="AN148" i="1"/>
  <c r="AO148" i="1" s="1"/>
  <c r="AM147" i="1"/>
  <c r="AL148" i="1"/>
  <c r="AM148" i="1" s="1"/>
  <c r="AW153" i="1"/>
  <c r="AV154" i="1"/>
  <c r="BA153" i="1"/>
  <c r="AZ154" i="1"/>
  <c r="AX154" i="1"/>
  <c r="W154" i="1"/>
  <c r="X154" i="1"/>
  <c r="U155" i="1"/>
  <c r="AP148" i="1"/>
  <c r="AQ148" i="1" s="1"/>
  <c r="AU153" i="1"/>
  <c r="AT154" i="1"/>
  <c r="AR149" i="1"/>
  <c r="AS149" i="1" s="1"/>
  <c r="AB147" i="1"/>
  <c r="G152" i="1"/>
  <c r="AF152" i="1" s="1"/>
  <c r="AG152" i="1" s="1"/>
  <c r="AA147" i="1"/>
  <c r="BB147" i="1"/>
  <c r="BC147" i="1" s="1"/>
  <c r="BD147" i="1"/>
  <c r="BE147" i="1" s="1"/>
  <c r="BH147" i="1"/>
  <c r="BI147" i="1" s="1"/>
  <c r="BG147" i="1"/>
  <c r="Y148" i="1" l="1"/>
  <c r="AA148" i="1" s="1"/>
  <c r="AN149" i="1"/>
  <c r="AO149" i="1" s="1"/>
  <c r="AY154" i="1"/>
  <c r="AX155" i="1"/>
  <c r="AP149" i="1"/>
  <c r="AQ149" i="1" s="1"/>
  <c r="X155" i="1"/>
  <c r="W155" i="1"/>
  <c r="U156" i="1" s="1"/>
  <c r="T149" i="1"/>
  <c r="BA154" i="1"/>
  <c r="AZ155" i="1"/>
  <c r="S149" i="1"/>
  <c r="AU154" i="1"/>
  <c r="AT155" i="1"/>
  <c r="AL149" i="1"/>
  <c r="AM149" i="1" s="1"/>
  <c r="AW154" i="1"/>
  <c r="AV155" i="1"/>
  <c r="AW155" i="1" s="1"/>
  <c r="AJ152" i="1"/>
  <c r="AK152" i="1" s="1"/>
  <c r="J152" i="1"/>
  <c r="AH152" i="1"/>
  <c r="AI152" i="1" s="1"/>
  <c r="AD152" i="1"/>
  <c r="AE152" i="1" s="1"/>
  <c r="K152" i="1"/>
  <c r="G153" i="1" s="1"/>
  <c r="J153" i="1" s="1"/>
  <c r="BH148" i="1"/>
  <c r="BI148" i="1" s="1"/>
  <c r="BD148" i="1"/>
  <c r="BE148" i="1" s="1"/>
  <c r="BF148" i="1"/>
  <c r="BG148" i="1" s="1"/>
  <c r="AB148" i="1"/>
  <c r="Y149" i="1" s="1"/>
  <c r="BB148" i="1"/>
  <c r="BC148" i="1" s="1"/>
  <c r="AV156" i="1" l="1"/>
  <c r="W156" i="1"/>
  <c r="X156" i="1"/>
  <c r="AU155" i="1"/>
  <c r="AT156" i="1"/>
  <c r="Q150" i="1"/>
  <c r="AY155" i="1"/>
  <c r="AX156" i="1"/>
  <c r="BA155" i="1"/>
  <c r="AZ156" i="1"/>
  <c r="BA156" i="1" s="1"/>
  <c r="AH153" i="1"/>
  <c r="AI153" i="1" s="1"/>
  <c r="AF153" i="1"/>
  <c r="AG153" i="1" s="1"/>
  <c r="AJ153" i="1"/>
  <c r="AK153" i="1" s="1"/>
  <c r="AD153" i="1"/>
  <c r="AE153" i="1" s="1"/>
  <c r="K153" i="1"/>
  <c r="G154" i="1" s="1"/>
  <c r="BH149" i="1"/>
  <c r="BI149" i="1" s="1"/>
  <c r="BD149" i="1"/>
  <c r="BE149" i="1" s="1"/>
  <c r="BB149" i="1"/>
  <c r="AB149" i="1"/>
  <c r="BF149" i="1"/>
  <c r="AA149" i="1"/>
  <c r="AN150" i="1" l="1"/>
  <c r="AP150" i="1"/>
  <c r="AQ150" i="1" s="1"/>
  <c r="T150" i="1"/>
  <c r="AR150" i="1"/>
  <c r="AS150" i="1" s="1"/>
  <c r="S150" i="1"/>
  <c r="Q151" i="1" s="1"/>
  <c r="AU156" i="1"/>
  <c r="AT157" i="1"/>
  <c r="AL150" i="1"/>
  <c r="U157" i="1"/>
  <c r="AD154" i="1"/>
  <c r="AY156" i="1"/>
  <c r="AX157" i="1"/>
  <c r="AW156" i="1"/>
  <c r="AV157" i="1"/>
  <c r="AJ154" i="1"/>
  <c r="AK154" i="1" s="1"/>
  <c r="K154" i="1"/>
  <c r="J154" i="1"/>
  <c r="AH154" i="1"/>
  <c r="AI154" i="1" s="1"/>
  <c r="AF154" i="1"/>
  <c r="AG154" i="1" s="1"/>
  <c r="Y150" i="1"/>
  <c r="BD150" i="1" s="1"/>
  <c r="BE150" i="1" s="1"/>
  <c r="BG149" i="1"/>
  <c r="BC149" i="1"/>
  <c r="AE154" i="1"/>
  <c r="G155" i="1" l="1"/>
  <c r="AR151" i="1"/>
  <c r="AS151" i="1" s="1"/>
  <c r="T151" i="1"/>
  <c r="AP151" i="1"/>
  <c r="AQ151" i="1" s="1"/>
  <c r="S151" i="1"/>
  <c r="Q152" i="1" s="1"/>
  <c r="S152" i="1" s="1"/>
  <c r="AM150" i="1"/>
  <c r="AL151" i="1"/>
  <c r="AM151" i="1" s="1"/>
  <c r="BF150" i="1"/>
  <c r="BG150" i="1" s="1"/>
  <c r="AU157" i="1"/>
  <c r="AY157" i="1"/>
  <c r="AW157" i="1"/>
  <c r="BB150" i="1"/>
  <c r="BC150" i="1" s="1"/>
  <c r="AZ157" i="1"/>
  <c r="W157" i="1"/>
  <c r="X157" i="1"/>
  <c r="AO150" i="1"/>
  <c r="AN151" i="1"/>
  <c r="AO151" i="1" s="1"/>
  <c r="J155" i="1"/>
  <c r="AD155" i="1"/>
  <c r="AE155" i="1" s="1"/>
  <c r="AJ155" i="1"/>
  <c r="AK155" i="1" s="1"/>
  <c r="AF155" i="1"/>
  <c r="AG155" i="1" s="1"/>
  <c r="AH155" i="1"/>
  <c r="AI155" i="1" s="1"/>
  <c r="AR152" i="1"/>
  <c r="AS152" i="1" s="1"/>
  <c r="AA150" i="1"/>
  <c r="BH150" i="1"/>
  <c r="BI150" i="1" s="1"/>
  <c r="AB150" i="1"/>
  <c r="K155" i="1"/>
  <c r="G156" i="1" s="1"/>
  <c r="U158" i="1" l="1"/>
  <c r="AP152" i="1"/>
  <c r="AQ152" i="1" s="1"/>
  <c r="T152" i="1"/>
  <c r="X158" i="1"/>
  <c r="W158" i="1"/>
  <c r="U159" i="1"/>
  <c r="AT158" i="1"/>
  <c r="AX158" i="1"/>
  <c r="AY158" i="1" s="1"/>
  <c r="AV158" i="1"/>
  <c r="BA157" i="1"/>
  <c r="AZ158" i="1"/>
  <c r="AN152" i="1"/>
  <c r="AO152" i="1" s="1"/>
  <c r="AL152" i="1"/>
  <c r="AM152" i="1" s="1"/>
  <c r="Q153" i="1"/>
  <c r="AP153" i="1" s="1"/>
  <c r="AQ153" i="1" s="1"/>
  <c r="Y151" i="1"/>
  <c r="AA151" i="1" s="1"/>
  <c r="J156" i="1"/>
  <c r="AF156" i="1"/>
  <c r="AG156" i="1" s="1"/>
  <c r="AH156" i="1"/>
  <c r="K156" i="1"/>
  <c r="AD156" i="1"/>
  <c r="AE156" i="1" s="1"/>
  <c r="AJ156" i="1"/>
  <c r="AK156" i="1" s="1"/>
  <c r="AB151" i="1"/>
  <c r="AN153" i="1"/>
  <c r="AO153" i="1" s="1"/>
  <c r="AR153" i="1"/>
  <c r="AS153" i="1" s="1"/>
  <c r="BH151" i="1" l="1"/>
  <c r="BD151" i="1"/>
  <c r="S153" i="1"/>
  <c r="AL153" i="1"/>
  <c r="AM153" i="1" s="1"/>
  <c r="T153" i="1"/>
  <c r="BF151" i="1"/>
  <c r="BG151" i="1" s="1"/>
  <c r="BB151" i="1"/>
  <c r="BA158" i="1"/>
  <c r="AZ159" i="1"/>
  <c r="AW158" i="1"/>
  <c r="AV159" i="1"/>
  <c r="AW159" i="1" s="1"/>
  <c r="AU158" i="1"/>
  <c r="AT159" i="1"/>
  <c r="AX159" i="1"/>
  <c r="X159" i="1"/>
  <c r="W159" i="1"/>
  <c r="G157" i="1"/>
  <c r="AF157" i="1" s="1"/>
  <c r="AJ157" i="1"/>
  <c r="AK157" i="1" s="1"/>
  <c r="J157" i="1"/>
  <c r="AI156" i="1"/>
  <c r="AH157" i="1"/>
  <c r="AI157" i="1" s="1"/>
  <c r="AD157" i="1"/>
  <c r="AE157" i="1" s="1"/>
  <c r="Y152" i="1"/>
  <c r="BB152" i="1" s="1"/>
  <c r="BC151" i="1"/>
  <c r="BI151" i="1"/>
  <c r="BE151" i="1"/>
  <c r="Q154" i="1"/>
  <c r="BD152" i="1" l="1"/>
  <c r="BE152" i="1" s="1"/>
  <c r="AY159" i="1"/>
  <c r="AU159" i="1"/>
  <c r="BA159" i="1"/>
  <c r="U160" i="1"/>
  <c r="AX160" i="1" s="1"/>
  <c r="K157" i="1"/>
  <c r="G158" i="1" s="1"/>
  <c r="AG157" i="1"/>
  <c r="BF152" i="1"/>
  <c r="BG152" i="1" s="1"/>
  <c r="BH152" i="1"/>
  <c r="BI152" i="1" s="1"/>
  <c r="AB152" i="1"/>
  <c r="AA152" i="1"/>
  <c r="BC152" i="1"/>
  <c r="AL154" i="1"/>
  <c r="AR154" i="1"/>
  <c r="AN154" i="1"/>
  <c r="AP154" i="1"/>
  <c r="T154" i="1"/>
  <c r="S154" i="1"/>
  <c r="AY160" i="1" l="1"/>
  <c r="AZ160" i="1"/>
  <c r="AT160" i="1"/>
  <c r="AV160" i="1"/>
  <c r="W160" i="1"/>
  <c r="X160" i="1"/>
  <c r="K158" i="1"/>
  <c r="AF158" i="1"/>
  <c r="AG158" i="1" s="1"/>
  <c r="AH158" i="1"/>
  <c r="AI158" i="1" s="1"/>
  <c r="J158" i="1"/>
  <c r="AJ158" i="1"/>
  <c r="AK158" i="1" s="1"/>
  <c r="AD158" i="1"/>
  <c r="AE158" i="1" s="1"/>
  <c r="Y153" i="1"/>
  <c r="Q155" i="1"/>
  <c r="AN155" i="1" s="1"/>
  <c r="AQ154" i="1"/>
  <c r="AO154" i="1"/>
  <c r="AS154" i="1"/>
  <c r="AM154" i="1"/>
  <c r="G159" i="1" l="1"/>
  <c r="U161" i="1"/>
  <c r="X161" i="1"/>
  <c r="W161" i="1"/>
  <c r="AX161" i="1"/>
  <c r="U162" i="1"/>
  <c r="AW160" i="1"/>
  <c r="AV161" i="1"/>
  <c r="AU160" i="1"/>
  <c r="AT161" i="1"/>
  <c r="BA160" i="1"/>
  <c r="AZ161" i="1"/>
  <c r="BA161" i="1" s="1"/>
  <c r="K159" i="1"/>
  <c r="AH159" i="1"/>
  <c r="AI159" i="1" s="1"/>
  <c r="J159" i="1"/>
  <c r="G160" i="1" s="1"/>
  <c r="AH160" i="1" s="1"/>
  <c r="AJ159" i="1"/>
  <c r="AK159" i="1" s="1"/>
  <c r="AD159" i="1"/>
  <c r="AE159" i="1" s="1"/>
  <c r="AF159" i="1"/>
  <c r="AG159" i="1" s="1"/>
  <c r="BB153" i="1"/>
  <c r="BD153" i="1"/>
  <c r="AA153" i="1"/>
  <c r="BH153" i="1"/>
  <c r="BI153" i="1" s="1"/>
  <c r="AB153" i="1"/>
  <c r="BF153" i="1"/>
  <c r="T155" i="1"/>
  <c r="S155" i="1"/>
  <c r="AR155" i="1"/>
  <c r="AS155" i="1" s="1"/>
  <c r="AP155" i="1"/>
  <c r="AQ155" i="1" s="1"/>
  <c r="AL155" i="1"/>
  <c r="AM155" i="1" s="1"/>
  <c r="AO155" i="1"/>
  <c r="K160" i="1" l="1"/>
  <c r="AU161" i="1"/>
  <c r="AT162" i="1"/>
  <c r="AW161" i="1"/>
  <c r="AV162" i="1"/>
  <c r="X162" i="1"/>
  <c r="W162" i="1"/>
  <c r="U163" i="1" s="1"/>
  <c r="AX162" i="1"/>
  <c r="AY162" i="1" s="1"/>
  <c r="AY161" i="1"/>
  <c r="Q156" i="1"/>
  <c r="AR156" i="1" s="1"/>
  <c r="AS156" i="1" s="1"/>
  <c r="AD160" i="1"/>
  <c r="AE160" i="1" s="1"/>
  <c r="AJ160" i="1"/>
  <c r="AK160" i="1" s="1"/>
  <c r="AZ162" i="1"/>
  <c r="BA162" i="1" s="1"/>
  <c r="AF160" i="1"/>
  <c r="AG160" i="1" s="1"/>
  <c r="J160" i="1"/>
  <c r="G161" i="1" s="1"/>
  <c r="AH161" i="1" s="1"/>
  <c r="Y154" i="1"/>
  <c r="BF154" i="1" s="1"/>
  <c r="BG154" i="1" s="1"/>
  <c r="BG153" i="1"/>
  <c r="BE153" i="1"/>
  <c r="BC153" i="1"/>
  <c r="AL156" i="1"/>
  <c r="AM156" i="1" s="1"/>
  <c r="AP156" i="1"/>
  <c r="T156" i="1"/>
  <c r="S156" i="1"/>
  <c r="AN156" i="1"/>
  <c r="AI160" i="1"/>
  <c r="BB154" i="1" l="1"/>
  <c r="BC154" i="1" s="1"/>
  <c r="BD154" i="1"/>
  <c r="BE154" i="1" s="1"/>
  <c r="AB154" i="1"/>
  <c r="AA154" i="1"/>
  <c r="AX163" i="1"/>
  <c r="AY163" i="1" s="1"/>
  <c r="W163" i="1"/>
  <c r="X163" i="1"/>
  <c r="U164" i="1" s="1"/>
  <c r="AZ163" i="1"/>
  <c r="BA163" i="1" s="1"/>
  <c r="AV163" i="1"/>
  <c r="AW163" i="1" s="1"/>
  <c r="AW162" i="1"/>
  <c r="BH154" i="1"/>
  <c r="BI154" i="1" s="1"/>
  <c r="AU162" i="1"/>
  <c r="AT163" i="1"/>
  <c r="AU163" i="1" s="1"/>
  <c r="AJ161" i="1"/>
  <c r="AF161" i="1"/>
  <c r="AG161" i="1" s="1"/>
  <c r="K161" i="1"/>
  <c r="J161" i="1"/>
  <c r="AD161" i="1"/>
  <c r="AE161" i="1" s="1"/>
  <c r="Q157" i="1"/>
  <c r="AR157" i="1" s="1"/>
  <c r="AS157" i="1" s="1"/>
  <c r="AO156" i="1"/>
  <c r="AQ156" i="1"/>
  <c r="AI161" i="1"/>
  <c r="AK161" i="1"/>
  <c r="W164" i="1" l="1"/>
  <c r="AX164" i="1"/>
  <c r="AY164" i="1" s="1"/>
  <c r="X164" i="1"/>
  <c r="Y155" i="1"/>
  <c r="AT164" i="1"/>
  <c r="AT165" i="1" s="1"/>
  <c r="AU165" i="1" s="1"/>
  <c r="G162" i="1"/>
  <c r="AF162" i="1" s="1"/>
  <c r="AZ164" i="1"/>
  <c r="BA164" i="1" s="1"/>
  <c r="AV164" i="1"/>
  <c r="AW164" i="1" s="1"/>
  <c r="U165" i="1"/>
  <c r="AX165" i="1" s="1"/>
  <c r="AY165" i="1" s="1"/>
  <c r="AU164" i="1"/>
  <c r="T157" i="1"/>
  <c r="S157" i="1"/>
  <c r="X165" i="1"/>
  <c r="AN157" i="1"/>
  <c r="AO157" i="1" s="1"/>
  <c r="AP157" i="1"/>
  <c r="AQ157" i="1" s="1"/>
  <c r="AL157" i="1"/>
  <c r="AM157" i="1" s="1"/>
  <c r="J162" i="1"/>
  <c r="AH162" i="1"/>
  <c r="AD162" i="1"/>
  <c r="Q158" i="1" l="1"/>
  <c r="AR158" i="1" s="1"/>
  <c r="AS158" i="1" s="1"/>
  <c r="K162" i="1"/>
  <c r="BF155" i="1"/>
  <c r="BB155" i="1"/>
  <c r="BD155" i="1"/>
  <c r="AA155" i="1"/>
  <c r="Y156" i="1" s="1"/>
  <c r="AB155" i="1"/>
  <c r="BH155" i="1"/>
  <c r="AJ162" i="1"/>
  <c r="AV165" i="1"/>
  <c r="AZ165" i="1"/>
  <c r="BA165" i="1" s="1"/>
  <c r="W165" i="1"/>
  <c r="U166" i="1" s="1"/>
  <c r="AP158" i="1"/>
  <c r="AQ158" i="1" s="1"/>
  <c r="AW165" i="1"/>
  <c r="AN158" i="1"/>
  <c r="AO158" i="1" s="1"/>
  <c r="S158" i="1"/>
  <c r="G163" i="1"/>
  <c r="AD163" i="1" s="1"/>
  <c r="AL158" i="1"/>
  <c r="AM158" i="1" s="1"/>
  <c r="T158" i="1"/>
  <c r="AE162" i="1"/>
  <c r="AK162" i="1"/>
  <c r="AI162" i="1"/>
  <c r="AG162" i="1"/>
  <c r="AA156" i="1" l="1"/>
  <c r="AB156" i="1"/>
  <c r="Y157" i="1"/>
  <c r="BE155" i="1"/>
  <c r="BD156" i="1"/>
  <c r="BE156" i="1" s="1"/>
  <c r="BG155" i="1"/>
  <c r="BF156" i="1"/>
  <c r="BC155" i="1"/>
  <c r="BB156" i="1"/>
  <c r="BI155" i="1"/>
  <c r="BH156" i="1"/>
  <c r="X166" i="1"/>
  <c r="W166" i="1"/>
  <c r="AX166" i="1"/>
  <c r="AY166" i="1" s="1"/>
  <c r="AV166" i="1"/>
  <c r="AW166" i="1" s="1"/>
  <c r="AT166" i="1"/>
  <c r="AU166" i="1" s="1"/>
  <c r="AZ166" i="1"/>
  <c r="BA166" i="1" s="1"/>
  <c r="Q159" i="1"/>
  <c r="AL159" i="1" s="1"/>
  <c r="AM159" i="1" s="1"/>
  <c r="J163" i="1"/>
  <c r="AF163" i="1"/>
  <c r="AG163" i="1" s="1"/>
  <c r="AH163" i="1"/>
  <c r="AI163" i="1" s="1"/>
  <c r="AJ163" i="1"/>
  <c r="AK163" i="1" s="1"/>
  <c r="K163" i="1"/>
  <c r="AE163" i="1"/>
  <c r="BG156" i="1" l="1"/>
  <c r="BF157" i="1"/>
  <c r="BG157" i="1" s="1"/>
  <c r="BI156" i="1"/>
  <c r="BH157" i="1"/>
  <c r="BI157" i="1" s="1"/>
  <c r="BD157" i="1"/>
  <c r="BE157" i="1" s="1"/>
  <c r="AB157" i="1"/>
  <c r="AA157" i="1"/>
  <c r="Y158" i="1" s="1"/>
  <c r="BF158" i="1" s="1"/>
  <c r="BG158" i="1" s="1"/>
  <c r="BC156" i="1"/>
  <c r="BB157" i="1"/>
  <c r="BC157" i="1" s="1"/>
  <c r="U167" i="1"/>
  <c r="AZ167" i="1"/>
  <c r="BA167" i="1" s="1"/>
  <c r="T159" i="1"/>
  <c r="AR159" i="1"/>
  <c r="AS159" i="1" s="1"/>
  <c r="S159" i="1"/>
  <c r="Q160" i="1" s="1"/>
  <c r="AR160" i="1" s="1"/>
  <c r="G164" i="1"/>
  <c r="K164" i="1" s="1"/>
  <c r="AP159" i="1"/>
  <c r="AQ159" i="1" s="1"/>
  <c r="AN159" i="1"/>
  <c r="AO159" i="1" s="1"/>
  <c r="AA158" i="1" l="1"/>
  <c r="BD158" i="1"/>
  <c r="BH158" i="1"/>
  <c r="BI158" i="1" s="1"/>
  <c r="AB158" i="1"/>
  <c r="BB158" i="1"/>
  <c r="BC158" i="1" s="1"/>
  <c r="T160" i="1"/>
  <c r="AP160" i="1"/>
  <c r="AQ160" i="1" s="1"/>
  <c r="S160" i="1"/>
  <c r="Q161" i="1" s="1"/>
  <c r="AN160" i="1"/>
  <c r="AH164" i="1"/>
  <c r="AI164" i="1" s="1"/>
  <c r="AF164" i="1"/>
  <c r="AG164" i="1" s="1"/>
  <c r="AD164" i="1"/>
  <c r="AE164" i="1" s="1"/>
  <c r="X167" i="1"/>
  <c r="W167" i="1"/>
  <c r="AV167" i="1"/>
  <c r="AW167" i="1" s="1"/>
  <c r="AX167" i="1"/>
  <c r="AJ164" i="1"/>
  <c r="AK164" i="1" s="1"/>
  <c r="AL160" i="1"/>
  <c r="AM160" i="1" s="1"/>
  <c r="AT167" i="1"/>
  <c r="J164" i="1"/>
  <c r="G165" i="1" s="1"/>
  <c r="AF165" i="1" s="1"/>
  <c r="AG165" i="1" s="1"/>
  <c r="Y159" i="1"/>
  <c r="AA159" i="1" s="1"/>
  <c r="AS160" i="1"/>
  <c r="AO160" i="1"/>
  <c r="BE158" i="1"/>
  <c r="U168" i="1" l="1"/>
  <c r="BD159" i="1"/>
  <c r="AV168" i="1"/>
  <c r="AW168" i="1" s="1"/>
  <c r="AZ168" i="1"/>
  <c r="BA168" i="1" s="1"/>
  <c r="X168" i="1"/>
  <c r="W168" i="1"/>
  <c r="U169" i="1"/>
  <c r="AU167" i="1"/>
  <c r="AT168" i="1"/>
  <c r="AY167" i="1"/>
  <c r="AX168" i="1"/>
  <c r="AY168" i="1" s="1"/>
  <c r="AL161" i="1"/>
  <c r="AM161" i="1" s="1"/>
  <c r="K165" i="1"/>
  <c r="AH165" i="1"/>
  <c r="AI165" i="1" s="1"/>
  <c r="J165" i="1"/>
  <c r="G166" i="1" s="1"/>
  <c r="AR161" i="1"/>
  <c r="AS161" i="1" s="1"/>
  <c r="AD165" i="1"/>
  <c r="AE165" i="1" s="1"/>
  <c r="AJ165" i="1"/>
  <c r="AK165" i="1" s="1"/>
  <c r="AB159" i="1"/>
  <c r="AP161" i="1"/>
  <c r="AQ161" i="1" s="1"/>
  <c r="BF159" i="1"/>
  <c r="BG159" i="1" s="1"/>
  <c r="BH159" i="1"/>
  <c r="BI159" i="1" s="1"/>
  <c r="BB159" i="1"/>
  <c r="BC159" i="1" s="1"/>
  <c r="S161" i="1"/>
  <c r="AN161" i="1"/>
  <c r="AO161" i="1" s="1"/>
  <c r="T161" i="1"/>
  <c r="BE159" i="1"/>
  <c r="Y160" i="1"/>
  <c r="K166" i="1" l="1"/>
  <c r="J166" i="1"/>
  <c r="AT169" i="1"/>
  <c r="AU168" i="1"/>
  <c r="AV169" i="1"/>
  <c r="X169" i="1"/>
  <c r="W169" i="1"/>
  <c r="U170" i="1" s="1"/>
  <c r="AX169" i="1"/>
  <c r="AD166" i="1"/>
  <c r="AE166" i="1" s="1"/>
  <c r="AZ169" i="1"/>
  <c r="BA169" i="1" s="1"/>
  <c r="AJ166" i="1"/>
  <c r="AH166" i="1"/>
  <c r="AI166" i="1" s="1"/>
  <c r="AF166" i="1"/>
  <c r="Q162" i="1"/>
  <c r="S162" i="1" s="1"/>
  <c r="BH160" i="1"/>
  <c r="BI160" i="1" s="1"/>
  <c r="AB160" i="1"/>
  <c r="AA160" i="1"/>
  <c r="BB160" i="1"/>
  <c r="BF160" i="1"/>
  <c r="BD160" i="1"/>
  <c r="G167" i="1"/>
  <c r="AJ167" i="1" s="1"/>
  <c r="AK166" i="1"/>
  <c r="AG166" i="1"/>
  <c r="AX170" i="1" l="1"/>
  <c r="AY169" i="1"/>
  <c r="X170" i="1"/>
  <c r="W170" i="1"/>
  <c r="U171" i="1" s="1"/>
  <c r="AW169" i="1"/>
  <c r="AV170" i="1"/>
  <c r="AZ170" i="1"/>
  <c r="AU169" i="1"/>
  <c r="AT170" i="1"/>
  <c r="AP162" i="1"/>
  <c r="AQ162" i="1" s="1"/>
  <c r="AN162" i="1"/>
  <c r="AO162" i="1" s="1"/>
  <c r="AR162" i="1"/>
  <c r="AS162" i="1" s="1"/>
  <c r="T162" i="1"/>
  <c r="Q163" i="1" s="1"/>
  <c r="T163" i="1" s="1"/>
  <c r="AL162" i="1"/>
  <c r="AM162" i="1" s="1"/>
  <c r="Y161" i="1"/>
  <c r="AA161" i="1" s="1"/>
  <c r="AH167" i="1"/>
  <c r="AI167" i="1" s="1"/>
  <c r="BE160" i="1"/>
  <c r="BG160" i="1"/>
  <c r="BC160" i="1"/>
  <c r="AK167" i="1"/>
  <c r="K167" i="1"/>
  <c r="J167" i="1"/>
  <c r="AD167" i="1"/>
  <c r="AF167" i="1"/>
  <c r="BA170" i="1" l="1"/>
  <c r="AZ171" i="1"/>
  <c r="AW170" i="1"/>
  <c r="AV171" i="1"/>
  <c r="X171" i="1"/>
  <c r="W171" i="1"/>
  <c r="U172" i="1" s="1"/>
  <c r="AN163" i="1"/>
  <c r="AO163" i="1" s="1"/>
  <c r="AT171" i="1"/>
  <c r="AU170" i="1"/>
  <c r="AY170" i="1"/>
  <c r="AX171" i="1"/>
  <c r="AY171" i="1" s="1"/>
  <c r="BD161" i="1"/>
  <c r="BE161" i="1" s="1"/>
  <c r="AP163" i="1"/>
  <c r="AL163" i="1"/>
  <c r="AM163" i="1" s="1"/>
  <c r="S163" i="1"/>
  <c r="Q164" i="1" s="1"/>
  <c r="AR163" i="1"/>
  <c r="AS163" i="1" s="1"/>
  <c r="BF161" i="1"/>
  <c r="BH161" i="1"/>
  <c r="BI161" i="1" s="1"/>
  <c r="BB161" i="1"/>
  <c r="BC161" i="1" s="1"/>
  <c r="AB161" i="1"/>
  <c r="Y162" i="1" s="1"/>
  <c r="BB162" i="1" s="1"/>
  <c r="AQ163" i="1"/>
  <c r="BG161" i="1"/>
  <c r="G168" i="1"/>
  <c r="AF168" i="1" s="1"/>
  <c r="AG167" i="1"/>
  <c r="AE167" i="1"/>
  <c r="AX172" i="1" l="1"/>
  <c r="AY172" i="1" s="1"/>
  <c r="X172" i="1"/>
  <c r="W172" i="1"/>
  <c r="U173" i="1"/>
  <c r="AN164" i="1"/>
  <c r="AW171" i="1"/>
  <c r="AV172" i="1"/>
  <c r="AW172" i="1" s="1"/>
  <c r="AZ172" i="1"/>
  <c r="BA172" i="1" s="1"/>
  <c r="BA171" i="1"/>
  <c r="AU171" i="1"/>
  <c r="AT172" i="1"/>
  <c r="AU172" i="1" s="1"/>
  <c r="AX173" i="1"/>
  <c r="AY173" i="1" s="1"/>
  <c r="AR164" i="1"/>
  <c r="AS164" i="1" s="1"/>
  <c r="T164" i="1"/>
  <c r="S164" i="1"/>
  <c r="AL164" i="1"/>
  <c r="AP164" i="1"/>
  <c r="AA162" i="1"/>
  <c r="AD168" i="1"/>
  <c r="AE168" i="1" s="1"/>
  <c r="AB162" i="1"/>
  <c r="BD162" i="1"/>
  <c r="BE162" i="1" s="1"/>
  <c r="BC162" i="1"/>
  <c r="AM164" i="1"/>
  <c r="AQ164" i="1"/>
  <c r="BH162" i="1"/>
  <c r="AO164" i="1"/>
  <c r="BF162" i="1"/>
  <c r="BG162" i="1" s="1"/>
  <c r="AG168" i="1"/>
  <c r="K168" i="1"/>
  <c r="J168" i="1"/>
  <c r="AJ168" i="1"/>
  <c r="AH168" i="1"/>
  <c r="AZ173" i="1" l="1"/>
  <c r="BA173" i="1" s="1"/>
  <c r="AV173" i="1"/>
  <c r="AT173" i="1"/>
  <c r="AU173" i="1" s="1"/>
  <c r="W173" i="1"/>
  <c r="X173" i="1"/>
  <c r="Q165" i="1"/>
  <c r="AN165" i="1" s="1"/>
  <c r="AO165" i="1" s="1"/>
  <c r="U174" i="1"/>
  <c r="AX174" i="1" s="1"/>
  <c r="AY174" i="1" s="1"/>
  <c r="Y163" i="1"/>
  <c r="BB163" i="1" s="1"/>
  <c r="BI162" i="1"/>
  <c r="G169" i="1"/>
  <c r="AD169" i="1" s="1"/>
  <c r="AE169" i="1" s="1"/>
  <c r="AI168" i="1"/>
  <c r="AK168" i="1"/>
  <c r="AZ174" i="1" l="1"/>
  <c r="BA174" i="1" s="1"/>
  <c r="AR165" i="1"/>
  <c r="AS165" i="1" s="1"/>
  <c r="T165" i="1"/>
  <c r="AT174" i="1"/>
  <c r="S165" i="1"/>
  <c r="AP165" i="1"/>
  <c r="AQ165" i="1" s="1"/>
  <c r="Q166" i="1"/>
  <c r="AR166" i="1" s="1"/>
  <c r="X174" i="1"/>
  <c r="U175" i="1" s="1"/>
  <c r="AL165" i="1"/>
  <c r="AM165" i="1" s="1"/>
  <c r="W174" i="1"/>
  <c r="AW173" i="1"/>
  <c r="AV174" i="1"/>
  <c r="AW174" i="1" s="1"/>
  <c r="AA163" i="1"/>
  <c r="AB163" i="1"/>
  <c r="Y164" i="1" s="1"/>
  <c r="BF163" i="1"/>
  <c r="BG163" i="1" s="1"/>
  <c r="BD163" i="1"/>
  <c r="BE163" i="1" s="1"/>
  <c r="BH163" i="1"/>
  <c r="AH169" i="1"/>
  <c r="AI169" i="1" s="1"/>
  <c r="K169" i="1"/>
  <c r="BC163" i="1"/>
  <c r="J169" i="1"/>
  <c r="AJ169" i="1"/>
  <c r="AK169" i="1" s="1"/>
  <c r="BI163" i="1"/>
  <c r="AF169" i="1"/>
  <c r="S166" i="1" l="1"/>
  <c r="AL166" i="1"/>
  <c r="AM166" i="1" s="1"/>
  <c r="AN166" i="1"/>
  <c r="AP166" i="1"/>
  <c r="T166" i="1"/>
  <c r="AZ175" i="1"/>
  <c r="BA175" i="1" s="1"/>
  <c r="W175" i="1"/>
  <c r="U176" i="1" s="1"/>
  <c r="X175" i="1"/>
  <c r="AV175" i="1"/>
  <c r="AW175" i="1" s="1"/>
  <c r="AX175" i="1"/>
  <c r="AY175" i="1" s="1"/>
  <c r="AU174" i="1"/>
  <c r="AT175" i="1"/>
  <c r="AU175" i="1" s="1"/>
  <c r="Q167" i="1"/>
  <c r="T167" i="1" s="1"/>
  <c r="G170" i="1"/>
  <c r="K170" i="1" s="1"/>
  <c r="AB164" i="1"/>
  <c r="AA164" i="1"/>
  <c r="BF164" i="1"/>
  <c r="BH164" i="1"/>
  <c r="BI164" i="1" s="1"/>
  <c r="BB164" i="1"/>
  <c r="BD164" i="1"/>
  <c r="AO166" i="1"/>
  <c r="AS166" i="1"/>
  <c r="AG169" i="1"/>
  <c r="AQ166" i="1"/>
  <c r="X176" i="1" l="1"/>
  <c r="W176" i="1"/>
  <c r="AL167" i="1"/>
  <c r="AM167" i="1" s="1"/>
  <c r="AN167" i="1"/>
  <c r="AO167" i="1" s="1"/>
  <c r="AX176" i="1"/>
  <c r="AY176" i="1" s="1"/>
  <c r="AZ176" i="1"/>
  <c r="BA176" i="1" s="1"/>
  <c r="U177" i="1"/>
  <c r="W177" i="1" s="1"/>
  <c r="AT176" i="1"/>
  <c r="AU176" i="1" s="1"/>
  <c r="AV176" i="1"/>
  <c r="AW176" i="1" s="1"/>
  <c r="AF170" i="1"/>
  <c r="AG170" i="1" s="1"/>
  <c r="AP167" i="1"/>
  <c r="AQ167" i="1" s="1"/>
  <c r="Y165" i="1"/>
  <c r="BF165" i="1" s="1"/>
  <c r="AR167" i="1"/>
  <c r="AS167" i="1" s="1"/>
  <c r="S167" i="1"/>
  <c r="Q168" i="1" s="1"/>
  <c r="T168" i="1" s="1"/>
  <c r="AJ170" i="1"/>
  <c r="AK170" i="1" s="1"/>
  <c r="AH170" i="1"/>
  <c r="AI170" i="1" s="1"/>
  <c r="J170" i="1"/>
  <c r="G171" i="1" s="1"/>
  <c r="AD170" i="1"/>
  <c r="AE170" i="1" s="1"/>
  <c r="BE164" i="1"/>
  <c r="BC164" i="1"/>
  <c r="BG164" i="1"/>
  <c r="AT177" i="1" l="1"/>
  <c r="AX177" i="1"/>
  <c r="AY177" i="1" s="1"/>
  <c r="AZ177" i="1"/>
  <c r="X177" i="1"/>
  <c r="AV177" i="1"/>
  <c r="AW177" i="1" s="1"/>
  <c r="BB165" i="1"/>
  <c r="BD165" i="1"/>
  <c r="BE165" i="1" s="1"/>
  <c r="BH165" i="1"/>
  <c r="BI165" i="1" s="1"/>
  <c r="S168" i="1"/>
  <c r="AA165" i="1"/>
  <c r="AB165" i="1"/>
  <c r="U178" i="1"/>
  <c r="AT178" i="1" s="1"/>
  <c r="W178" i="1"/>
  <c r="AU177" i="1"/>
  <c r="BA177" i="1"/>
  <c r="AR168" i="1"/>
  <c r="AS168" i="1" s="1"/>
  <c r="AP168" i="1"/>
  <c r="AQ168" i="1" s="1"/>
  <c r="AL168" i="1"/>
  <c r="AM168" i="1" s="1"/>
  <c r="Q169" i="1"/>
  <c r="AN168" i="1"/>
  <c r="AO168" i="1" s="1"/>
  <c r="BG165" i="1"/>
  <c r="BC165" i="1"/>
  <c r="J171" i="1"/>
  <c r="AJ171" i="1"/>
  <c r="AK171" i="1" s="1"/>
  <c r="AD171" i="1"/>
  <c r="AE171" i="1" s="1"/>
  <c r="AF171" i="1"/>
  <c r="AG171" i="1" s="1"/>
  <c r="K171" i="1"/>
  <c r="AH171" i="1"/>
  <c r="AI171" i="1" s="1"/>
  <c r="Y166" i="1" l="1"/>
  <c r="BF166" i="1" s="1"/>
  <c r="AX178" i="1"/>
  <c r="X178" i="1"/>
  <c r="U179" i="1" s="1"/>
  <c r="AZ178" i="1"/>
  <c r="BA178" i="1" s="1"/>
  <c r="AB166" i="1"/>
  <c r="BH166" i="1"/>
  <c r="BI166" i="1" s="1"/>
  <c r="BD166" i="1"/>
  <c r="BE166" i="1" s="1"/>
  <c r="BB166" i="1"/>
  <c r="BC166" i="1" s="1"/>
  <c r="AV178" i="1"/>
  <c r="AW178" i="1" s="1"/>
  <c r="AA166" i="1"/>
  <c r="AU178" i="1"/>
  <c r="AP169" i="1"/>
  <c r="AQ169" i="1" s="1"/>
  <c r="AY178" i="1"/>
  <c r="AR169" i="1"/>
  <c r="AS169" i="1" s="1"/>
  <c r="AL169" i="1"/>
  <c r="AM169" i="1" s="1"/>
  <c r="S169" i="1"/>
  <c r="T169" i="1"/>
  <c r="G172" i="1"/>
  <c r="AF172" i="1" s="1"/>
  <c r="AG172" i="1" s="1"/>
  <c r="AN169" i="1"/>
  <c r="AO169" i="1" s="1"/>
  <c r="BG166" i="1"/>
  <c r="AX179" i="1" l="1"/>
  <c r="AZ179" i="1"/>
  <c r="AT179" i="1"/>
  <c r="AU179" i="1" s="1"/>
  <c r="X179" i="1"/>
  <c r="W179" i="1"/>
  <c r="U180" i="1" s="1"/>
  <c r="AX180" i="1" s="1"/>
  <c r="Y167" i="1"/>
  <c r="BF167" i="1" s="1"/>
  <c r="BG167" i="1" s="1"/>
  <c r="AD172" i="1"/>
  <c r="AE172" i="1" s="1"/>
  <c r="AV179" i="1"/>
  <c r="AW179" i="1" s="1"/>
  <c r="Q170" i="1"/>
  <c r="S170" i="1" s="1"/>
  <c r="AY179" i="1"/>
  <c r="BA179" i="1"/>
  <c r="AN170" i="1"/>
  <c r="AO170" i="1" s="1"/>
  <c r="J172" i="1"/>
  <c r="AJ172" i="1"/>
  <c r="K172" i="1"/>
  <c r="AH172" i="1"/>
  <c r="AI172" i="1" s="1"/>
  <c r="AZ180" i="1" l="1"/>
  <c r="AB167" i="1"/>
  <c r="BH167" i="1"/>
  <c r="BI167" i="1" s="1"/>
  <c r="BD167" i="1"/>
  <c r="BE167" i="1" s="1"/>
  <c r="X180" i="1"/>
  <c r="BB167" i="1"/>
  <c r="BC167" i="1" s="1"/>
  <c r="AT180" i="1"/>
  <c r="AU180" i="1" s="1"/>
  <c r="AA167" i="1"/>
  <c r="Y168" i="1" s="1"/>
  <c r="AP170" i="1"/>
  <c r="AQ170" i="1" s="1"/>
  <c r="AV180" i="1"/>
  <c r="AW180" i="1" s="1"/>
  <c r="W180" i="1"/>
  <c r="T170" i="1"/>
  <c r="Q171" i="1" s="1"/>
  <c r="S171" i="1" s="1"/>
  <c r="AY180" i="1"/>
  <c r="BA180" i="1"/>
  <c r="AR170" i="1"/>
  <c r="AS170" i="1" s="1"/>
  <c r="AL170" i="1"/>
  <c r="AK172" i="1"/>
  <c r="G173" i="1"/>
  <c r="AN171" i="1" l="1"/>
  <c r="AO171" i="1" s="1"/>
  <c r="U181" i="1"/>
  <c r="AA168" i="1"/>
  <c r="AB168" i="1"/>
  <c r="BH168" i="1"/>
  <c r="BI168" i="1" s="1"/>
  <c r="BB168" i="1"/>
  <c r="BC168" i="1" s="1"/>
  <c r="BF168" i="1"/>
  <c r="BG168" i="1" s="1"/>
  <c r="BD168" i="1"/>
  <c r="BE168" i="1" s="1"/>
  <c r="AR171" i="1"/>
  <c r="AT181" i="1"/>
  <c r="AU181" i="1" s="1"/>
  <c r="AV181" i="1"/>
  <c r="AW181" i="1" s="1"/>
  <c r="AP171" i="1"/>
  <c r="AQ171" i="1" s="1"/>
  <c r="T171" i="1"/>
  <c r="Q172" i="1" s="1"/>
  <c r="T172" i="1" s="1"/>
  <c r="AM170" i="1"/>
  <c r="AL171" i="1"/>
  <c r="AM171" i="1" s="1"/>
  <c r="J173" i="1"/>
  <c r="K173" i="1"/>
  <c r="AF173" i="1"/>
  <c r="AH173" i="1"/>
  <c r="AD173" i="1"/>
  <c r="AJ173" i="1"/>
  <c r="AX181" i="1" l="1"/>
  <c r="AY181" i="1" s="1"/>
  <c r="AZ181" i="1"/>
  <c r="BA181" i="1" s="1"/>
  <c r="X181" i="1"/>
  <c r="W181" i="1"/>
  <c r="U182" i="1" s="1"/>
  <c r="AT182" i="1" s="1"/>
  <c r="AU182" i="1" s="1"/>
  <c r="AL172" i="1"/>
  <c r="AM172" i="1" s="1"/>
  <c r="Y169" i="1"/>
  <c r="BD169" i="1" s="1"/>
  <c r="BE169" i="1" s="1"/>
  <c r="AP172" i="1"/>
  <c r="AQ172" i="1" s="1"/>
  <c r="AN172" i="1"/>
  <c r="AO172" i="1" s="1"/>
  <c r="AS171" i="1"/>
  <c r="AR172" i="1"/>
  <c r="AS172" i="1" s="1"/>
  <c r="S172" i="1"/>
  <c r="Q173" i="1" s="1"/>
  <c r="G174" i="1"/>
  <c r="AD174" i="1" s="1"/>
  <c r="AE173" i="1"/>
  <c r="AI173" i="1"/>
  <c r="AG173" i="1"/>
  <c r="AK173" i="1"/>
  <c r="AZ182" i="1" l="1"/>
  <c r="BA182" i="1" s="1"/>
  <c r="AV182" i="1"/>
  <c r="AW182" i="1" s="1"/>
  <c r="AX182" i="1"/>
  <c r="AY182" i="1" s="1"/>
  <c r="X182" i="1"/>
  <c r="W182" i="1"/>
  <c r="U183" i="1" s="1"/>
  <c r="AZ183" i="1" s="1"/>
  <c r="BA183" i="1" s="1"/>
  <c r="AJ174" i="1"/>
  <c r="AK174" i="1" s="1"/>
  <c r="AA169" i="1"/>
  <c r="AB169" i="1"/>
  <c r="BB169" i="1"/>
  <c r="BC169" i="1" s="1"/>
  <c r="BH169" i="1"/>
  <c r="BI169" i="1" s="1"/>
  <c r="BF169" i="1"/>
  <c r="BG169" i="1" s="1"/>
  <c r="AR173" i="1"/>
  <c r="AS173" i="1" s="1"/>
  <c r="AN173" i="1"/>
  <c r="AO173" i="1" s="1"/>
  <c r="AH174" i="1"/>
  <c r="AI174" i="1" s="1"/>
  <c r="AP173" i="1"/>
  <c r="AQ173" i="1" s="1"/>
  <c r="T173" i="1"/>
  <c r="AL173" i="1"/>
  <c r="AM173" i="1" s="1"/>
  <c r="S173" i="1"/>
  <c r="K174" i="1"/>
  <c r="J174" i="1"/>
  <c r="AT183" i="1"/>
  <c r="AF174" i="1"/>
  <c r="AE174" i="1"/>
  <c r="X183" i="1" l="1"/>
  <c r="AV183" i="1"/>
  <c r="AW183" i="1" s="1"/>
  <c r="W183" i="1"/>
  <c r="Q174" i="1"/>
  <c r="AN174" i="1" s="1"/>
  <c r="AO174" i="1" s="1"/>
  <c r="AX183" i="1"/>
  <c r="AY183" i="1" s="1"/>
  <c r="G175" i="1"/>
  <c r="K175" i="1" s="1"/>
  <c r="Y170" i="1"/>
  <c r="AL174" i="1"/>
  <c r="AM174" i="1" s="1"/>
  <c r="AG174" i="1"/>
  <c r="J175" i="1"/>
  <c r="AU183" i="1"/>
  <c r="U184" i="1"/>
  <c r="AT184" i="1" s="1"/>
  <c r="AD175" i="1" l="1"/>
  <c r="AE175" i="1" s="1"/>
  <c r="AJ175" i="1"/>
  <c r="AK175" i="1" s="1"/>
  <c r="AH175" i="1"/>
  <c r="AI175" i="1" s="1"/>
  <c r="AP174" i="1"/>
  <c r="AQ174" i="1" s="1"/>
  <c r="AR174" i="1"/>
  <c r="AS174" i="1" s="1"/>
  <c r="S174" i="1"/>
  <c r="T174" i="1"/>
  <c r="AF175" i="1"/>
  <c r="AG175" i="1" s="1"/>
  <c r="G176" i="1"/>
  <c r="AA170" i="1"/>
  <c r="BB170" i="1"/>
  <c r="BC170" i="1" s="1"/>
  <c r="BH170" i="1"/>
  <c r="BI170" i="1" s="1"/>
  <c r="BD170" i="1"/>
  <c r="BE170" i="1" s="1"/>
  <c r="AB170" i="1"/>
  <c r="Q175" i="1"/>
  <c r="AN175" i="1" s="1"/>
  <c r="AO175" i="1" s="1"/>
  <c r="BF170" i="1"/>
  <c r="BG170" i="1" s="1"/>
  <c r="J176" i="1"/>
  <c r="AJ176" i="1"/>
  <c r="K176" i="1"/>
  <c r="AH176" i="1"/>
  <c r="AI176" i="1" s="1"/>
  <c r="AD176" i="1"/>
  <c r="AE176" i="1" s="1"/>
  <c r="X184" i="1"/>
  <c r="W184" i="1"/>
  <c r="AZ184" i="1"/>
  <c r="AV184" i="1"/>
  <c r="AX184" i="1"/>
  <c r="AU184" i="1"/>
  <c r="AK176" i="1"/>
  <c r="G177" i="1"/>
  <c r="AJ177" i="1" s="1"/>
  <c r="AF176" i="1" l="1"/>
  <c r="AG176" i="1" s="1"/>
  <c r="T175" i="1"/>
  <c r="U185" i="1"/>
  <c r="W185" i="1" s="1"/>
  <c r="AL175" i="1"/>
  <c r="AM175" i="1" s="1"/>
  <c r="AR175" i="1"/>
  <c r="AS175" i="1" s="1"/>
  <c r="S175" i="1"/>
  <c r="Q176" i="1" s="1"/>
  <c r="AP175" i="1"/>
  <c r="AQ175" i="1" s="1"/>
  <c r="Y171" i="1"/>
  <c r="AY184" i="1"/>
  <c r="AX185" i="1"/>
  <c r="AW184" i="1"/>
  <c r="AV185" i="1"/>
  <c r="BA184" i="1"/>
  <c r="AZ185" i="1"/>
  <c r="AH177" i="1"/>
  <c r="AI177" i="1" s="1"/>
  <c r="AK177" i="1"/>
  <c r="K177" i="1"/>
  <c r="J177" i="1"/>
  <c r="AF177" i="1"/>
  <c r="AD177" i="1"/>
  <c r="X185" i="1" l="1"/>
  <c r="U186" i="1"/>
  <c r="AT185" i="1"/>
  <c r="S176" i="1"/>
  <c r="T176" i="1"/>
  <c r="AR176" i="1"/>
  <c r="AS176" i="1" s="1"/>
  <c r="Q177" i="1"/>
  <c r="AR177" i="1" s="1"/>
  <c r="AS177" i="1" s="1"/>
  <c r="AL176" i="1"/>
  <c r="AM176" i="1" s="1"/>
  <c r="AP176" i="1"/>
  <c r="AQ176" i="1" s="1"/>
  <c r="AN176" i="1"/>
  <c r="AO176" i="1" s="1"/>
  <c r="BH171" i="1"/>
  <c r="AA171" i="1"/>
  <c r="BD171" i="1"/>
  <c r="AB171" i="1"/>
  <c r="Y172" i="1" s="1"/>
  <c r="BF171" i="1"/>
  <c r="BB171" i="1"/>
  <c r="BC171" i="1" s="1"/>
  <c r="G178" i="1"/>
  <c r="K178" i="1" s="1"/>
  <c r="BA185" i="1"/>
  <c r="AZ186" i="1"/>
  <c r="AW185" i="1"/>
  <c r="AV186" i="1"/>
  <c r="AY185" i="1"/>
  <c r="AX186" i="1"/>
  <c r="AY186" i="1" s="1"/>
  <c r="AU185" i="1"/>
  <c r="AT186" i="1"/>
  <c r="X186" i="1"/>
  <c r="W186" i="1"/>
  <c r="AE177" i="1"/>
  <c r="AG177" i="1"/>
  <c r="S177" i="1" l="1"/>
  <c r="AJ178" i="1"/>
  <c r="AP177" i="1"/>
  <c r="AQ177" i="1" s="1"/>
  <c r="BI171" i="1"/>
  <c r="BH172" i="1"/>
  <c r="U187" i="1"/>
  <c r="W187" i="1" s="1"/>
  <c r="BG171" i="1"/>
  <c r="BF172" i="1"/>
  <c r="AL177" i="1"/>
  <c r="AM177" i="1" s="1"/>
  <c r="BB172" i="1"/>
  <c r="AB172" i="1"/>
  <c r="AA172" i="1"/>
  <c r="AN177" i="1"/>
  <c r="AO177" i="1" s="1"/>
  <c r="BE171" i="1"/>
  <c r="BD172" i="1"/>
  <c r="T177" i="1"/>
  <c r="Q178" i="1" s="1"/>
  <c r="AP178" i="1" s="1"/>
  <c r="AQ178" i="1" s="1"/>
  <c r="AF178" i="1"/>
  <c r="AD178" i="1"/>
  <c r="AE178" i="1" s="1"/>
  <c r="AU186" i="1"/>
  <c r="AH178" i="1"/>
  <c r="AI178" i="1" s="1"/>
  <c r="AW186" i="1"/>
  <c r="AV187" i="1"/>
  <c r="J178" i="1"/>
  <c r="G179" i="1" s="1"/>
  <c r="AD179" i="1" s="1"/>
  <c r="BA186" i="1"/>
  <c r="AK178" i="1"/>
  <c r="AT187" i="1" l="1"/>
  <c r="AF179" i="1"/>
  <c r="K179" i="1"/>
  <c r="AZ187" i="1"/>
  <c r="BA187" i="1" s="1"/>
  <c r="AX187" i="1"/>
  <c r="BC172" i="1"/>
  <c r="BG172" i="1"/>
  <c r="AG178" i="1"/>
  <c r="BE172" i="1"/>
  <c r="X187" i="1"/>
  <c r="BI172" i="1"/>
  <c r="J179" i="1"/>
  <c r="G180" i="1" s="1"/>
  <c r="K180" i="1" s="1"/>
  <c r="Y173" i="1"/>
  <c r="BD173" i="1" s="1"/>
  <c r="U188" i="1"/>
  <c r="AV188" i="1" s="1"/>
  <c r="AJ179" i="1"/>
  <c r="AK179" i="1" s="1"/>
  <c r="AU187" i="1"/>
  <c r="AN178" i="1"/>
  <c r="AO178" i="1" s="1"/>
  <c r="AR178" i="1"/>
  <c r="AH179" i="1"/>
  <c r="AI179" i="1" s="1"/>
  <c r="S178" i="1"/>
  <c r="AW187" i="1"/>
  <c r="AY187" i="1"/>
  <c r="AG179" i="1"/>
  <c r="AL178" i="1"/>
  <c r="AM178" i="1" s="1"/>
  <c r="T178" i="1"/>
  <c r="AE179" i="1"/>
  <c r="AS178" i="1"/>
  <c r="Q179" i="1" l="1"/>
  <c r="W188" i="1"/>
  <c r="AT188" i="1"/>
  <c r="BE173" i="1"/>
  <c r="AH180" i="1"/>
  <c r="AI180" i="1" s="1"/>
  <c r="AX188" i="1"/>
  <c r="X188" i="1"/>
  <c r="U189" i="1" s="1"/>
  <c r="X189" i="1" s="1"/>
  <c r="AA173" i="1"/>
  <c r="Y174" i="1" s="1"/>
  <c r="AB173" i="1"/>
  <c r="BF173" i="1"/>
  <c r="AZ188" i="1"/>
  <c r="BA188" i="1" s="1"/>
  <c r="BH173" i="1"/>
  <c r="BB173" i="1"/>
  <c r="AD180" i="1"/>
  <c r="AE180" i="1" s="1"/>
  <c r="AY188" i="1"/>
  <c r="AW188" i="1"/>
  <c r="AJ180" i="1"/>
  <c r="J180" i="1"/>
  <c r="G181" i="1" s="1"/>
  <c r="AF180" i="1"/>
  <c r="AU188" i="1"/>
  <c r="AR179" i="1"/>
  <c r="AS179" i="1" s="1"/>
  <c r="AL179" i="1"/>
  <c r="AM179" i="1" s="1"/>
  <c r="AN179" i="1"/>
  <c r="AO179" i="1" s="1"/>
  <c r="AK180" i="1"/>
  <c r="S179" i="1"/>
  <c r="T179" i="1"/>
  <c r="AP179" i="1"/>
  <c r="AT189" i="1" l="1"/>
  <c r="AV189" i="1"/>
  <c r="AX189" i="1"/>
  <c r="AZ189" i="1"/>
  <c r="AB174" i="1"/>
  <c r="AA174" i="1"/>
  <c r="Y175" i="1"/>
  <c r="BD174" i="1"/>
  <c r="BC173" i="1"/>
  <c r="BB174" i="1"/>
  <c r="BI173" i="1"/>
  <c r="BH174" i="1"/>
  <c r="BI174" i="1" s="1"/>
  <c r="W189" i="1"/>
  <c r="U190" i="1" s="1"/>
  <c r="AX190" i="1" s="1"/>
  <c r="BG173" i="1"/>
  <c r="BF174" i="1"/>
  <c r="AF181" i="1"/>
  <c r="AJ181" i="1"/>
  <c r="AK181" i="1" s="1"/>
  <c r="J181" i="1"/>
  <c r="AG180" i="1"/>
  <c r="AW189" i="1"/>
  <c r="AU189" i="1"/>
  <c r="AH181" i="1"/>
  <c r="AI181" i="1" s="1"/>
  <c r="AY189" i="1"/>
  <c r="AD181" i="1"/>
  <c r="AE181" i="1" s="1"/>
  <c r="BA189" i="1"/>
  <c r="K181" i="1"/>
  <c r="AG181" i="1"/>
  <c r="AQ179" i="1"/>
  <c r="Q180" i="1"/>
  <c r="AZ190" i="1" l="1"/>
  <c r="AT190" i="1"/>
  <c r="AU190" i="1" s="1"/>
  <c r="AV190" i="1"/>
  <c r="AV191" i="1" s="1"/>
  <c r="W190" i="1"/>
  <c r="X190" i="1"/>
  <c r="U191" i="1" s="1"/>
  <c r="X191" i="1" s="1"/>
  <c r="BC174" i="1"/>
  <c r="BB175" i="1"/>
  <c r="BE174" i="1"/>
  <c r="BD175" i="1"/>
  <c r="BG174" i="1"/>
  <c r="BF175" i="1"/>
  <c r="BH175" i="1"/>
  <c r="BI175" i="1" s="1"/>
  <c r="AB175" i="1"/>
  <c r="AA175" i="1"/>
  <c r="G182" i="1"/>
  <c r="K182" i="1" s="1"/>
  <c r="AY190" i="1"/>
  <c r="BA190" i="1"/>
  <c r="AZ191" i="1"/>
  <c r="AW190" i="1"/>
  <c r="T180" i="1"/>
  <c r="S180" i="1"/>
  <c r="AR180" i="1"/>
  <c r="AL180" i="1"/>
  <c r="AN180" i="1"/>
  <c r="AP180" i="1"/>
  <c r="AJ182" i="1" l="1"/>
  <c r="AK182" i="1" s="1"/>
  <c r="W191" i="1"/>
  <c r="AT191" i="1"/>
  <c r="AU191" i="1" s="1"/>
  <c r="AX191" i="1"/>
  <c r="AH182" i="1"/>
  <c r="AI182" i="1" s="1"/>
  <c r="AF182" i="1"/>
  <c r="AG182" i="1" s="1"/>
  <c r="J182" i="1"/>
  <c r="G183" i="1" s="1"/>
  <c r="Y176" i="1"/>
  <c r="BH176" i="1" s="1"/>
  <c r="U192" i="1"/>
  <c r="W192" i="1" s="1"/>
  <c r="BG175" i="1"/>
  <c r="AD182" i="1"/>
  <c r="AE182" i="1" s="1"/>
  <c r="BE175" i="1"/>
  <c r="BC175" i="1"/>
  <c r="BA191" i="1"/>
  <c r="AY191" i="1"/>
  <c r="AW191" i="1"/>
  <c r="AO180" i="1"/>
  <c r="AM180" i="1"/>
  <c r="AS180" i="1"/>
  <c r="AQ180" i="1"/>
  <c r="Q181" i="1"/>
  <c r="AN181" i="1" s="1"/>
  <c r="AH183" i="1" l="1"/>
  <c r="K183" i="1"/>
  <c r="J183" i="1"/>
  <c r="G184" i="1"/>
  <c r="AA176" i="1"/>
  <c r="AF183" i="1"/>
  <c r="AF184" i="1" s="1"/>
  <c r="AG184" i="1" s="1"/>
  <c r="AD183" i="1"/>
  <c r="AE183" i="1" s="1"/>
  <c r="BB176" i="1"/>
  <c r="BC176" i="1" s="1"/>
  <c r="AB176" i="1"/>
  <c r="BD176" i="1"/>
  <c r="BE176" i="1" s="1"/>
  <c r="AJ183" i="1"/>
  <c r="AK183" i="1" s="1"/>
  <c r="AT192" i="1"/>
  <c r="BF176" i="1"/>
  <c r="AZ192" i="1"/>
  <c r="AX192" i="1"/>
  <c r="AY192" i="1" s="1"/>
  <c r="X192" i="1"/>
  <c r="U193" i="1" s="1"/>
  <c r="AV192" i="1"/>
  <c r="AW192" i="1" s="1"/>
  <c r="BI176" i="1"/>
  <c r="AU192" i="1"/>
  <c r="BA192" i="1"/>
  <c r="AI183" i="1"/>
  <c r="AH184" i="1"/>
  <c r="AG183" i="1"/>
  <c r="K184" i="1"/>
  <c r="J184" i="1"/>
  <c r="AR181" i="1"/>
  <c r="AS181" i="1" s="1"/>
  <c r="AP181" i="1"/>
  <c r="AQ181" i="1" s="1"/>
  <c r="AL181" i="1"/>
  <c r="AM181" i="1" s="1"/>
  <c r="AO181" i="1"/>
  <c r="T181" i="1"/>
  <c r="S181" i="1"/>
  <c r="AD184" i="1" l="1"/>
  <c r="Y177" i="1"/>
  <c r="AJ184" i="1"/>
  <c r="BF177" i="1"/>
  <c r="BG177" i="1" s="1"/>
  <c r="BH177" i="1"/>
  <c r="BI177" i="1" s="1"/>
  <c r="BB177" i="1"/>
  <c r="AB177" i="1"/>
  <c r="AA177" i="1"/>
  <c r="Y178" i="1" s="1"/>
  <c r="BG176" i="1"/>
  <c r="BD177" i="1"/>
  <c r="BE177" i="1" s="1"/>
  <c r="W193" i="1"/>
  <c r="X193" i="1"/>
  <c r="AZ193" i="1"/>
  <c r="BA193" i="1" s="1"/>
  <c r="AT193" i="1"/>
  <c r="AU193" i="1" s="1"/>
  <c r="AV193" i="1"/>
  <c r="AW193" i="1" s="1"/>
  <c r="BC177" i="1"/>
  <c r="AX193" i="1"/>
  <c r="AY193" i="1" s="1"/>
  <c r="G185" i="1"/>
  <c r="J185" i="1" s="1"/>
  <c r="AE184" i="1"/>
  <c r="AK184" i="1"/>
  <c r="AI184" i="1"/>
  <c r="Q182" i="1"/>
  <c r="AN182" i="1" s="1"/>
  <c r="BF178" i="1" l="1"/>
  <c r="BH178" i="1"/>
  <c r="BI178" i="1" s="1"/>
  <c r="AB178" i="1"/>
  <c r="AA178" i="1"/>
  <c r="Y179" i="1" s="1"/>
  <c r="U194" i="1"/>
  <c r="W194" i="1" s="1"/>
  <c r="BD178" i="1"/>
  <c r="BE178" i="1" s="1"/>
  <c r="AX194" i="1"/>
  <c r="AY194" i="1" s="1"/>
  <c r="BB178" i="1"/>
  <c r="BC178" i="1" s="1"/>
  <c r="BG178" i="1"/>
  <c r="K185" i="1"/>
  <c r="G186" i="1" s="1"/>
  <c r="AF185" i="1"/>
  <c r="AG185" i="1" s="1"/>
  <c r="AJ185" i="1"/>
  <c r="AK185" i="1" s="1"/>
  <c r="AD185" i="1"/>
  <c r="AE185" i="1" s="1"/>
  <c r="AH185" i="1"/>
  <c r="AI185" i="1" s="1"/>
  <c r="AP182" i="1"/>
  <c r="AQ182" i="1" s="1"/>
  <c r="S182" i="1"/>
  <c r="T182" i="1"/>
  <c r="AL182" i="1"/>
  <c r="AM182" i="1" s="1"/>
  <c r="AR182" i="1"/>
  <c r="AO182" i="1"/>
  <c r="AJ186" i="1" l="1"/>
  <c r="AT194" i="1"/>
  <c r="AU194" i="1" s="1"/>
  <c r="BD179" i="1"/>
  <c r="BF179" i="1"/>
  <c r="BG179" i="1" s="1"/>
  <c r="AV194" i="1"/>
  <c r="AW194" i="1" s="1"/>
  <c r="AZ194" i="1"/>
  <c r="X194" i="1"/>
  <c r="U195" i="1" s="1"/>
  <c r="BB179" i="1"/>
  <c r="BC179" i="1" s="1"/>
  <c r="AB179" i="1"/>
  <c r="BH179" i="1"/>
  <c r="BI179" i="1" s="1"/>
  <c r="AA179" i="1"/>
  <c r="Y180" i="1" s="1"/>
  <c r="BF180" i="1" s="1"/>
  <c r="AH186" i="1"/>
  <c r="BE179" i="1"/>
  <c r="AF186" i="1"/>
  <c r="AG186" i="1" s="1"/>
  <c r="AD186" i="1"/>
  <c r="AE186" i="1" s="1"/>
  <c r="K186" i="1"/>
  <c r="J186" i="1"/>
  <c r="Q183" i="1"/>
  <c r="AL183" i="1" s="1"/>
  <c r="AM183" i="1" s="1"/>
  <c r="AS182" i="1"/>
  <c r="AK186" i="1"/>
  <c r="AI186" i="1"/>
  <c r="X195" i="1" l="1"/>
  <c r="W195" i="1"/>
  <c r="U196" i="1" s="1"/>
  <c r="AX195" i="1"/>
  <c r="AY195" i="1" s="1"/>
  <c r="AT195" i="1"/>
  <c r="AU195" i="1" s="1"/>
  <c r="AV195" i="1"/>
  <c r="AW195" i="1" s="1"/>
  <c r="BA194" i="1"/>
  <c r="AZ195" i="1"/>
  <c r="BA195" i="1" s="1"/>
  <c r="AX196" i="1"/>
  <c r="AY196" i="1" s="1"/>
  <c r="G187" i="1"/>
  <c r="AD187" i="1" s="1"/>
  <c r="AE187" i="1" s="1"/>
  <c r="BG180" i="1"/>
  <c r="K187" i="1"/>
  <c r="J187" i="1"/>
  <c r="AJ187" i="1"/>
  <c r="AK187" i="1" s="1"/>
  <c r="AF187" i="1"/>
  <c r="AG187" i="1" s="1"/>
  <c r="AH187" i="1"/>
  <c r="AV196" i="1"/>
  <c r="AW196" i="1" s="1"/>
  <c r="BH180" i="1"/>
  <c r="AA180" i="1"/>
  <c r="AB180" i="1"/>
  <c r="Y181" i="1"/>
  <c r="X196" i="1"/>
  <c r="BD180" i="1"/>
  <c r="AT196" i="1"/>
  <c r="AU196" i="1" s="1"/>
  <c r="W196" i="1"/>
  <c r="BB180" i="1"/>
  <c r="AP183" i="1"/>
  <c r="AQ183" i="1" s="1"/>
  <c r="AN183" i="1"/>
  <c r="AO183" i="1" s="1"/>
  <c r="G188" i="1"/>
  <c r="K188" i="1" s="1"/>
  <c r="T183" i="1"/>
  <c r="S183" i="1"/>
  <c r="AR183" i="1"/>
  <c r="AS183" i="1" s="1"/>
  <c r="AZ196" i="1" l="1"/>
  <c r="BA196" i="1" s="1"/>
  <c r="AH188" i="1"/>
  <c r="AJ188" i="1"/>
  <c r="AK188" i="1" s="1"/>
  <c r="U197" i="1"/>
  <c r="W197" i="1" s="1"/>
  <c r="AZ197" i="1"/>
  <c r="AV197" i="1"/>
  <c r="AW197" i="1" s="1"/>
  <c r="X197" i="1"/>
  <c r="AF188" i="1"/>
  <c r="AG188" i="1" s="1"/>
  <c r="BE180" i="1"/>
  <c r="BD181" i="1"/>
  <c r="AB181" i="1"/>
  <c r="AA181" i="1"/>
  <c r="AI187" i="1"/>
  <c r="AT197" i="1"/>
  <c r="AU197" i="1" s="1"/>
  <c r="BC180" i="1"/>
  <c r="BB181" i="1"/>
  <c r="BF181" i="1"/>
  <c r="BI180" i="1"/>
  <c r="BH181" i="1"/>
  <c r="AD188" i="1"/>
  <c r="AE188" i="1" s="1"/>
  <c r="BA197" i="1"/>
  <c r="J188" i="1"/>
  <c r="G189" i="1" s="1"/>
  <c r="Q184" i="1"/>
  <c r="AN184" i="1" s="1"/>
  <c r="AI188" i="1"/>
  <c r="AX197" i="1" l="1"/>
  <c r="AY197" i="1" s="1"/>
  <c r="Y182" i="1"/>
  <c r="U198" i="1"/>
  <c r="W198" i="1" s="1"/>
  <c r="BD182" i="1"/>
  <c r="BE181" i="1"/>
  <c r="BF182" i="1"/>
  <c r="BG181" i="1"/>
  <c r="BC181" i="1"/>
  <c r="BB182" i="1"/>
  <c r="AB182" i="1"/>
  <c r="AA182" i="1"/>
  <c r="AF189" i="1"/>
  <c r="AG189" i="1" s="1"/>
  <c r="BI181" i="1"/>
  <c r="BH182" i="1"/>
  <c r="AD189" i="1"/>
  <c r="AE189" i="1" s="1"/>
  <c r="AJ189" i="1"/>
  <c r="AK189" i="1" s="1"/>
  <c r="K189" i="1"/>
  <c r="J189" i="1"/>
  <c r="AH189" i="1"/>
  <c r="AI189" i="1" s="1"/>
  <c r="T184" i="1"/>
  <c r="AP184" i="1"/>
  <c r="AQ184" i="1" s="1"/>
  <c r="AO184" i="1"/>
  <c r="S184" i="1"/>
  <c r="AR184" i="1"/>
  <c r="AL184" i="1"/>
  <c r="AM184" i="1" s="1"/>
  <c r="Y183" i="1" l="1"/>
  <c r="G190" i="1"/>
  <c r="AF190" i="1" s="1"/>
  <c r="X198" i="1"/>
  <c r="U199" i="1" s="1"/>
  <c r="AX198" i="1"/>
  <c r="AY198" i="1" s="1"/>
  <c r="AV198" i="1"/>
  <c r="AW198" i="1" s="1"/>
  <c r="AT198" i="1"/>
  <c r="AU198" i="1" s="1"/>
  <c r="AZ198" i="1"/>
  <c r="BA198" i="1" s="1"/>
  <c r="BC182" i="1"/>
  <c r="BB183" i="1"/>
  <c r="BI182" i="1"/>
  <c r="BH183" i="1"/>
  <c r="BG182" i="1"/>
  <c r="BF183" i="1"/>
  <c r="AA183" i="1"/>
  <c r="AB183" i="1"/>
  <c r="BE182" i="1"/>
  <c r="BD183" i="1"/>
  <c r="BE183" i="1" s="1"/>
  <c r="J190" i="1"/>
  <c r="K190" i="1"/>
  <c r="AJ190" i="1"/>
  <c r="AK190" i="1" s="1"/>
  <c r="AD190" i="1"/>
  <c r="AE190" i="1" s="1"/>
  <c r="AH190" i="1"/>
  <c r="AI190" i="1" s="1"/>
  <c r="Q185" i="1"/>
  <c r="AP185" i="1" s="1"/>
  <c r="AQ185" i="1" s="1"/>
  <c r="AS184" i="1"/>
  <c r="AG190" i="1"/>
  <c r="Y184" i="1" l="1"/>
  <c r="AT199" i="1"/>
  <c r="AU199" i="1" s="1"/>
  <c r="AZ199" i="1"/>
  <c r="BA199" i="1" s="1"/>
  <c r="W199" i="1"/>
  <c r="AV199" i="1"/>
  <c r="AW199" i="1" s="1"/>
  <c r="X199" i="1"/>
  <c r="AX199" i="1"/>
  <c r="AY199" i="1" s="1"/>
  <c r="G191" i="1"/>
  <c r="AH191" i="1" s="1"/>
  <c r="BD184" i="1"/>
  <c r="AB184" i="1"/>
  <c r="AA184" i="1"/>
  <c r="Y185" i="1" s="1"/>
  <c r="BH184" i="1"/>
  <c r="BI183" i="1"/>
  <c r="BB184" i="1"/>
  <c r="BC184" i="1" s="1"/>
  <c r="BC183" i="1"/>
  <c r="BG183" i="1"/>
  <c r="BF184" i="1"/>
  <c r="AN185" i="1"/>
  <c r="AO185" i="1" s="1"/>
  <c r="S185" i="1"/>
  <c r="T185" i="1"/>
  <c r="AL185" i="1"/>
  <c r="AM185" i="1" s="1"/>
  <c r="AR185" i="1"/>
  <c r="AS185" i="1" s="1"/>
  <c r="AJ191" i="1" l="1"/>
  <c r="Q186" i="1"/>
  <c r="J191" i="1"/>
  <c r="K191" i="1"/>
  <c r="AD191" i="1"/>
  <c r="AE191" i="1" s="1"/>
  <c r="U200" i="1"/>
  <c r="AF191" i="1"/>
  <c r="AG191" i="1" s="1"/>
  <c r="AX200" i="1"/>
  <c r="AY200" i="1" s="1"/>
  <c r="BI184" i="1"/>
  <c r="BH185" i="1"/>
  <c r="BI185" i="1" s="1"/>
  <c r="BB185" i="1"/>
  <c r="BC185" i="1" s="1"/>
  <c r="AA185" i="1"/>
  <c r="AB185" i="1"/>
  <c r="BG184" i="1"/>
  <c r="BF185" i="1"/>
  <c r="BG185" i="1" s="1"/>
  <c r="BE184" i="1"/>
  <c r="BD185" i="1"/>
  <c r="BE185" i="1" s="1"/>
  <c r="G192" i="1"/>
  <c r="AD192" i="1" s="1"/>
  <c r="AR186" i="1"/>
  <c r="AS186" i="1" s="1"/>
  <c r="AN186" i="1"/>
  <c r="AO186" i="1" s="1"/>
  <c r="AP186" i="1"/>
  <c r="AQ186" i="1" s="1"/>
  <c r="T186" i="1"/>
  <c r="S186" i="1"/>
  <c r="AL186" i="1"/>
  <c r="AI191" i="1"/>
  <c r="AK191" i="1"/>
  <c r="AH192" i="1" l="1"/>
  <c r="Y186" i="1"/>
  <c r="BF186" i="1" s="1"/>
  <c r="AF192" i="1"/>
  <c r="AJ192" i="1"/>
  <c r="K192" i="1"/>
  <c r="W200" i="1"/>
  <c r="X200" i="1"/>
  <c r="U201" i="1" s="1"/>
  <c r="AX201" i="1" s="1"/>
  <c r="AY201" i="1" s="1"/>
  <c r="AV200" i="1"/>
  <c r="AZ200" i="1"/>
  <c r="AT200" i="1"/>
  <c r="AB186" i="1"/>
  <c r="BD186" i="1"/>
  <c r="BE186" i="1" s="1"/>
  <c r="BH186" i="1"/>
  <c r="BI186" i="1" s="1"/>
  <c r="BB186" i="1"/>
  <c r="BC186" i="1" s="1"/>
  <c r="AA186" i="1"/>
  <c r="Y187" i="1" s="1"/>
  <c r="J192" i="1"/>
  <c r="AM186" i="1"/>
  <c r="Q187" i="1"/>
  <c r="S187" i="1" s="1"/>
  <c r="AG192" i="1"/>
  <c r="AE192" i="1"/>
  <c r="AK192" i="1"/>
  <c r="AI192" i="1"/>
  <c r="BG186" i="1" l="1"/>
  <c r="BF187" i="1"/>
  <c r="BB187" i="1"/>
  <c r="AA187" i="1"/>
  <c r="AB187" i="1"/>
  <c r="G193" i="1"/>
  <c r="AH193" i="1" s="1"/>
  <c r="AI193" i="1" s="1"/>
  <c r="AU200" i="1"/>
  <c r="AT201" i="1"/>
  <c r="BA200" i="1"/>
  <c r="AZ201" i="1"/>
  <c r="AW200" i="1"/>
  <c r="AV201" i="1"/>
  <c r="W201" i="1"/>
  <c r="X201" i="1"/>
  <c r="BH187" i="1"/>
  <c r="BI187" i="1" s="1"/>
  <c r="BD187" i="1"/>
  <c r="BE187" i="1" s="1"/>
  <c r="AR187" i="1"/>
  <c r="AS187" i="1" s="1"/>
  <c r="AP187" i="1"/>
  <c r="T187" i="1"/>
  <c r="Q188" i="1" s="1"/>
  <c r="AN187" i="1"/>
  <c r="AL187" i="1"/>
  <c r="AM187" i="1" s="1"/>
  <c r="BC187" i="1"/>
  <c r="BG187" i="1"/>
  <c r="AD193" i="1" l="1"/>
  <c r="AE193" i="1" s="1"/>
  <c r="AJ193" i="1"/>
  <c r="AK193" i="1" s="1"/>
  <c r="K193" i="1"/>
  <c r="J193" i="1"/>
  <c r="G194" i="1" s="1"/>
  <c r="Y188" i="1"/>
  <c r="AF193" i="1"/>
  <c r="AG193" i="1" s="1"/>
  <c r="U202" i="1"/>
  <c r="AT202" i="1" s="1"/>
  <c r="AW201" i="1"/>
  <c r="BA201" i="1"/>
  <c r="AU201" i="1"/>
  <c r="AL188" i="1"/>
  <c r="S188" i="1"/>
  <c r="AR188" i="1"/>
  <c r="AS188" i="1" s="1"/>
  <c r="T188" i="1"/>
  <c r="AO187" i="1"/>
  <c r="AN188" i="1"/>
  <c r="AQ187" i="1"/>
  <c r="AP188" i="1"/>
  <c r="J194" i="1" l="1"/>
  <c r="AD194" i="1"/>
  <c r="AE194" i="1" s="1"/>
  <c r="AH194" i="1"/>
  <c r="AI194" i="1" s="1"/>
  <c r="AF194" i="1"/>
  <c r="AV202" i="1"/>
  <c r="AZ202" i="1"/>
  <c r="AB188" i="1"/>
  <c r="BB188" i="1"/>
  <c r="BF188" i="1"/>
  <c r="BH188" i="1"/>
  <c r="BD188" i="1"/>
  <c r="AA188" i="1"/>
  <c r="AU202" i="1"/>
  <c r="BA202" i="1"/>
  <c r="AW202" i="1"/>
  <c r="AX202" i="1"/>
  <c r="X202" i="1"/>
  <c r="W202" i="1"/>
  <c r="U203" i="1" s="1"/>
  <c r="AG194" i="1"/>
  <c r="AJ194" i="1"/>
  <c r="AK194" i="1" s="1"/>
  <c r="K194" i="1"/>
  <c r="G195" i="1" s="1"/>
  <c r="AQ188" i="1"/>
  <c r="AO188" i="1"/>
  <c r="Q189" i="1"/>
  <c r="AL189" i="1" s="1"/>
  <c r="AM189" i="1" s="1"/>
  <c r="AM188" i="1"/>
  <c r="AZ203" i="1" l="1"/>
  <c r="Y189" i="1"/>
  <c r="AA189" i="1" s="1"/>
  <c r="BE188" i="1"/>
  <c r="BD189" i="1"/>
  <c r="BE189" i="1" s="1"/>
  <c r="BI188" i="1"/>
  <c r="BH189" i="1"/>
  <c r="BI189" i="1" s="1"/>
  <c r="BG188" i="1"/>
  <c r="BF189" i="1"/>
  <c r="BG189" i="1" s="1"/>
  <c r="BB189" i="1"/>
  <c r="BC189" i="1" s="1"/>
  <c r="BC188" i="1"/>
  <c r="BA203" i="1"/>
  <c r="AY202" i="1"/>
  <c r="AX203" i="1"/>
  <c r="AV203" i="1"/>
  <c r="X203" i="1"/>
  <c r="W203" i="1"/>
  <c r="AT203" i="1"/>
  <c r="AU203" i="1" s="1"/>
  <c r="AD195" i="1"/>
  <c r="AE195" i="1" s="1"/>
  <c r="J195" i="1"/>
  <c r="AF195" i="1"/>
  <c r="AG195" i="1" s="1"/>
  <c r="K195" i="1"/>
  <c r="AH195" i="1"/>
  <c r="AI195" i="1" s="1"/>
  <c r="AJ195" i="1"/>
  <c r="AK195" i="1" s="1"/>
  <c r="AR189" i="1"/>
  <c r="S189" i="1"/>
  <c r="T189" i="1"/>
  <c r="AN189" i="1"/>
  <c r="AP189" i="1"/>
  <c r="AB189" i="1" l="1"/>
  <c r="Y190" i="1" s="1"/>
  <c r="AA190" i="1" s="1"/>
  <c r="U204" i="1"/>
  <c r="BH190" i="1"/>
  <c r="BI190" i="1" s="1"/>
  <c r="BB190" i="1"/>
  <c r="BC190" i="1" s="1"/>
  <c r="AB190" i="1"/>
  <c r="BD190" i="1"/>
  <c r="BE190" i="1" s="1"/>
  <c r="BF190" i="1"/>
  <c r="BG190" i="1" s="1"/>
  <c r="G196" i="1"/>
  <c r="K196" i="1" s="1"/>
  <c r="AT204" i="1"/>
  <c r="X204" i="1"/>
  <c r="W204" i="1"/>
  <c r="AZ204" i="1"/>
  <c r="AW203" i="1"/>
  <c r="AV204" i="1"/>
  <c r="Y191" i="1"/>
  <c r="AX204" i="1"/>
  <c r="AY204" i="1" s="1"/>
  <c r="AY203" i="1"/>
  <c r="Q190" i="1"/>
  <c r="AP190" i="1" s="1"/>
  <c r="T190" i="1"/>
  <c r="S190" i="1"/>
  <c r="Q191" i="1" s="1"/>
  <c r="AQ189" i="1"/>
  <c r="AO189" i="1"/>
  <c r="AS189" i="1"/>
  <c r="AJ196" i="1" l="1"/>
  <c r="AK196" i="1" s="1"/>
  <c r="AH196" i="1"/>
  <c r="AI196" i="1" s="1"/>
  <c r="AD196" i="1"/>
  <c r="AE196" i="1" s="1"/>
  <c r="U205" i="1"/>
  <c r="AX205" i="1" s="1"/>
  <c r="AR190" i="1"/>
  <c r="AL190" i="1"/>
  <c r="AM190" i="1" s="1"/>
  <c r="AN190" i="1"/>
  <c r="AN191" i="1" s="1"/>
  <c r="AO191" i="1" s="1"/>
  <c r="AF196" i="1"/>
  <c r="AG196" i="1" s="1"/>
  <c r="J196" i="1"/>
  <c r="G197" i="1" s="1"/>
  <c r="AH197" i="1" s="1"/>
  <c r="AI197" i="1" s="1"/>
  <c r="BB191" i="1"/>
  <c r="AB191" i="1"/>
  <c r="AA191" i="1"/>
  <c r="Y192" i="1" s="1"/>
  <c r="BF191" i="1"/>
  <c r="BG191" i="1" s="1"/>
  <c r="BD191" i="1"/>
  <c r="AW204" i="1"/>
  <c r="AV205" i="1"/>
  <c r="BA204" i="1"/>
  <c r="AZ205" i="1"/>
  <c r="BA205" i="1" s="1"/>
  <c r="BH191" i="1"/>
  <c r="BI191" i="1" s="1"/>
  <c r="AU204" i="1"/>
  <c r="AT205" i="1"/>
  <c r="AF197" i="1"/>
  <c r="AG197" i="1" s="1"/>
  <c r="AL191" i="1"/>
  <c r="S191" i="1"/>
  <c r="T191" i="1"/>
  <c r="AQ190" i="1"/>
  <c r="AP191" i="1"/>
  <c r="AS190" i="1"/>
  <c r="AR191" i="1"/>
  <c r="X205" i="1" l="1"/>
  <c r="AO190" i="1"/>
  <c r="W205" i="1"/>
  <c r="U206" i="1" s="1"/>
  <c r="X206" i="1" s="1"/>
  <c r="BH192" i="1"/>
  <c r="BI192" i="1" s="1"/>
  <c r="AD197" i="1"/>
  <c r="AE197" i="1" s="1"/>
  <c r="K197" i="1"/>
  <c r="AJ197" i="1"/>
  <c r="AK197" i="1" s="1"/>
  <c r="J197" i="1"/>
  <c r="G198" i="1" s="1"/>
  <c r="AJ198" i="1" s="1"/>
  <c r="AK198" i="1" s="1"/>
  <c r="BF192" i="1"/>
  <c r="AB192" i="1"/>
  <c r="AA192" i="1"/>
  <c r="BC191" i="1"/>
  <c r="BB192" i="1"/>
  <c r="AZ206" i="1"/>
  <c r="W206" i="1"/>
  <c r="AW205" i="1"/>
  <c r="AV206" i="1"/>
  <c r="AU205" i="1"/>
  <c r="AT206" i="1"/>
  <c r="BE191" i="1"/>
  <c r="BD192" i="1"/>
  <c r="AY205" i="1"/>
  <c r="Q192" i="1"/>
  <c r="AN192" i="1" s="1"/>
  <c r="AO192" i="1" s="1"/>
  <c r="AQ191" i="1"/>
  <c r="AS191" i="1"/>
  <c r="AM191" i="1"/>
  <c r="J198" i="1" l="1"/>
  <c r="AX206" i="1"/>
  <c r="AH198" i="1"/>
  <c r="AI198" i="1" s="1"/>
  <c r="AF198" i="1"/>
  <c r="AG198" i="1" s="1"/>
  <c r="K198" i="1"/>
  <c r="G199" i="1" s="1"/>
  <c r="AL192" i="1"/>
  <c r="AM192" i="1" s="1"/>
  <c r="U207" i="1"/>
  <c r="AT207" i="1" s="1"/>
  <c r="AR192" i="1"/>
  <c r="AS192" i="1" s="1"/>
  <c r="AD198" i="1"/>
  <c r="AE198" i="1" s="1"/>
  <c r="Y193" i="1"/>
  <c r="BF193" i="1" s="1"/>
  <c r="BG193" i="1" s="1"/>
  <c r="S192" i="1"/>
  <c r="Q193" i="1" s="1"/>
  <c r="T192" i="1"/>
  <c r="BA206" i="1"/>
  <c r="AU206" i="1"/>
  <c r="BB193" i="1"/>
  <c r="BC193" i="1" s="1"/>
  <c r="BC192" i="1"/>
  <c r="AW206" i="1"/>
  <c r="AP192" i="1"/>
  <c r="AQ192" i="1" s="1"/>
  <c r="AY206" i="1"/>
  <c r="BG192" i="1"/>
  <c r="BE192" i="1"/>
  <c r="BD193" i="1"/>
  <c r="BE193" i="1" s="1"/>
  <c r="AF199" i="1" l="1"/>
  <c r="AG199" i="1" s="1"/>
  <c r="K199" i="1"/>
  <c r="J199" i="1"/>
  <c r="W207" i="1"/>
  <c r="U208" i="1" s="1"/>
  <c r="AX207" i="1"/>
  <c r="AY207" i="1" s="1"/>
  <c r="AA193" i="1"/>
  <c r="AZ207" i="1"/>
  <c r="BA207" i="1" s="1"/>
  <c r="AV207" i="1"/>
  <c r="X207" i="1"/>
  <c r="BH193" i="1"/>
  <c r="BI193" i="1" s="1"/>
  <c r="AB193" i="1"/>
  <c r="AJ199" i="1"/>
  <c r="AK199" i="1" s="1"/>
  <c r="AH199" i="1"/>
  <c r="AI199" i="1" s="1"/>
  <c r="AD199" i="1"/>
  <c r="AE199" i="1" s="1"/>
  <c r="G200" i="1"/>
  <c r="AF200" i="1" s="1"/>
  <c r="AG200" i="1" s="1"/>
  <c r="AL193" i="1"/>
  <c r="AM193" i="1" s="1"/>
  <c r="S193" i="1"/>
  <c r="AN193" i="1"/>
  <c r="AO193" i="1" s="1"/>
  <c r="T193" i="1"/>
  <c r="Q194" i="1" s="1"/>
  <c r="AN194" i="1" s="1"/>
  <c r="AO194" i="1" s="1"/>
  <c r="AR193" i="1"/>
  <c r="AS193" i="1" s="1"/>
  <c r="AP193" i="1"/>
  <c r="AQ193" i="1" s="1"/>
  <c r="AW207" i="1"/>
  <c r="AU207" i="1"/>
  <c r="Y194" i="1"/>
  <c r="X208" i="1" l="1"/>
  <c r="W208" i="1"/>
  <c r="AT208" i="1"/>
  <c r="AU208" i="1" s="1"/>
  <c r="AX208" i="1"/>
  <c r="AY208" i="1" s="1"/>
  <c r="AV208" i="1"/>
  <c r="AW208" i="1" s="1"/>
  <c r="AD200" i="1"/>
  <c r="AE200" i="1" s="1"/>
  <c r="K200" i="1"/>
  <c r="J200" i="1"/>
  <c r="G201" i="1" s="1"/>
  <c r="AJ200" i="1"/>
  <c r="AK200" i="1" s="1"/>
  <c r="AH200" i="1"/>
  <c r="AI200" i="1" s="1"/>
  <c r="AZ208" i="1"/>
  <c r="BA208" i="1" s="1"/>
  <c r="AL194" i="1"/>
  <c r="AM194" i="1" s="1"/>
  <c r="T194" i="1"/>
  <c r="AP194" i="1"/>
  <c r="AQ194" i="1" s="1"/>
  <c r="S194" i="1"/>
  <c r="Q195" i="1" s="1"/>
  <c r="AR194" i="1"/>
  <c r="AS194" i="1" s="1"/>
  <c r="U209" i="1"/>
  <c r="AX209" i="1" s="1"/>
  <c r="AY209" i="1" s="1"/>
  <c r="AA194" i="1"/>
  <c r="BB194" i="1"/>
  <c r="BC194" i="1" s="1"/>
  <c r="BF194" i="1"/>
  <c r="BG194" i="1" s="1"/>
  <c r="BH194" i="1"/>
  <c r="BI194" i="1" s="1"/>
  <c r="AB194" i="1"/>
  <c r="BD194" i="1"/>
  <c r="BE194" i="1" s="1"/>
  <c r="AJ201" i="1" l="1"/>
  <c r="AK201" i="1" s="1"/>
  <c r="K201" i="1"/>
  <c r="J201" i="1"/>
  <c r="AH201" i="1"/>
  <c r="AF201" i="1"/>
  <c r="AG201" i="1" s="1"/>
  <c r="AD201" i="1"/>
  <c r="AN195" i="1"/>
  <c r="AO195" i="1" s="1"/>
  <c r="AP195" i="1"/>
  <c r="AQ195" i="1" s="1"/>
  <c r="AL195" i="1"/>
  <c r="AM195" i="1" s="1"/>
  <c r="T195" i="1"/>
  <c r="S195" i="1"/>
  <c r="Q196" i="1" s="1"/>
  <c r="AR195" i="1"/>
  <c r="AS195" i="1" s="1"/>
  <c r="Y195" i="1"/>
  <c r="BF195" i="1" s="1"/>
  <c r="BG195" i="1" s="1"/>
  <c r="AT209" i="1"/>
  <c r="AU209" i="1" s="1"/>
  <c r="W209" i="1"/>
  <c r="AZ209" i="1"/>
  <c r="BA209" i="1" s="1"/>
  <c r="X209" i="1"/>
  <c r="AV209" i="1"/>
  <c r="AW209" i="1" s="1"/>
  <c r="G202" i="1"/>
  <c r="AH202" i="1" s="1"/>
  <c r="AF202" i="1"/>
  <c r="AI201" i="1"/>
  <c r="AE201" i="1"/>
  <c r="AN196" i="1" l="1"/>
  <c r="AO196" i="1" s="1"/>
  <c r="AD202" i="1"/>
  <c r="J202" i="1"/>
  <c r="K202" i="1"/>
  <c r="AJ202" i="1"/>
  <c r="AK202" i="1" s="1"/>
  <c r="U210" i="1"/>
  <c r="AX210" i="1" s="1"/>
  <c r="BH195" i="1"/>
  <c r="BI195" i="1" s="1"/>
  <c r="AA195" i="1"/>
  <c r="AB195" i="1"/>
  <c r="BB195" i="1"/>
  <c r="BC195" i="1" s="1"/>
  <c r="BD195" i="1"/>
  <c r="BE195" i="1" s="1"/>
  <c r="G203" i="1"/>
  <c r="AH203" i="1" s="1"/>
  <c r="AR196" i="1"/>
  <c r="AS196" i="1" s="1"/>
  <c r="S196" i="1"/>
  <c r="T196" i="1"/>
  <c r="AI202" i="1"/>
  <c r="AG202" i="1"/>
  <c r="AL196" i="1"/>
  <c r="AM196" i="1" s="1"/>
  <c r="AP196" i="1"/>
  <c r="AQ196" i="1" s="1"/>
  <c r="AE202" i="1"/>
  <c r="W210" i="1" l="1"/>
  <c r="AF203" i="1"/>
  <c r="AG203" i="1" s="1"/>
  <c r="J203" i="1"/>
  <c r="X210" i="1"/>
  <c r="U211" i="1" s="1"/>
  <c r="X211" i="1" s="1"/>
  <c r="Q197" i="1"/>
  <c r="AL197" i="1" s="1"/>
  <c r="AM197" i="1" s="1"/>
  <c r="AJ203" i="1"/>
  <c r="AK203" i="1" s="1"/>
  <c r="AD203" i="1"/>
  <c r="AE203" i="1" s="1"/>
  <c r="AY210" i="1"/>
  <c r="K203" i="1"/>
  <c r="AV210" i="1"/>
  <c r="AW210" i="1" s="1"/>
  <c r="AZ210" i="1"/>
  <c r="BA210" i="1" s="1"/>
  <c r="AT210" i="1"/>
  <c r="AU210" i="1" s="1"/>
  <c r="AT211" i="1"/>
  <c r="AU211" i="1" s="1"/>
  <c r="Y196" i="1"/>
  <c r="AI203" i="1"/>
  <c r="T197" i="1" l="1"/>
  <c r="S197" i="1"/>
  <c r="Q198" i="1" s="1"/>
  <c r="T198" i="1" s="1"/>
  <c r="W211" i="1"/>
  <c r="U212" i="1" s="1"/>
  <c r="AT212" i="1" s="1"/>
  <c r="AU212" i="1" s="1"/>
  <c r="AP197" i="1"/>
  <c r="AQ197" i="1" s="1"/>
  <c r="AR197" i="1"/>
  <c r="AS197" i="1" s="1"/>
  <c r="G204" i="1"/>
  <c r="AD204" i="1" s="1"/>
  <c r="AE204" i="1" s="1"/>
  <c r="AN197" i="1"/>
  <c r="AO197" i="1" s="1"/>
  <c r="AX211" i="1"/>
  <c r="AY211" i="1" s="1"/>
  <c r="AV211" i="1"/>
  <c r="AZ211" i="1"/>
  <c r="BF196" i="1"/>
  <c r="AA196" i="1"/>
  <c r="BD196" i="1"/>
  <c r="AB196" i="1"/>
  <c r="BH196" i="1"/>
  <c r="BB196" i="1"/>
  <c r="AP198" i="1" l="1"/>
  <c r="K204" i="1"/>
  <c r="J204" i="1"/>
  <c r="G205" i="1" s="1"/>
  <c r="AX212" i="1"/>
  <c r="AY212" i="1" s="1"/>
  <c r="AH204" i="1"/>
  <c r="AI204" i="1" s="1"/>
  <c r="W212" i="1"/>
  <c r="AF204" i="1"/>
  <c r="AG204" i="1" s="1"/>
  <c r="AJ204" i="1"/>
  <c r="AK204" i="1" s="1"/>
  <c r="X212" i="1"/>
  <c r="Y197" i="1"/>
  <c r="BB197" i="1" s="1"/>
  <c r="AN198" i="1"/>
  <c r="AO198" i="1" s="1"/>
  <c r="AR198" i="1"/>
  <c r="AL198" i="1"/>
  <c r="AM198" i="1" s="1"/>
  <c r="S198" i="1"/>
  <c r="AZ212" i="1"/>
  <c r="BA211" i="1"/>
  <c r="AW211" i="1"/>
  <c r="AV212" i="1"/>
  <c r="U213" i="1"/>
  <c r="BC196" i="1"/>
  <c r="BI196" i="1"/>
  <c r="BH197" i="1"/>
  <c r="AA197" i="1"/>
  <c r="AB197" i="1"/>
  <c r="Y198" i="1" s="1"/>
  <c r="BE196" i="1"/>
  <c r="BD197" i="1"/>
  <c r="BG196" i="1"/>
  <c r="BF197" i="1"/>
  <c r="AQ198" i="1"/>
  <c r="AS198" i="1"/>
  <c r="Q199" i="1"/>
  <c r="AD205" i="1" l="1"/>
  <c r="AE205" i="1" s="1"/>
  <c r="J205" i="1"/>
  <c r="AH205" i="1"/>
  <c r="AI205" i="1" s="1"/>
  <c r="K205" i="1"/>
  <c r="AF205" i="1"/>
  <c r="AG205" i="1" s="1"/>
  <c r="AJ205" i="1"/>
  <c r="AK205" i="1" s="1"/>
  <c r="X213" i="1"/>
  <c r="W213" i="1"/>
  <c r="AT213" i="1"/>
  <c r="AX213" i="1"/>
  <c r="AW212" i="1"/>
  <c r="AV213" i="1"/>
  <c r="BA212" i="1"/>
  <c r="AZ213" i="1"/>
  <c r="BA213" i="1" s="1"/>
  <c r="G206" i="1"/>
  <c r="AJ206" i="1" s="1"/>
  <c r="AK206" i="1" s="1"/>
  <c r="AB198" i="1"/>
  <c r="AA198" i="1"/>
  <c r="Y199" i="1"/>
  <c r="BB199" i="1" s="1"/>
  <c r="BC199" i="1" s="1"/>
  <c r="BI197" i="1"/>
  <c r="BH198" i="1"/>
  <c r="BI198" i="1" s="1"/>
  <c r="BG197" i="1"/>
  <c r="BF198" i="1"/>
  <c r="BG198" i="1" s="1"/>
  <c r="BE197" i="1"/>
  <c r="BD198" i="1"/>
  <c r="BE198" i="1" s="1"/>
  <c r="BB198" i="1"/>
  <c r="BC198" i="1" s="1"/>
  <c r="BC197" i="1"/>
  <c r="AB199" i="1"/>
  <c r="T199" i="1"/>
  <c r="S199" i="1"/>
  <c r="AR199" i="1"/>
  <c r="AN199" i="1"/>
  <c r="AL199" i="1"/>
  <c r="AP199" i="1"/>
  <c r="U214" i="1" l="1"/>
  <c r="AV214" i="1"/>
  <c r="AW214" i="1" s="1"/>
  <c r="AW213" i="1"/>
  <c r="BH199" i="1"/>
  <c r="BI199" i="1" s="1"/>
  <c r="AY213" i="1"/>
  <c r="AX214" i="1"/>
  <c r="AU213" i="1"/>
  <c r="AT214" i="1"/>
  <c r="AU214" i="1" s="1"/>
  <c r="AA199" i="1"/>
  <c r="Y200" i="1" s="1"/>
  <c r="AB200" i="1" s="1"/>
  <c r="K206" i="1"/>
  <c r="AD206" i="1"/>
  <c r="J206" i="1"/>
  <c r="G207" i="1" s="1"/>
  <c r="AF206" i="1"/>
  <c r="AH206" i="1"/>
  <c r="AZ214" i="1"/>
  <c r="BA214" i="1" s="1"/>
  <c r="W214" i="1"/>
  <c r="X214" i="1"/>
  <c r="BF199" i="1"/>
  <c r="BG199" i="1" s="1"/>
  <c r="BD199" i="1"/>
  <c r="BE199" i="1" s="1"/>
  <c r="Q200" i="1"/>
  <c r="AP200" i="1" s="1"/>
  <c r="AO199" i="1"/>
  <c r="AS199" i="1"/>
  <c r="AQ199" i="1"/>
  <c r="AM199" i="1"/>
  <c r="U215" i="1" l="1"/>
  <c r="X215" i="1" s="1"/>
  <c r="BH200" i="1"/>
  <c r="BI200" i="1" s="1"/>
  <c r="BD200" i="1"/>
  <c r="BE200" i="1" s="1"/>
  <c r="AV215" i="1"/>
  <c r="AW215" i="1" s="1"/>
  <c r="AZ215" i="1"/>
  <c r="W215" i="1"/>
  <c r="U216" i="1" s="1"/>
  <c r="X216" i="1" s="1"/>
  <c r="AI206" i="1"/>
  <c r="AH207" i="1"/>
  <c r="AI207" i="1" s="1"/>
  <c r="AY214" i="1"/>
  <c r="AX215" i="1"/>
  <c r="BF200" i="1"/>
  <c r="BG200" i="1" s="1"/>
  <c r="AG206" i="1"/>
  <c r="AF207" i="1"/>
  <c r="AG207" i="1" s="1"/>
  <c r="BB200" i="1"/>
  <c r="BC200" i="1" s="1"/>
  <c r="AT215" i="1"/>
  <c r="J207" i="1"/>
  <c r="G208" i="1" s="1"/>
  <c r="AD208" i="1" s="1"/>
  <c r="K207" i="1"/>
  <c r="AJ207" i="1"/>
  <c r="AK207" i="1" s="1"/>
  <c r="AA200" i="1"/>
  <c r="AE206" i="1"/>
  <c r="AD207" i="1"/>
  <c r="AE207" i="1" s="1"/>
  <c r="AL200" i="1"/>
  <c r="AM200" i="1" s="1"/>
  <c r="AR200" i="1"/>
  <c r="AS200" i="1" s="1"/>
  <c r="Y201" i="1"/>
  <c r="BD201" i="1" s="1"/>
  <c r="BE201" i="1" s="1"/>
  <c r="AN200" i="1"/>
  <c r="AO200" i="1" s="1"/>
  <c r="S200" i="1"/>
  <c r="T200" i="1"/>
  <c r="AQ200" i="1"/>
  <c r="AF208" i="1" l="1"/>
  <c r="K208" i="1"/>
  <c r="J208" i="1"/>
  <c r="AH208" i="1"/>
  <c r="AA201" i="1"/>
  <c r="W216" i="1"/>
  <c r="U217" i="1" s="1"/>
  <c r="X217" i="1" s="1"/>
  <c r="AB201" i="1"/>
  <c r="AY215" i="1"/>
  <c r="AX216" i="1"/>
  <c r="AY216" i="1" s="1"/>
  <c r="AJ208" i="1"/>
  <c r="AU215" i="1"/>
  <c r="AT216" i="1"/>
  <c r="AU216" i="1" s="1"/>
  <c r="BH201" i="1"/>
  <c r="BI201" i="1" s="1"/>
  <c r="BA215" i="1"/>
  <c r="AZ216" i="1"/>
  <c r="BA216" i="1" s="1"/>
  <c r="BB201" i="1"/>
  <c r="BC201" i="1" s="1"/>
  <c r="AV216" i="1"/>
  <c r="BF201" i="1"/>
  <c r="BG201" i="1" s="1"/>
  <c r="Q201" i="1"/>
  <c r="AN201" i="1" s="1"/>
  <c r="AO201" i="1" s="1"/>
  <c r="AI208" i="1"/>
  <c r="AK208" i="1"/>
  <c r="G209" i="1"/>
  <c r="AF209" i="1" s="1"/>
  <c r="AE208" i="1"/>
  <c r="AG208" i="1"/>
  <c r="AT217" i="1" l="1"/>
  <c r="AU217" i="1" s="1"/>
  <c r="Y202" i="1"/>
  <c r="BD202" i="1" s="1"/>
  <c r="BE202" i="1" s="1"/>
  <c r="W217" i="1"/>
  <c r="AZ217" i="1"/>
  <c r="BA217" i="1" s="1"/>
  <c r="AX217" i="1"/>
  <c r="AY217" i="1" s="1"/>
  <c r="BB202" i="1"/>
  <c r="BF202" i="1"/>
  <c r="BG202" i="1" s="1"/>
  <c r="AW216" i="1"/>
  <c r="AV217" i="1"/>
  <c r="AW217" i="1" s="1"/>
  <c r="AP201" i="1"/>
  <c r="AQ201" i="1" s="1"/>
  <c r="U218" i="1"/>
  <c r="AT218" i="1" s="1"/>
  <c r="AU218" i="1" s="1"/>
  <c r="BH202" i="1"/>
  <c r="BI202" i="1" s="1"/>
  <c r="AR201" i="1"/>
  <c r="AS201" i="1" s="1"/>
  <c r="T201" i="1"/>
  <c r="AL201" i="1"/>
  <c r="AM201" i="1" s="1"/>
  <c r="S201" i="1"/>
  <c r="Q202" i="1" s="1"/>
  <c r="AL202" i="1" s="1"/>
  <c r="AM202" i="1" s="1"/>
  <c r="AD209" i="1"/>
  <c r="AE209" i="1" s="1"/>
  <c r="AA202" i="1"/>
  <c r="AB202" i="1"/>
  <c r="BC202" i="1"/>
  <c r="AG209" i="1"/>
  <c r="K209" i="1"/>
  <c r="J209" i="1"/>
  <c r="AJ209" i="1"/>
  <c r="AH209" i="1"/>
  <c r="AX218" i="1" l="1"/>
  <c r="AY218" i="1" s="1"/>
  <c r="AV218" i="1"/>
  <c r="AW218" i="1" s="1"/>
  <c r="X218" i="1"/>
  <c r="AZ218" i="1"/>
  <c r="BA218" i="1" s="1"/>
  <c r="W218" i="1"/>
  <c r="U219" i="1" s="1"/>
  <c r="AV219" i="1" s="1"/>
  <c r="AW219" i="1" s="1"/>
  <c r="AR202" i="1"/>
  <c r="AS202" i="1" s="1"/>
  <c r="AN202" i="1"/>
  <c r="AO202" i="1" s="1"/>
  <c r="Y203" i="1"/>
  <c r="BB203" i="1" s="1"/>
  <c r="BC203" i="1" s="1"/>
  <c r="T202" i="1"/>
  <c r="AP202" i="1"/>
  <c r="AQ202" i="1" s="1"/>
  <c r="S202" i="1"/>
  <c r="G210" i="1"/>
  <c r="AJ210" i="1" s="1"/>
  <c r="AI209" i="1"/>
  <c r="AK209" i="1"/>
  <c r="AD210" i="1"/>
  <c r="X219" i="1"/>
  <c r="AT219" i="1" l="1"/>
  <c r="AX219" i="1"/>
  <c r="BF203" i="1"/>
  <c r="BG203" i="1" s="1"/>
  <c r="AZ219" i="1"/>
  <c r="Q203" i="1"/>
  <c r="AN203" i="1" s="1"/>
  <c r="AO203" i="1" s="1"/>
  <c r="W219" i="1"/>
  <c r="U220" i="1" s="1"/>
  <c r="AB203" i="1"/>
  <c r="BH203" i="1"/>
  <c r="BI203" i="1" s="1"/>
  <c r="BD203" i="1"/>
  <c r="AA203" i="1"/>
  <c r="AF210" i="1"/>
  <c r="AG210" i="1" s="1"/>
  <c r="AH210" i="1"/>
  <c r="AI210" i="1" s="1"/>
  <c r="J210" i="1"/>
  <c r="K210" i="1"/>
  <c r="AL203" i="1"/>
  <c r="AM203" i="1" s="1"/>
  <c r="AR203" i="1"/>
  <c r="AS203" i="1" s="1"/>
  <c r="AE210" i="1"/>
  <c r="AK210" i="1"/>
  <c r="BA219" i="1"/>
  <c r="AY219" i="1"/>
  <c r="AU219" i="1"/>
  <c r="AP203" i="1" l="1"/>
  <c r="AQ203" i="1" s="1"/>
  <c r="S203" i="1"/>
  <c r="T203" i="1"/>
  <c r="Y204" i="1"/>
  <c r="AA204" i="1" s="1"/>
  <c r="AV220" i="1"/>
  <c r="AW220" i="1" s="1"/>
  <c r="AZ220" i="1"/>
  <c r="BA220" i="1" s="1"/>
  <c r="BB204" i="1"/>
  <c r="BC204" i="1" s="1"/>
  <c r="W220" i="1"/>
  <c r="BE203" i="1"/>
  <c r="AX220" i="1"/>
  <c r="AY220" i="1" s="1"/>
  <c r="AT220" i="1"/>
  <c r="AU220" i="1" s="1"/>
  <c r="X220" i="1"/>
  <c r="Q204" i="1"/>
  <c r="T204" i="1" s="1"/>
  <c r="G211" i="1"/>
  <c r="U221" i="1" l="1"/>
  <c r="BH204" i="1"/>
  <c r="BD204" i="1"/>
  <c r="BF204" i="1"/>
  <c r="BG204" i="1" s="1"/>
  <c r="AB204" i="1"/>
  <c r="Y205" i="1" s="1"/>
  <c r="BH205" i="1" s="1"/>
  <c r="BI204" i="1"/>
  <c r="BE204" i="1"/>
  <c r="S204" i="1"/>
  <c r="Q205" i="1" s="1"/>
  <c r="AP205" i="1" s="1"/>
  <c r="AQ205" i="1" s="1"/>
  <c r="AP204" i="1"/>
  <c r="AQ204" i="1" s="1"/>
  <c r="BF205" i="1"/>
  <c r="AL204" i="1"/>
  <c r="AM204" i="1" s="1"/>
  <c r="AT221" i="1"/>
  <c r="AU221" i="1" s="1"/>
  <c r="W221" i="1"/>
  <c r="X221" i="1"/>
  <c r="AZ221" i="1"/>
  <c r="BA221" i="1" s="1"/>
  <c r="AX221" i="1"/>
  <c r="AY221" i="1" s="1"/>
  <c r="AV221" i="1"/>
  <c r="AW221" i="1" s="1"/>
  <c r="AR204" i="1"/>
  <c r="AS204" i="1" s="1"/>
  <c r="AN204" i="1"/>
  <c r="AO204" i="1" s="1"/>
  <c r="AF211" i="1"/>
  <c r="AH211" i="1"/>
  <c r="J211" i="1"/>
  <c r="K211" i="1"/>
  <c r="AD211" i="1"/>
  <c r="AJ211" i="1"/>
  <c r="BD205" i="1" l="1"/>
  <c r="BB205" i="1"/>
  <c r="AA205" i="1"/>
  <c r="AB205" i="1"/>
  <c r="U222" i="1"/>
  <c r="AT222" i="1" s="1"/>
  <c r="BC205" i="1"/>
  <c r="BE205" i="1"/>
  <c r="BG205" i="1"/>
  <c r="BI205" i="1"/>
  <c r="AL205" i="1"/>
  <c r="AM205" i="1" s="1"/>
  <c r="S205" i="1"/>
  <c r="T205" i="1"/>
  <c r="Q206" i="1" s="1"/>
  <c r="AR205" i="1"/>
  <c r="AS205" i="1" s="1"/>
  <c r="AN205" i="1"/>
  <c r="AO205" i="1" s="1"/>
  <c r="AV222" i="1"/>
  <c r="AW222" i="1" s="1"/>
  <c r="AK211" i="1"/>
  <c r="AE211" i="1"/>
  <c r="G212" i="1"/>
  <c r="AH212" i="1" s="1"/>
  <c r="AI211" i="1"/>
  <c r="AG211" i="1"/>
  <c r="AX222" i="1"/>
  <c r="AY222" i="1" s="1"/>
  <c r="AZ222" i="1"/>
  <c r="BA222" i="1" s="1"/>
  <c r="X222" i="1"/>
  <c r="W222" i="1"/>
  <c r="Y206" i="1" l="1"/>
  <c r="AF212" i="1"/>
  <c r="AN206" i="1"/>
  <c r="AG212" i="1"/>
  <c r="AI212" i="1"/>
  <c r="J212" i="1"/>
  <c r="K212" i="1"/>
  <c r="AD212" i="1"/>
  <c r="AJ212" i="1"/>
  <c r="U223" i="1"/>
  <c r="W223" i="1" s="1"/>
  <c r="AO206" i="1"/>
  <c r="T206" i="1"/>
  <c r="S206" i="1"/>
  <c r="AP206" i="1"/>
  <c r="AU222" i="1"/>
  <c r="AR206" i="1"/>
  <c r="AL206" i="1"/>
  <c r="BH206" i="1" l="1"/>
  <c r="BD206" i="1"/>
  <c r="BF206" i="1"/>
  <c r="AA206" i="1"/>
  <c r="AB206" i="1"/>
  <c r="Y207" i="1" s="1"/>
  <c r="BB206" i="1"/>
  <c r="G213" i="1"/>
  <c r="J213" i="1" s="1"/>
  <c r="AV223" i="1"/>
  <c r="AW223" i="1" s="1"/>
  <c r="X223" i="1"/>
  <c r="AT223" i="1"/>
  <c r="AX223" i="1"/>
  <c r="AY223" i="1" s="1"/>
  <c r="AZ223" i="1"/>
  <c r="AE212" i="1"/>
  <c r="AK212" i="1"/>
  <c r="Q207" i="1"/>
  <c r="AP207" i="1" s="1"/>
  <c r="U224" i="1"/>
  <c r="AS206" i="1"/>
  <c r="AQ206" i="1"/>
  <c r="AM206" i="1"/>
  <c r="AU223" i="1"/>
  <c r="BA223" i="1"/>
  <c r="AD213" i="1" l="1"/>
  <c r="AJ213" i="1"/>
  <c r="BC206" i="1"/>
  <c r="BB207" i="1"/>
  <c r="AA207" i="1"/>
  <c r="AB207" i="1"/>
  <c r="AH213" i="1"/>
  <c r="AI213" i="1" s="1"/>
  <c r="BG206" i="1"/>
  <c r="BF207" i="1"/>
  <c r="K213" i="1"/>
  <c r="BE206" i="1"/>
  <c r="BD207" i="1"/>
  <c r="AF213" i="1"/>
  <c r="BI206" i="1"/>
  <c r="BH207" i="1"/>
  <c r="AX224" i="1"/>
  <c r="AY224" i="1" s="1"/>
  <c r="AL207" i="1"/>
  <c r="AN207" i="1"/>
  <c r="AK213" i="1"/>
  <c r="AE213" i="1"/>
  <c r="AG213" i="1"/>
  <c r="AZ224" i="1"/>
  <c r="BA224" i="1" s="1"/>
  <c r="AT224" i="1"/>
  <c r="AU224" i="1" s="1"/>
  <c r="G214" i="1"/>
  <c r="AD214" i="1" s="1"/>
  <c r="X224" i="1"/>
  <c r="T207" i="1"/>
  <c r="AR207" i="1"/>
  <c r="AS207" i="1" s="1"/>
  <c r="AV224" i="1"/>
  <c r="AW224" i="1" s="1"/>
  <c r="W224" i="1"/>
  <c r="S207" i="1"/>
  <c r="AM207" i="1"/>
  <c r="AO207" i="1"/>
  <c r="AQ207" i="1"/>
  <c r="Y208" i="1" l="1"/>
  <c r="BE207" i="1"/>
  <c r="BD208" i="1"/>
  <c r="BC207" i="1"/>
  <c r="BB208" i="1"/>
  <c r="BI207" i="1"/>
  <c r="BH208" i="1"/>
  <c r="BG207" i="1"/>
  <c r="BF208" i="1"/>
  <c r="Q208" i="1"/>
  <c r="AL208" i="1" s="1"/>
  <c r="AM208" i="1" s="1"/>
  <c r="AF214" i="1"/>
  <c r="AE214" i="1"/>
  <c r="AG214" i="1"/>
  <c r="K214" i="1"/>
  <c r="J214" i="1"/>
  <c r="U225" i="1"/>
  <c r="AZ225" i="1" s="1"/>
  <c r="BA225" i="1" s="1"/>
  <c r="AH214" i="1"/>
  <c r="AJ214" i="1"/>
  <c r="BI208" i="1" l="1"/>
  <c r="BC208" i="1"/>
  <c r="BB209" i="1"/>
  <c r="BE208" i="1"/>
  <c r="BD209" i="1"/>
  <c r="BF209" i="1"/>
  <c r="BG208" i="1"/>
  <c r="AB208" i="1"/>
  <c r="AA208" i="1"/>
  <c r="Y209" i="1" s="1"/>
  <c r="AR208" i="1"/>
  <c r="AP208" i="1"/>
  <c r="AQ208" i="1" s="1"/>
  <c r="S208" i="1"/>
  <c r="AN208" i="1"/>
  <c r="AO208" i="1" s="1"/>
  <c r="T208" i="1"/>
  <c r="Q209" i="1" s="1"/>
  <c r="G215" i="1"/>
  <c r="K215" i="1" s="1"/>
  <c r="AV225" i="1"/>
  <c r="AW225" i="1" s="1"/>
  <c r="AT225" i="1"/>
  <c r="AU225" i="1" s="1"/>
  <c r="W225" i="1"/>
  <c r="AX225" i="1"/>
  <c r="AY225" i="1" s="1"/>
  <c r="X225" i="1"/>
  <c r="AK214" i="1"/>
  <c r="AI214" i="1"/>
  <c r="AS208" i="1"/>
  <c r="BG209" i="1" l="1"/>
  <c r="BE209" i="1"/>
  <c r="BC209" i="1"/>
  <c r="AA209" i="1"/>
  <c r="AB209" i="1"/>
  <c r="BH209" i="1"/>
  <c r="AJ215" i="1"/>
  <c r="AF215" i="1"/>
  <c r="AG215" i="1" s="1"/>
  <c r="AH215" i="1"/>
  <c r="AI215" i="1" s="1"/>
  <c r="J215" i="1"/>
  <c r="G216" i="1" s="1"/>
  <c r="AJ216" i="1" s="1"/>
  <c r="AD215" i="1"/>
  <c r="AE215" i="1" s="1"/>
  <c r="AL209" i="1"/>
  <c r="AM209" i="1" s="1"/>
  <c r="AR209" i="1"/>
  <c r="AS209" i="1" s="1"/>
  <c r="S209" i="1"/>
  <c r="AP209" i="1"/>
  <c r="AQ209" i="1" s="1"/>
  <c r="AN209" i="1"/>
  <c r="T209" i="1"/>
  <c r="U226" i="1"/>
  <c r="AX226" i="1" s="1"/>
  <c r="AO209" i="1"/>
  <c r="AK215" i="1"/>
  <c r="Y210" i="1" l="1"/>
  <c r="BI209" i="1"/>
  <c r="BH210" i="1"/>
  <c r="Q210" i="1"/>
  <c r="AL210" i="1" s="1"/>
  <c r="AM210" i="1" s="1"/>
  <c r="AV226" i="1"/>
  <c r="AZ226" i="1"/>
  <c r="BA226" i="1" s="1"/>
  <c r="AT226" i="1"/>
  <c r="AU226" i="1" s="1"/>
  <c r="W226" i="1"/>
  <c r="X226" i="1"/>
  <c r="AN210" i="1"/>
  <c r="AO210" i="1" s="1"/>
  <c r="T210" i="1"/>
  <c r="AF216" i="1"/>
  <c r="J216" i="1"/>
  <c r="K216" i="1"/>
  <c r="AK216" i="1"/>
  <c r="AD216" i="1"/>
  <c r="AH216" i="1"/>
  <c r="AW226" i="1"/>
  <c r="AY226" i="1"/>
  <c r="AP210" i="1" l="1"/>
  <c r="AQ210" i="1" s="1"/>
  <c r="BI210" i="1"/>
  <c r="S210" i="1"/>
  <c r="AA210" i="1"/>
  <c r="Y211" i="1" s="1"/>
  <c r="AB210" i="1"/>
  <c r="BF210" i="1"/>
  <c r="BD210" i="1"/>
  <c r="BB210" i="1"/>
  <c r="AR210" i="1"/>
  <c r="AS210" i="1" s="1"/>
  <c r="Q211" i="1"/>
  <c r="AP211" i="1" s="1"/>
  <c r="U227" i="1"/>
  <c r="AX227" i="1" s="1"/>
  <c r="AY227" i="1" s="1"/>
  <c r="G217" i="1"/>
  <c r="AJ217" i="1" s="1"/>
  <c r="AK217" i="1" s="1"/>
  <c r="AE216" i="1"/>
  <c r="AI216" i="1"/>
  <c r="AG216" i="1"/>
  <c r="BE210" i="1" l="1"/>
  <c r="BD211" i="1"/>
  <c r="BF211" i="1"/>
  <c r="BG210" i="1"/>
  <c r="AA211" i="1"/>
  <c r="AB211" i="1"/>
  <c r="Y212" i="1"/>
  <c r="BH211" i="1"/>
  <c r="BI211" i="1" s="1"/>
  <c r="BC210" i="1"/>
  <c r="BB211" i="1"/>
  <c r="X227" i="1"/>
  <c r="AR211" i="1"/>
  <c r="AS211" i="1" s="1"/>
  <c r="T211" i="1"/>
  <c r="AZ227" i="1"/>
  <c r="BA227" i="1" s="1"/>
  <c r="AF217" i="1"/>
  <c r="AG217" i="1" s="1"/>
  <c r="AN211" i="1"/>
  <c r="AO211" i="1" s="1"/>
  <c r="AT227" i="1"/>
  <c r="AU227" i="1" s="1"/>
  <c r="AQ211" i="1"/>
  <c r="J217" i="1"/>
  <c r="G218" i="1" s="1"/>
  <c r="AH217" i="1"/>
  <c r="AI217" i="1" s="1"/>
  <c r="AD217" i="1"/>
  <c r="AE217" i="1" s="1"/>
  <c r="S211" i="1"/>
  <c r="AV227" i="1"/>
  <c r="AW227" i="1" s="1"/>
  <c r="AL211" i="1"/>
  <c r="AM211" i="1" s="1"/>
  <c r="K217" i="1"/>
  <c r="W227" i="1"/>
  <c r="U228" i="1" s="1"/>
  <c r="X228" i="1" s="1"/>
  <c r="BH212" i="1" l="1"/>
  <c r="BI212" i="1" s="1"/>
  <c r="AB212" i="1"/>
  <c r="AA212" i="1"/>
  <c r="Y213" i="1" s="1"/>
  <c r="BG211" i="1"/>
  <c r="BF212" i="1"/>
  <c r="BC211" i="1"/>
  <c r="BB212" i="1"/>
  <c r="BE211" i="1"/>
  <c r="BD212" i="1"/>
  <c r="Q212" i="1"/>
  <c r="AN212" i="1" s="1"/>
  <c r="AO212" i="1" s="1"/>
  <c r="AD218" i="1"/>
  <c r="AF218" i="1"/>
  <c r="AG218" i="1" s="1"/>
  <c r="AH218" i="1"/>
  <c r="S212" i="1"/>
  <c r="AR212" i="1"/>
  <c r="AS212" i="1" s="1"/>
  <c r="AX228" i="1"/>
  <c r="AY228" i="1" s="1"/>
  <c r="AV228" i="1"/>
  <c r="AW228" i="1" s="1"/>
  <c r="AZ228" i="1"/>
  <c r="BA228" i="1" s="1"/>
  <c r="AP212" i="1"/>
  <c r="J218" i="1"/>
  <c r="AT228" i="1"/>
  <c r="AU228" i="1" s="1"/>
  <c r="W228" i="1"/>
  <c r="U229" i="1" s="1"/>
  <c r="K218" i="1"/>
  <c r="AJ218" i="1"/>
  <c r="AK218" i="1" s="1"/>
  <c r="AE218" i="1"/>
  <c r="AI218" i="1"/>
  <c r="BH213" i="1" l="1"/>
  <c r="AB213" i="1"/>
  <c r="AA213" i="1"/>
  <c r="Y214" i="1" s="1"/>
  <c r="BC212" i="1"/>
  <c r="BB213" i="1"/>
  <c r="BG212" i="1"/>
  <c r="BF213" i="1"/>
  <c r="BG213" i="1" s="1"/>
  <c r="T212" i="1"/>
  <c r="Q213" i="1" s="1"/>
  <c r="BE212" i="1"/>
  <c r="BD213" i="1"/>
  <c r="AL212" i="1"/>
  <c r="AM212" i="1" s="1"/>
  <c r="AQ212" i="1"/>
  <c r="G219" i="1"/>
  <c r="AF219" i="1" s="1"/>
  <c r="AG219" i="1" s="1"/>
  <c r="J219" i="1"/>
  <c r="K219" i="1"/>
  <c r="AD219" i="1"/>
  <c r="AE219" i="1" s="1"/>
  <c r="AJ219" i="1"/>
  <c r="AK219" i="1" s="1"/>
  <c r="X229" i="1"/>
  <c r="AX229" i="1"/>
  <c r="AV229" i="1"/>
  <c r="AZ229" i="1"/>
  <c r="AT229" i="1"/>
  <c r="W229" i="1"/>
  <c r="U230" i="1" s="1"/>
  <c r="AR213" i="1" l="1"/>
  <c r="AS213" i="1" s="1"/>
  <c r="AN213" i="1"/>
  <c r="AO213" i="1" s="1"/>
  <c r="S213" i="1"/>
  <c r="T213" i="1"/>
  <c r="AP213" i="1"/>
  <c r="AQ213" i="1" s="1"/>
  <c r="BC213" i="1"/>
  <c r="BB214" i="1"/>
  <c r="BF214" i="1"/>
  <c r="AA214" i="1"/>
  <c r="AB214" i="1"/>
  <c r="Y215" i="1" s="1"/>
  <c r="AL213" i="1"/>
  <c r="AM213" i="1" s="1"/>
  <c r="BE213" i="1"/>
  <c r="BD214" i="1"/>
  <c r="AH219" i="1"/>
  <c r="AI219" i="1" s="1"/>
  <c r="BI213" i="1"/>
  <c r="BH214" i="1"/>
  <c r="BI214" i="1" s="1"/>
  <c r="G220" i="1"/>
  <c r="X230" i="1"/>
  <c r="W230" i="1"/>
  <c r="AU229" i="1"/>
  <c r="AT230" i="1"/>
  <c r="AU230" i="1" s="1"/>
  <c r="BA229" i="1"/>
  <c r="AZ230" i="1"/>
  <c r="AW229" i="1"/>
  <c r="AV230" i="1"/>
  <c r="AY229" i="1"/>
  <c r="AX230" i="1"/>
  <c r="BH215" i="1" l="1"/>
  <c r="AA215" i="1"/>
  <c r="AB215" i="1"/>
  <c r="Y216" i="1"/>
  <c r="BG214" i="1"/>
  <c r="BF215" i="1"/>
  <c r="BC214" i="1"/>
  <c r="BB215" i="1"/>
  <c r="BE214" i="1"/>
  <c r="BD215" i="1"/>
  <c r="BE215" i="1" s="1"/>
  <c r="Q214" i="1"/>
  <c r="AL214" i="1"/>
  <c r="AM214" i="1" s="1"/>
  <c r="U231" i="1"/>
  <c r="AX231" i="1" s="1"/>
  <c r="AY231" i="1" s="1"/>
  <c r="AF220" i="1"/>
  <c r="AD220" i="1"/>
  <c r="K220" i="1"/>
  <c r="AJ220" i="1"/>
  <c r="J220" i="1"/>
  <c r="G221" i="1" s="1"/>
  <c r="AH220" i="1"/>
  <c r="AT231" i="1"/>
  <c r="X231" i="1"/>
  <c r="W231" i="1"/>
  <c r="AY230" i="1"/>
  <c r="AW230" i="1"/>
  <c r="AV231" i="1"/>
  <c r="BA230" i="1"/>
  <c r="U232" i="1" l="1"/>
  <c r="BC215" i="1"/>
  <c r="BB216" i="1"/>
  <c r="BC216" i="1" s="1"/>
  <c r="BG215" i="1"/>
  <c r="BF216" i="1"/>
  <c r="BD216" i="1"/>
  <c r="AB216" i="1"/>
  <c r="AA216" i="1"/>
  <c r="Y217" i="1" s="1"/>
  <c r="AZ231" i="1"/>
  <c r="AP214" i="1"/>
  <c r="AN214" i="1"/>
  <c r="S214" i="1"/>
  <c r="AR214" i="1"/>
  <c r="T214" i="1"/>
  <c r="BI215" i="1"/>
  <c r="BH216" i="1"/>
  <c r="J221" i="1"/>
  <c r="K221" i="1"/>
  <c r="G222" i="1" s="1"/>
  <c r="AI220" i="1"/>
  <c r="AH221" i="1"/>
  <c r="AK220" i="1"/>
  <c r="AJ221" i="1"/>
  <c r="AD221" i="1"/>
  <c r="AE220" i="1"/>
  <c r="AG220" i="1"/>
  <c r="AF221" i="1"/>
  <c r="AX232" i="1"/>
  <c r="W232" i="1"/>
  <c r="X232" i="1"/>
  <c r="AZ232" i="1"/>
  <c r="BA231" i="1"/>
  <c r="AW231" i="1"/>
  <c r="AV232" i="1"/>
  <c r="AU231" i="1"/>
  <c r="AT232" i="1"/>
  <c r="BB217" i="1" l="1"/>
  <c r="BC217" i="1" s="1"/>
  <c r="AB217" i="1"/>
  <c r="AA217" i="1"/>
  <c r="Y218" i="1"/>
  <c r="BF218" i="1" s="1"/>
  <c r="BG218" i="1" s="1"/>
  <c r="AS214" i="1"/>
  <c r="AR215" i="1"/>
  <c r="BE216" i="1"/>
  <c r="BD217" i="1"/>
  <c r="BE217" i="1" s="1"/>
  <c r="Q215" i="1"/>
  <c r="BG216" i="1"/>
  <c r="BF217" i="1"/>
  <c r="BG217" i="1" s="1"/>
  <c r="AO214" i="1"/>
  <c r="AN215" i="1"/>
  <c r="AQ214" i="1"/>
  <c r="AP215" i="1"/>
  <c r="BI216" i="1"/>
  <c r="BH217" i="1"/>
  <c r="BI217" i="1" s="1"/>
  <c r="AA218" i="1"/>
  <c r="AB218" i="1"/>
  <c r="BH218" i="1"/>
  <c r="BI218" i="1" s="1"/>
  <c r="U233" i="1"/>
  <c r="AV233" i="1" s="1"/>
  <c r="AG221" i="1"/>
  <c r="AF222" i="1"/>
  <c r="AI221" i="1"/>
  <c r="AH222" i="1"/>
  <c r="J222" i="1"/>
  <c r="K222" i="1"/>
  <c r="AE221" i="1"/>
  <c r="AD222" i="1"/>
  <c r="AK221" i="1"/>
  <c r="AJ222" i="1"/>
  <c r="AW232" i="1"/>
  <c r="AU232" i="1"/>
  <c r="BA232" i="1"/>
  <c r="AY232" i="1"/>
  <c r="W233" i="1" l="1"/>
  <c r="AS215" i="1"/>
  <c r="BD218" i="1"/>
  <c r="BE218" i="1" s="1"/>
  <c r="AX233" i="1"/>
  <c r="X233" i="1"/>
  <c r="AO215" i="1"/>
  <c r="BB218" i="1"/>
  <c r="BC218" i="1" s="1"/>
  <c r="AQ215" i="1"/>
  <c r="AL215" i="1"/>
  <c r="S215" i="1"/>
  <c r="T215" i="1"/>
  <c r="Q216" i="1"/>
  <c r="AN216" i="1" s="1"/>
  <c r="AZ233" i="1"/>
  <c r="AT233" i="1"/>
  <c r="AU233" i="1" s="1"/>
  <c r="Y219" i="1"/>
  <c r="G223" i="1"/>
  <c r="AH223" i="1" s="1"/>
  <c r="AE222" i="1"/>
  <c r="AI222" i="1"/>
  <c r="AK222" i="1"/>
  <c r="AG222" i="1"/>
  <c r="U234" i="1"/>
  <c r="W234" i="1" s="1"/>
  <c r="AW233" i="1"/>
  <c r="AY233" i="1"/>
  <c r="BA233" i="1"/>
  <c r="AO216" i="1" l="1"/>
  <c r="AM215" i="1"/>
  <c r="AL216" i="1"/>
  <c r="S216" i="1"/>
  <c r="T216" i="1"/>
  <c r="Q217" i="1"/>
  <c r="AN217" i="1" s="1"/>
  <c r="AP216" i="1"/>
  <c r="AQ216" i="1" s="1"/>
  <c r="AR216" i="1"/>
  <c r="AF223" i="1"/>
  <c r="AJ223" i="1"/>
  <c r="K223" i="1"/>
  <c r="J223" i="1"/>
  <c r="AD223" i="1"/>
  <c r="AE223" i="1" s="1"/>
  <c r="AT234" i="1"/>
  <c r="AU234" i="1" s="1"/>
  <c r="AZ234" i="1"/>
  <c r="BA234" i="1" s="1"/>
  <c r="AX234" i="1"/>
  <c r="AY234" i="1" s="1"/>
  <c r="AV234" i="1"/>
  <c r="AW234" i="1" s="1"/>
  <c r="BB219" i="1"/>
  <c r="BC219" i="1" s="1"/>
  <c r="AA219" i="1"/>
  <c r="BH219" i="1"/>
  <c r="BI219" i="1" s="1"/>
  <c r="BD219" i="1"/>
  <c r="BE219" i="1" s="1"/>
  <c r="BF219" i="1"/>
  <c r="BG219" i="1" s="1"/>
  <c r="AB219" i="1"/>
  <c r="AI223" i="1"/>
  <c r="X234" i="1"/>
  <c r="U235" i="1" s="1"/>
  <c r="AG223" i="1"/>
  <c r="AK223" i="1"/>
  <c r="AO217" i="1" l="1"/>
  <c r="AM216" i="1"/>
  <c r="AL217" i="1"/>
  <c r="AP217" i="1"/>
  <c r="AQ217" i="1" s="1"/>
  <c r="T217" i="1"/>
  <c r="S217" i="1"/>
  <c r="Q218" i="1" s="1"/>
  <c r="AS216" i="1"/>
  <c r="AR217" i="1"/>
  <c r="Y220" i="1"/>
  <c r="G224" i="1"/>
  <c r="AZ235" i="1"/>
  <c r="BA235" i="1" s="1"/>
  <c r="AV235" i="1"/>
  <c r="AW235" i="1" s="1"/>
  <c r="BH220" i="1"/>
  <c r="BI220" i="1" s="1"/>
  <c r="AT235" i="1"/>
  <c r="AU235" i="1" s="1"/>
  <c r="AX235" i="1"/>
  <c r="AY235" i="1" s="1"/>
  <c r="X235" i="1"/>
  <c r="W235" i="1"/>
  <c r="AP218" i="1" l="1"/>
  <c r="AQ218" i="1" s="1"/>
  <c r="T218" i="1"/>
  <c r="S218" i="1"/>
  <c r="Q219" i="1"/>
  <c r="AN218" i="1"/>
  <c r="AO218" i="1" s="1"/>
  <c r="AM217" i="1"/>
  <c r="AL218" i="1"/>
  <c r="AM218" i="1" s="1"/>
  <c r="U236" i="1"/>
  <c r="X236" i="1" s="1"/>
  <c r="AS217" i="1"/>
  <c r="AR218" i="1"/>
  <c r="AS218" i="1" s="1"/>
  <c r="J224" i="1"/>
  <c r="AJ224" i="1"/>
  <c r="K224" i="1"/>
  <c r="G225" i="1" s="1"/>
  <c r="AF224" i="1"/>
  <c r="AD224" i="1"/>
  <c r="AH224" i="1"/>
  <c r="AA220" i="1"/>
  <c r="BB220" i="1"/>
  <c r="BC220" i="1" s="1"/>
  <c r="BF220" i="1"/>
  <c r="BG220" i="1" s="1"/>
  <c r="BD220" i="1"/>
  <c r="BE220" i="1" s="1"/>
  <c r="AB220" i="1"/>
  <c r="AT236" i="1"/>
  <c r="AU236" i="1" s="1"/>
  <c r="AZ236" i="1"/>
  <c r="BA236" i="1" s="1"/>
  <c r="AP219" i="1"/>
  <c r="AQ219" i="1" s="1"/>
  <c r="AV236" i="1"/>
  <c r="AW236" i="1" s="1"/>
  <c r="T219" i="1" l="1"/>
  <c r="S219" i="1"/>
  <c r="Q220" i="1" s="1"/>
  <c r="W236" i="1"/>
  <c r="AX236" i="1"/>
  <c r="AY236" i="1" s="1"/>
  <c r="AR219" i="1"/>
  <c r="AL219" i="1"/>
  <c r="AM219" i="1" s="1"/>
  <c r="Y221" i="1"/>
  <c r="BB221" i="1" s="1"/>
  <c r="BC221" i="1" s="1"/>
  <c r="AN219" i="1"/>
  <c r="AO219" i="1" s="1"/>
  <c r="AP220" i="1"/>
  <c r="AH225" i="1"/>
  <c r="AI225" i="1" s="1"/>
  <c r="AI224" i="1"/>
  <c r="AE224" i="1"/>
  <c r="AD225" i="1"/>
  <c r="AE225" i="1" s="1"/>
  <c r="AG224" i="1"/>
  <c r="AF225" i="1"/>
  <c r="AG225" i="1" s="1"/>
  <c r="K225" i="1"/>
  <c r="J225" i="1"/>
  <c r="G226" i="1" s="1"/>
  <c r="J226" i="1" s="1"/>
  <c r="AL220" i="1"/>
  <c r="AM220" i="1" s="1"/>
  <c r="AK224" i="1"/>
  <c r="AJ225" i="1"/>
  <c r="AK225" i="1" s="1"/>
  <c r="U237" i="1"/>
  <c r="AV237" i="1" s="1"/>
  <c r="AW237" i="1" s="1"/>
  <c r="X237" i="1"/>
  <c r="AQ220" i="1"/>
  <c r="BD221" i="1" l="1"/>
  <c r="BE221" i="1" s="1"/>
  <c r="AA221" i="1"/>
  <c r="AS219" i="1"/>
  <c r="AR220" i="1"/>
  <c r="AS220" i="1" s="1"/>
  <c r="BF221" i="1"/>
  <c r="BG221" i="1" s="1"/>
  <c r="AN220" i="1"/>
  <c r="AO220" i="1" s="1"/>
  <c r="T220" i="1"/>
  <c r="S220" i="1"/>
  <c r="AB221" i="1"/>
  <c r="BH221" i="1"/>
  <c r="BI221" i="1" s="1"/>
  <c r="AH226" i="1"/>
  <c r="AI226" i="1" s="1"/>
  <c r="Y222" i="1"/>
  <c r="AB222" i="1" s="1"/>
  <c r="Y223" i="1" s="1"/>
  <c r="K226" i="1"/>
  <c r="G227" i="1" s="1"/>
  <c r="AJ226" i="1"/>
  <c r="AK226" i="1" s="1"/>
  <c r="AD226" i="1"/>
  <c r="AE226" i="1" s="1"/>
  <c r="AZ237" i="1"/>
  <c r="BA237" i="1" s="1"/>
  <c r="BB222" i="1"/>
  <c r="BC222" i="1" s="1"/>
  <c r="AA222" i="1"/>
  <c r="AT237" i="1"/>
  <c r="AU237" i="1" s="1"/>
  <c r="AX237" i="1"/>
  <c r="AY237" i="1" s="1"/>
  <c r="AF226" i="1"/>
  <c r="AG226" i="1" s="1"/>
  <c r="W237" i="1"/>
  <c r="U238" i="1" s="1"/>
  <c r="AV238" i="1" s="1"/>
  <c r="AW238" i="1" s="1"/>
  <c r="Q221" i="1" l="1"/>
  <c r="BH222" i="1"/>
  <c r="BI222" i="1" s="1"/>
  <c r="BF222" i="1"/>
  <c r="BG222" i="1" s="1"/>
  <c r="BD222" i="1"/>
  <c r="BE222" i="1" s="1"/>
  <c r="BH223" i="1"/>
  <c r="BI223" i="1" s="1"/>
  <c r="AB223" i="1"/>
  <c r="AX238" i="1"/>
  <c r="BF223" i="1"/>
  <c r="BG223" i="1" s="1"/>
  <c r="AZ238" i="1"/>
  <c r="BA238" i="1" s="1"/>
  <c r="X238" i="1"/>
  <c r="AT238" i="1"/>
  <c r="AU238" i="1" s="1"/>
  <c r="W238" i="1"/>
  <c r="U239" i="1" s="1"/>
  <c r="AT239" i="1" s="1"/>
  <c r="BD223" i="1"/>
  <c r="BE223" i="1" s="1"/>
  <c r="AA223" i="1"/>
  <c r="Y224" i="1" s="1"/>
  <c r="BH224" i="1" s="1"/>
  <c r="BI224" i="1" s="1"/>
  <c r="K227" i="1"/>
  <c r="J227" i="1"/>
  <c r="G228" i="1" s="1"/>
  <c r="AF227" i="1"/>
  <c r="AH227" i="1"/>
  <c r="AJ227" i="1"/>
  <c r="AD227" i="1"/>
  <c r="BB223" i="1"/>
  <c r="BC223" i="1" s="1"/>
  <c r="AY238" i="1"/>
  <c r="BB224" i="1" l="1"/>
  <c r="BC224" i="1" s="1"/>
  <c r="BF224" i="1"/>
  <c r="BG224" i="1" s="1"/>
  <c r="T221" i="1"/>
  <c r="AR221" i="1"/>
  <c r="AN221" i="1"/>
  <c r="S221" i="1"/>
  <c r="Q222" i="1" s="1"/>
  <c r="AL221" i="1"/>
  <c r="AP221" i="1"/>
  <c r="AA224" i="1"/>
  <c r="BD224" i="1"/>
  <c r="BE224" i="1" s="1"/>
  <c r="AX239" i="1"/>
  <c r="AB224" i="1"/>
  <c r="AE227" i="1"/>
  <c r="AD228" i="1"/>
  <c r="AK227" i="1"/>
  <c r="AJ228" i="1"/>
  <c r="AI227" i="1"/>
  <c r="AH228" i="1"/>
  <c r="AG227" i="1"/>
  <c r="AF228" i="1"/>
  <c r="J228" i="1"/>
  <c r="K228" i="1"/>
  <c r="AU239" i="1"/>
  <c r="AY239" i="1"/>
  <c r="X239" i="1"/>
  <c r="W239" i="1"/>
  <c r="AZ239" i="1"/>
  <c r="AV239" i="1"/>
  <c r="Y225" i="1"/>
  <c r="BD225" i="1" s="1"/>
  <c r="BE225" i="1" s="1"/>
  <c r="AQ221" i="1" l="1"/>
  <c r="AP222" i="1"/>
  <c r="AQ222" i="1" s="1"/>
  <c r="T222" i="1"/>
  <c r="S222" i="1"/>
  <c r="AO221" i="1"/>
  <c r="AN222" i="1"/>
  <c r="AO222" i="1" s="1"/>
  <c r="AS221" i="1"/>
  <c r="AR222" i="1"/>
  <c r="AS222" i="1" s="1"/>
  <c r="AM221" i="1"/>
  <c r="AL222" i="1"/>
  <c r="AM222" i="1" s="1"/>
  <c r="Q223" i="1"/>
  <c r="AP223" i="1" s="1"/>
  <c r="U240" i="1"/>
  <c r="AZ240" i="1" s="1"/>
  <c r="AG228" i="1"/>
  <c r="AI228" i="1"/>
  <c r="AK228" i="1"/>
  <c r="AE228" i="1"/>
  <c r="G229" i="1"/>
  <c r="AF229" i="1" s="1"/>
  <c r="X240" i="1"/>
  <c r="AX240" i="1"/>
  <c r="AT240" i="1"/>
  <c r="AW239" i="1"/>
  <c r="AV240" i="1"/>
  <c r="BA239" i="1"/>
  <c r="AA225" i="1"/>
  <c r="AB225" i="1"/>
  <c r="BF225" i="1"/>
  <c r="BG225" i="1" s="1"/>
  <c r="BH225" i="1"/>
  <c r="BI225" i="1" s="1"/>
  <c r="BB225" i="1"/>
  <c r="BC225" i="1" s="1"/>
  <c r="T223" i="1"/>
  <c r="S223" i="1"/>
  <c r="AL223" i="1"/>
  <c r="AN223" i="1" l="1"/>
  <c r="AR223" i="1"/>
  <c r="W240" i="1"/>
  <c r="U241" i="1" s="1"/>
  <c r="AD229" i="1"/>
  <c r="AJ229" i="1"/>
  <c r="AK229" i="1" s="1"/>
  <c r="AH229" i="1"/>
  <c r="AH230" i="1" s="1"/>
  <c r="AI230" i="1" s="1"/>
  <c r="AE229" i="1"/>
  <c r="AG229" i="1"/>
  <c r="J229" i="1"/>
  <c r="K229" i="1"/>
  <c r="G230" i="1" s="1"/>
  <c r="AJ230" i="1" s="1"/>
  <c r="AW240" i="1"/>
  <c r="AU240" i="1"/>
  <c r="AY240" i="1"/>
  <c r="BA240" i="1"/>
  <c r="Y226" i="1"/>
  <c r="AA226" i="1" s="1"/>
  <c r="Q224" i="1"/>
  <c r="AN224" i="1" s="1"/>
  <c r="AO223" i="1"/>
  <c r="AM223" i="1"/>
  <c r="AS223" i="1"/>
  <c r="AQ223" i="1"/>
  <c r="AX241" i="1" l="1"/>
  <c r="AT241" i="1"/>
  <c r="AZ241" i="1"/>
  <c r="X241" i="1"/>
  <c r="AV241" i="1"/>
  <c r="W241" i="1"/>
  <c r="U242" i="1" s="1"/>
  <c r="AI229" i="1"/>
  <c r="AF230" i="1"/>
  <c r="AG230" i="1" s="1"/>
  <c r="AL224" i="1"/>
  <c r="S224" i="1"/>
  <c r="AK230" i="1"/>
  <c r="K230" i="1"/>
  <c r="J230" i="1"/>
  <c r="AD230" i="1"/>
  <c r="AR224" i="1"/>
  <c r="BF226" i="1"/>
  <c r="BG226" i="1" s="1"/>
  <c r="BD226" i="1"/>
  <c r="BE226" i="1" s="1"/>
  <c r="AU241" i="1"/>
  <c r="BB226" i="1"/>
  <c r="BC226" i="1" s="1"/>
  <c r="AW241" i="1"/>
  <c r="AB226" i="1"/>
  <c r="Y227" i="1" s="1"/>
  <c r="BH226" i="1"/>
  <c r="BI226" i="1" s="1"/>
  <c r="T224" i="1"/>
  <c r="Q225" i="1" s="1"/>
  <c r="BA241" i="1"/>
  <c r="AP224" i="1"/>
  <c r="AQ224" i="1" s="1"/>
  <c r="AY241" i="1"/>
  <c r="AO224" i="1"/>
  <c r="AM224" i="1"/>
  <c r="AS224" i="1"/>
  <c r="AX242" i="1" l="1"/>
  <c r="X242" i="1"/>
  <c r="W242" i="1"/>
  <c r="AV242" i="1"/>
  <c r="AT242" i="1"/>
  <c r="AU242" i="1" s="1"/>
  <c r="AZ242" i="1"/>
  <c r="BA242" i="1" s="1"/>
  <c r="G231" i="1"/>
  <c r="K231" i="1" s="1"/>
  <c r="AE230" i="1"/>
  <c r="U243" i="1"/>
  <c r="AV243" i="1" s="1"/>
  <c r="AY242" i="1"/>
  <c r="AW242" i="1"/>
  <c r="AB227" i="1"/>
  <c r="AA227" i="1"/>
  <c r="BD227" i="1"/>
  <c r="BE227" i="1" s="1"/>
  <c r="BH227" i="1"/>
  <c r="BI227" i="1" s="1"/>
  <c r="BF227" i="1"/>
  <c r="BG227" i="1" s="1"/>
  <c r="BB227" i="1"/>
  <c r="BC227" i="1" s="1"/>
  <c r="S225" i="1"/>
  <c r="T225" i="1"/>
  <c r="AN225" i="1"/>
  <c r="AP225" i="1"/>
  <c r="AR225" i="1"/>
  <c r="AL225" i="1"/>
  <c r="AH231" i="1" l="1"/>
  <c r="AD231" i="1"/>
  <c r="AD232" i="1" s="1"/>
  <c r="AJ231" i="1"/>
  <c r="AF231" i="1"/>
  <c r="J231" i="1"/>
  <c r="G232" i="1" s="1"/>
  <c r="J232" i="1" s="1"/>
  <c r="AZ243" i="1"/>
  <c r="AT243" i="1"/>
  <c r="AU243" i="1" s="1"/>
  <c r="AE231" i="1"/>
  <c r="W243" i="1"/>
  <c r="AK231" i="1"/>
  <c r="X243" i="1"/>
  <c r="AG231" i="1"/>
  <c r="AF232" i="1"/>
  <c r="AX243" i="1"/>
  <c r="AY243" i="1" s="1"/>
  <c r="AI231" i="1"/>
  <c r="BA243" i="1"/>
  <c r="AW243" i="1"/>
  <c r="Y228" i="1"/>
  <c r="BF228" i="1" s="1"/>
  <c r="BG228" i="1" s="1"/>
  <c r="Q226" i="1"/>
  <c r="AL226" i="1" s="1"/>
  <c r="AS225" i="1"/>
  <c r="AQ225" i="1"/>
  <c r="AM225" i="1"/>
  <c r="AO225" i="1"/>
  <c r="AH232" i="1" l="1"/>
  <c r="AI232" i="1" s="1"/>
  <c r="AJ232" i="1"/>
  <c r="K232" i="1"/>
  <c r="G233" i="1" s="1"/>
  <c r="AF233" i="1" s="1"/>
  <c r="AA228" i="1"/>
  <c r="AH233" i="1"/>
  <c r="J233" i="1"/>
  <c r="K233" i="1"/>
  <c r="AG232" i="1"/>
  <c r="AK232" i="1"/>
  <c r="BD228" i="1"/>
  <c r="BE228" i="1" s="1"/>
  <c r="U244" i="1"/>
  <c r="AE232" i="1"/>
  <c r="AD233" i="1"/>
  <c r="BH228" i="1"/>
  <c r="BI228" i="1" s="1"/>
  <c r="S226" i="1"/>
  <c r="BB228" i="1"/>
  <c r="BC228" i="1" s="1"/>
  <c r="AB228" i="1"/>
  <c r="Y229" i="1" s="1"/>
  <c r="BF229" i="1" s="1"/>
  <c r="BG229" i="1" s="1"/>
  <c r="AP226" i="1"/>
  <c r="AQ226" i="1" s="1"/>
  <c r="AR226" i="1"/>
  <c r="AS226" i="1" s="1"/>
  <c r="AN226" i="1"/>
  <c r="AO226" i="1" s="1"/>
  <c r="T226" i="1"/>
  <c r="AM226" i="1"/>
  <c r="AJ233" i="1" l="1"/>
  <c r="Q227" i="1"/>
  <c r="G234" i="1"/>
  <c r="K234" i="1" s="1"/>
  <c r="AK233" i="1"/>
  <c r="BB229" i="1"/>
  <c r="BC229" i="1" s="1"/>
  <c r="AG233" i="1"/>
  <c r="AF234" i="1"/>
  <c r="AG234" i="1" s="1"/>
  <c r="AE233" i="1"/>
  <c r="AT244" i="1"/>
  <c r="AU244" i="1" s="1"/>
  <c r="AX244" i="1"/>
  <c r="W244" i="1"/>
  <c r="X244" i="1"/>
  <c r="AZ244" i="1"/>
  <c r="BA244" i="1" s="1"/>
  <c r="AV244" i="1"/>
  <c r="AI233" i="1"/>
  <c r="AH234" i="1"/>
  <c r="AI234" i="1" s="1"/>
  <c r="BD229" i="1"/>
  <c r="BE229" i="1" s="1"/>
  <c r="AB229" i="1"/>
  <c r="BH229" i="1"/>
  <c r="BI229" i="1" s="1"/>
  <c r="AA229" i="1"/>
  <c r="AP227" i="1"/>
  <c r="AQ227" i="1" s="1"/>
  <c r="S227" i="1"/>
  <c r="T227" i="1"/>
  <c r="AL227" i="1"/>
  <c r="AM227" i="1" s="1"/>
  <c r="AR227" i="1"/>
  <c r="AS227" i="1" s="1"/>
  <c r="AN227" i="1"/>
  <c r="AO227" i="1" s="1"/>
  <c r="AJ234" i="1" l="1"/>
  <c r="AD234" i="1"/>
  <c r="AE234" i="1" s="1"/>
  <c r="J234" i="1"/>
  <c r="G235" i="1"/>
  <c r="AH235" i="1" s="1"/>
  <c r="AI235" i="1" s="1"/>
  <c r="U245" i="1"/>
  <c r="AV245" i="1" s="1"/>
  <c r="AW245" i="1" s="1"/>
  <c r="AW244" i="1"/>
  <c r="AY244" i="1"/>
  <c r="AK234" i="1"/>
  <c r="Y230" i="1"/>
  <c r="BB230" i="1" s="1"/>
  <c r="BC230" i="1" s="1"/>
  <c r="Q228" i="1"/>
  <c r="S228" i="1" s="1"/>
  <c r="K235" i="1" l="1"/>
  <c r="BF230" i="1"/>
  <c r="BG230" i="1" s="1"/>
  <c r="AJ235" i="1"/>
  <c r="AK235" i="1" s="1"/>
  <c r="AF235" i="1"/>
  <c r="AG235" i="1" s="1"/>
  <c r="J235" i="1"/>
  <c r="G236" i="1" s="1"/>
  <c r="X245" i="1"/>
  <c r="AA230" i="1"/>
  <c r="BH230" i="1"/>
  <c r="BI230" i="1" s="1"/>
  <c r="AX245" i="1"/>
  <c r="AY245" i="1" s="1"/>
  <c r="AB230" i="1"/>
  <c r="AD235" i="1"/>
  <c r="AE235" i="1" s="1"/>
  <c r="W245" i="1"/>
  <c r="U246" i="1" s="1"/>
  <c r="AT245" i="1"/>
  <c r="AU245" i="1" s="1"/>
  <c r="AZ245" i="1"/>
  <c r="BA245" i="1" s="1"/>
  <c r="BD230" i="1"/>
  <c r="BE230" i="1" s="1"/>
  <c r="AP228" i="1"/>
  <c r="AQ228" i="1" s="1"/>
  <c r="AL228" i="1"/>
  <c r="AM228" i="1" s="1"/>
  <c r="AN228" i="1"/>
  <c r="AR228" i="1"/>
  <c r="AS228" i="1" s="1"/>
  <c r="T228" i="1"/>
  <c r="Q229" i="1" s="1"/>
  <c r="AO228" i="1"/>
  <c r="AP229" i="1" l="1"/>
  <c r="J236" i="1"/>
  <c r="AF236" i="1"/>
  <c r="AG236" i="1" s="1"/>
  <c r="AH236" i="1"/>
  <c r="AI236" i="1" s="1"/>
  <c r="AJ236" i="1"/>
  <c r="AK236" i="1" s="1"/>
  <c r="K236" i="1"/>
  <c r="G237" i="1" s="1"/>
  <c r="AF237" i="1" s="1"/>
  <c r="AG237" i="1" s="1"/>
  <c r="Y231" i="1"/>
  <c r="AB231" i="1" s="1"/>
  <c r="AD236" i="1"/>
  <c r="AE236" i="1" s="1"/>
  <c r="AV246" i="1"/>
  <c r="AW246" i="1" s="1"/>
  <c r="W246" i="1"/>
  <c r="AX246" i="1"/>
  <c r="AZ246" i="1"/>
  <c r="AT246" i="1"/>
  <c r="X246" i="1"/>
  <c r="AN229" i="1"/>
  <c r="AO229" i="1" s="1"/>
  <c r="AR229" i="1"/>
  <c r="S229" i="1"/>
  <c r="AL229" i="1"/>
  <c r="AM229" i="1" s="1"/>
  <c r="T229" i="1"/>
  <c r="AQ229" i="1"/>
  <c r="AS229" i="1"/>
  <c r="J237" i="1" l="1"/>
  <c r="AD237" i="1"/>
  <c r="AE237" i="1" s="1"/>
  <c r="AA231" i="1"/>
  <c r="Y232" i="1" s="1"/>
  <c r="BB231" i="1"/>
  <c r="BF231" i="1"/>
  <c r="BH231" i="1"/>
  <c r="K237" i="1"/>
  <c r="G238" i="1" s="1"/>
  <c r="BD231" i="1"/>
  <c r="AJ237" i="1"/>
  <c r="AK237" i="1" s="1"/>
  <c r="AH237" i="1"/>
  <c r="AI237" i="1" s="1"/>
  <c r="AU246" i="1"/>
  <c r="BA246" i="1"/>
  <c r="AY246" i="1"/>
  <c r="U247" i="1"/>
  <c r="Q230" i="1"/>
  <c r="AR230" i="1" s="1"/>
  <c r="AS230" i="1" s="1"/>
  <c r="AD238" i="1" l="1"/>
  <c r="AE238" i="1" s="1"/>
  <c r="K238" i="1"/>
  <c r="J238" i="1"/>
  <c r="G239" i="1"/>
  <c r="AD239" i="1" s="1"/>
  <c r="AH238" i="1"/>
  <c r="AI238" i="1" s="1"/>
  <c r="AF238" i="1"/>
  <c r="AG238" i="1" s="1"/>
  <c r="AJ238" i="1"/>
  <c r="AK238" i="1" s="1"/>
  <c r="AB232" i="1"/>
  <c r="AA232" i="1"/>
  <c r="BI231" i="1"/>
  <c r="BH232" i="1"/>
  <c r="BE231" i="1"/>
  <c r="BD232" i="1"/>
  <c r="BG231" i="1"/>
  <c r="BF232" i="1"/>
  <c r="BG232" i="1" s="1"/>
  <c r="BC231" i="1"/>
  <c r="BB232" i="1"/>
  <c r="AN230" i="1"/>
  <c r="AO230" i="1" s="1"/>
  <c r="AV247" i="1"/>
  <c r="X247" i="1"/>
  <c r="W247" i="1"/>
  <c r="AX247" i="1"/>
  <c r="AZ247" i="1"/>
  <c r="AT247" i="1"/>
  <c r="S230" i="1"/>
  <c r="T230" i="1"/>
  <c r="Q231" i="1" s="1"/>
  <c r="AP230" i="1"/>
  <c r="AQ230" i="1" s="1"/>
  <c r="AL230" i="1"/>
  <c r="AM230" i="1" s="1"/>
  <c r="AF239" i="1"/>
  <c r="AH239" i="1"/>
  <c r="AI239" i="1" s="1"/>
  <c r="J239" i="1"/>
  <c r="K239" i="1"/>
  <c r="G240" i="1" s="1"/>
  <c r="BE232" i="1" l="1"/>
  <c r="BI232" i="1"/>
  <c r="AJ239" i="1"/>
  <c r="BC232" i="1"/>
  <c r="Y233" i="1"/>
  <c r="BB233" i="1" s="1"/>
  <c r="AU247" i="1"/>
  <c r="BA247" i="1"/>
  <c r="AY247" i="1"/>
  <c r="U248" i="1"/>
  <c r="AW247" i="1"/>
  <c r="AL231" i="1"/>
  <c r="AM231" i="1" s="1"/>
  <c r="AH240" i="1"/>
  <c r="K240" i="1"/>
  <c r="J240" i="1"/>
  <c r="AG239" i="1"/>
  <c r="AF240" i="1"/>
  <c r="AK239" i="1"/>
  <c r="AJ240" i="1"/>
  <c r="AE239" i="1"/>
  <c r="AD240" i="1"/>
  <c r="S231" i="1"/>
  <c r="T231" i="1"/>
  <c r="AN231" i="1"/>
  <c r="AO231" i="1" s="1"/>
  <c r="AP231" i="1"/>
  <c r="AR231" i="1"/>
  <c r="AS231" i="1" s="1"/>
  <c r="BF233" i="1" l="1"/>
  <c r="BG233" i="1" s="1"/>
  <c r="AB233" i="1"/>
  <c r="AA233" i="1"/>
  <c r="Y234" i="1"/>
  <c r="BC233" i="1"/>
  <c r="BB234" i="1"/>
  <c r="BH233" i="1"/>
  <c r="BD233" i="1"/>
  <c r="G241" i="1"/>
  <c r="AF241" i="1" s="1"/>
  <c r="X248" i="1"/>
  <c r="W248" i="1"/>
  <c r="U249" i="1"/>
  <c r="AX248" i="1"/>
  <c r="AZ248" i="1"/>
  <c r="AT248" i="1"/>
  <c r="AV248" i="1"/>
  <c r="AG240" i="1"/>
  <c r="K241" i="1"/>
  <c r="J241" i="1"/>
  <c r="G242" i="1" s="1"/>
  <c r="AE240" i="1"/>
  <c r="AD241" i="1"/>
  <c r="Q232" i="1"/>
  <c r="AL232" i="1" s="1"/>
  <c r="AM232" i="1" s="1"/>
  <c r="AK240" i="1"/>
  <c r="AJ241" i="1"/>
  <c r="AI240" i="1"/>
  <c r="AH241" i="1"/>
  <c r="AQ231" i="1"/>
  <c r="BE233" i="1" l="1"/>
  <c r="BD234" i="1"/>
  <c r="BI233" i="1"/>
  <c r="BH234" i="1"/>
  <c r="BC234" i="1"/>
  <c r="BF234" i="1"/>
  <c r="AB234" i="1"/>
  <c r="AA234" i="1"/>
  <c r="AW248" i="1"/>
  <c r="AV249" i="1"/>
  <c r="AU248" i="1"/>
  <c r="AT249" i="1"/>
  <c r="BA248" i="1"/>
  <c r="AZ249" i="1"/>
  <c r="AY248" i="1"/>
  <c r="AX249" i="1"/>
  <c r="AY249" i="1" s="1"/>
  <c r="X249" i="1"/>
  <c r="W249" i="1"/>
  <c r="U250" i="1"/>
  <c r="AN232" i="1"/>
  <c r="AO232" i="1" s="1"/>
  <c r="AD242" i="1"/>
  <c r="AE241" i="1"/>
  <c r="K242" i="1"/>
  <c r="J242" i="1"/>
  <c r="AI241" i="1"/>
  <c r="AH242" i="1"/>
  <c r="AR232" i="1"/>
  <c r="AS232" i="1" s="1"/>
  <c r="T232" i="1"/>
  <c r="S232" i="1"/>
  <c r="AJ242" i="1"/>
  <c r="AK241" i="1"/>
  <c r="AF242" i="1"/>
  <c r="AG241" i="1"/>
  <c r="AP232" i="1"/>
  <c r="AQ232" i="1" s="1"/>
  <c r="BG234" i="1" l="1"/>
  <c r="BI234" i="1"/>
  <c r="BE234" i="1"/>
  <c r="Y235" i="1"/>
  <c r="BF235" i="1" s="1"/>
  <c r="G243" i="1"/>
  <c r="J243" i="1" s="1"/>
  <c r="BA249" i="1"/>
  <c r="AZ250" i="1"/>
  <c r="AU249" i="1"/>
  <c r="AT250" i="1"/>
  <c r="AX250" i="1"/>
  <c r="AY250" i="1" s="1"/>
  <c r="X250" i="1"/>
  <c r="W250" i="1"/>
  <c r="AW249" i="1"/>
  <c r="AV250" i="1"/>
  <c r="AG242" i="1"/>
  <c r="AI242" i="1"/>
  <c r="AK242" i="1"/>
  <c r="Q233" i="1"/>
  <c r="AE242" i="1"/>
  <c r="AJ243" i="1" l="1"/>
  <c r="BG235" i="1"/>
  <c r="BD235" i="1"/>
  <c r="AD243" i="1"/>
  <c r="AE243" i="1" s="1"/>
  <c r="BH235" i="1"/>
  <c r="AH243" i="1"/>
  <c r="AI243" i="1" s="1"/>
  <c r="K243" i="1"/>
  <c r="G244" i="1" s="1"/>
  <c r="AH244" i="1" s="1"/>
  <c r="AB235" i="1"/>
  <c r="AA235" i="1"/>
  <c r="BB235" i="1"/>
  <c r="BC235" i="1" s="1"/>
  <c r="AF243" i="1"/>
  <c r="AG243" i="1" s="1"/>
  <c r="U251" i="1"/>
  <c r="AT251" i="1" s="1"/>
  <c r="AU250" i="1"/>
  <c r="AW250" i="1"/>
  <c r="BA250" i="1"/>
  <c r="AK243" i="1"/>
  <c r="AN233" i="1"/>
  <c r="AO233" i="1" s="1"/>
  <c r="AR233" i="1"/>
  <c r="AS233" i="1" s="1"/>
  <c r="AP233" i="1"/>
  <c r="AQ233" i="1" s="1"/>
  <c r="AL233" i="1"/>
  <c r="AM233" i="1" s="1"/>
  <c r="T233" i="1"/>
  <c r="S233" i="1"/>
  <c r="Y236" i="1" l="1"/>
  <c r="BB236" i="1"/>
  <c r="AB236" i="1"/>
  <c r="AA236" i="1"/>
  <c r="Y237" i="1"/>
  <c r="BF236" i="1"/>
  <c r="BI235" i="1"/>
  <c r="BH236" i="1"/>
  <c r="BI236" i="1" s="1"/>
  <c r="BE235" i="1"/>
  <c r="BD236" i="1"/>
  <c r="W251" i="1"/>
  <c r="AV251" i="1"/>
  <c r="AW251" i="1" s="1"/>
  <c r="X251" i="1"/>
  <c r="U252" i="1" s="1"/>
  <c r="AT252" i="1" s="1"/>
  <c r="AZ251" i="1"/>
  <c r="BA251" i="1" s="1"/>
  <c r="AX251" i="1"/>
  <c r="AY251" i="1" s="1"/>
  <c r="AJ244" i="1"/>
  <c r="AK244" i="1" s="1"/>
  <c r="K244" i="1"/>
  <c r="AU251" i="1"/>
  <c r="J244" i="1"/>
  <c r="AD244" i="1"/>
  <c r="AE244" i="1" s="1"/>
  <c r="X252" i="1"/>
  <c r="AF244" i="1"/>
  <c r="AG244" i="1" s="1"/>
  <c r="Q234" i="1"/>
  <c r="AN234" i="1" s="1"/>
  <c r="AO234" i="1" s="1"/>
  <c r="AI244" i="1"/>
  <c r="S234" i="1"/>
  <c r="AL234" i="1"/>
  <c r="AM234" i="1" s="1"/>
  <c r="AZ252" i="1" l="1"/>
  <c r="BA252" i="1" s="1"/>
  <c r="W252" i="1"/>
  <c r="BG236" i="1"/>
  <c r="BF237" i="1"/>
  <c r="AX252" i="1"/>
  <c r="BH237" i="1"/>
  <c r="AB237" i="1"/>
  <c r="AA237" i="1"/>
  <c r="Y238" i="1" s="1"/>
  <c r="AV252" i="1"/>
  <c r="AW252" i="1" s="1"/>
  <c r="U253" i="1"/>
  <c r="BE236" i="1"/>
  <c r="BD237" i="1"/>
  <c r="BC236" i="1"/>
  <c r="BB237" i="1"/>
  <c r="AP234" i="1"/>
  <c r="AQ234" i="1" s="1"/>
  <c r="T234" i="1"/>
  <c r="Q235" i="1" s="1"/>
  <c r="AZ253" i="1"/>
  <c r="W253" i="1"/>
  <c r="X253" i="1"/>
  <c r="U254" i="1" s="1"/>
  <c r="AY252" i="1"/>
  <c r="AX253" i="1"/>
  <c r="AV253" i="1"/>
  <c r="AU252" i="1"/>
  <c r="AT253" i="1"/>
  <c r="AR234" i="1"/>
  <c r="AS234" i="1" s="1"/>
  <c r="G245" i="1"/>
  <c r="AR235" i="1" l="1"/>
  <c r="AN235" i="1"/>
  <c r="AA238" i="1"/>
  <c r="AB238" i="1"/>
  <c r="BC237" i="1"/>
  <c r="BB238" i="1"/>
  <c r="BI237" i="1"/>
  <c r="BH238" i="1"/>
  <c r="AL235" i="1"/>
  <c r="AM235" i="1" s="1"/>
  <c r="AP235" i="1"/>
  <c r="T235" i="1"/>
  <c r="BE237" i="1"/>
  <c r="BD238" i="1"/>
  <c r="BG237" i="1"/>
  <c r="BF238" i="1"/>
  <c r="S235" i="1"/>
  <c r="Q236" i="1" s="1"/>
  <c r="S236" i="1" s="1"/>
  <c r="X254" i="1"/>
  <c r="W254" i="1"/>
  <c r="AW253" i="1"/>
  <c r="AV254" i="1"/>
  <c r="AY253" i="1"/>
  <c r="AX254" i="1"/>
  <c r="J245" i="1"/>
  <c r="G246" i="1" s="1"/>
  <c r="AJ245" i="1"/>
  <c r="K245" i="1"/>
  <c r="AF245" i="1"/>
  <c r="AH245" i="1"/>
  <c r="AD245" i="1"/>
  <c r="AU253" i="1"/>
  <c r="AT254" i="1"/>
  <c r="AU254" i="1" s="1"/>
  <c r="BA253" i="1"/>
  <c r="AZ254" i="1"/>
  <c r="AS235" i="1"/>
  <c r="AO235" i="1"/>
  <c r="AQ235" i="1"/>
  <c r="BI238" i="1" l="1"/>
  <c r="BC238" i="1"/>
  <c r="BE238" i="1"/>
  <c r="BG238" i="1"/>
  <c r="Y239" i="1"/>
  <c r="BH239" i="1" s="1"/>
  <c r="U255" i="1"/>
  <c r="AT255" i="1" s="1"/>
  <c r="J246" i="1"/>
  <c r="K246" i="1"/>
  <c r="AK245" i="1"/>
  <c r="AJ246" i="1"/>
  <c r="AY254" i="1"/>
  <c r="AE245" i="1"/>
  <c r="AD246" i="1"/>
  <c r="AI245" i="1"/>
  <c r="AH246" i="1"/>
  <c r="AW254" i="1"/>
  <c r="AF246" i="1"/>
  <c r="AG245" i="1"/>
  <c r="AL236" i="1"/>
  <c r="AM236" i="1" s="1"/>
  <c r="AZ255" i="1"/>
  <c r="BA254" i="1"/>
  <c r="T236" i="1"/>
  <c r="Q237" i="1" s="1"/>
  <c r="AN236" i="1"/>
  <c r="AO236" i="1" s="1"/>
  <c r="AP236" i="1"/>
  <c r="AQ236" i="1" s="1"/>
  <c r="AR236" i="1"/>
  <c r="AS236" i="1" s="1"/>
  <c r="BF239" i="1" l="1"/>
  <c r="X255" i="1"/>
  <c r="AV255" i="1"/>
  <c r="AW255" i="1" s="1"/>
  <c r="BD239" i="1"/>
  <c r="BE239" i="1" s="1"/>
  <c r="W255" i="1"/>
  <c r="U256" i="1" s="1"/>
  <c r="AX256" i="1" s="1"/>
  <c r="AX255" i="1"/>
  <c r="BI239" i="1"/>
  <c r="BG239" i="1"/>
  <c r="BB239" i="1"/>
  <c r="AA239" i="1"/>
  <c r="AB239" i="1"/>
  <c r="BA255" i="1"/>
  <c r="AE246" i="1"/>
  <c r="AY255" i="1"/>
  <c r="AG246" i="1"/>
  <c r="AK246" i="1"/>
  <c r="AU255" i="1"/>
  <c r="AI246" i="1"/>
  <c r="G247" i="1"/>
  <c r="T237" i="1"/>
  <c r="S237" i="1"/>
  <c r="AL237" i="1"/>
  <c r="AN237" i="1"/>
  <c r="AP237" i="1"/>
  <c r="AQ237" i="1" s="1"/>
  <c r="AR237" i="1"/>
  <c r="AS237" i="1" s="1"/>
  <c r="BC239" i="1" l="1"/>
  <c r="Y240" i="1"/>
  <c r="AT256" i="1"/>
  <c r="AU256" i="1" s="1"/>
  <c r="AY256" i="1"/>
  <c r="K247" i="1"/>
  <c r="J247" i="1"/>
  <c r="G248" i="1" s="1"/>
  <c r="AF247" i="1"/>
  <c r="AH247" i="1"/>
  <c r="AD247" i="1"/>
  <c r="AV256" i="1"/>
  <c r="W256" i="1"/>
  <c r="X256" i="1"/>
  <c r="AJ247" i="1"/>
  <c r="AZ256" i="1"/>
  <c r="Q238" i="1"/>
  <c r="AN238" i="1" s="1"/>
  <c r="AO237" i="1"/>
  <c r="AM237" i="1"/>
  <c r="AA240" i="1" l="1"/>
  <c r="AB240" i="1"/>
  <c r="Y241" i="1" s="1"/>
  <c r="BH240" i="1"/>
  <c r="BF240" i="1"/>
  <c r="BD240" i="1"/>
  <c r="BB240" i="1"/>
  <c r="S238" i="1"/>
  <c r="Q239" i="1" s="1"/>
  <c r="AL239" i="1" s="1"/>
  <c r="AM239" i="1" s="1"/>
  <c r="AP238" i="1"/>
  <c r="AQ238" i="1" s="1"/>
  <c r="T238" i="1"/>
  <c r="BA256" i="1"/>
  <c r="AI247" i="1"/>
  <c r="AH248" i="1"/>
  <c r="AK247" i="1"/>
  <c r="AJ248" i="1"/>
  <c r="AG247" i="1"/>
  <c r="AF248" i="1"/>
  <c r="AL238" i="1"/>
  <c r="AM238" i="1" s="1"/>
  <c r="AR238" i="1"/>
  <c r="AS238" i="1" s="1"/>
  <c r="J248" i="1"/>
  <c r="G249" i="1" s="1"/>
  <c r="K248" i="1"/>
  <c r="U257" i="1"/>
  <c r="AW256" i="1"/>
  <c r="AE247" i="1"/>
  <c r="AD248" i="1"/>
  <c r="AO238" i="1"/>
  <c r="AB241" i="1" l="1"/>
  <c r="AA241" i="1"/>
  <c r="Y242" i="1"/>
  <c r="BC240" i="1"/>
  <c r="BB241" i="1"/>
  <c r="BE240" i="1"/>
  <c r="BD241" i="1"/>
  <c r="BG240" i="1"/>
  <c r="BF241" i="1"/>
  <c r="BI240" i="1"/>
  <c r="BH241" i="1"/>
  <c r="BI241" i="1" s="1"/>
  <c r="AK248" i="1"/>
  <c r="AJ249" i="1"/>
  <c r="X257" i="1"/>
  <c r="W257" i="1"/>
  <c r="U258" i="1" s="1"/>
  <c r="AX257" i="1"/>
  <c r="AT257" i="1"/>
  <c r="AI248" i="1"/>
  <c r="AH249" i="1"/>
  <c r="K249" i="1"/>
  <c r="J249" i="1"/>
  <c r="G250" i="1" s="1"/>
  <c r="AZ257" i="1"/>
  <c r="AE248" i="1"/>
  <c r="AD249" i="1"/>
  <c r="AP239" i="1"/>
  <c r="AQ239" i="1" s="1"/>
  <c r="AG248" i="1"/>
  <c r="AF249" i="1"/>
  <c r="AV257" i="1"/>
  <c r="AN239" i="1"/>
  <c r="AO239" i="1" s="1"/>
  <c r="AR239" i="1"/>
  <c r="T239" i="1"/>
  <c r="S239" i="1"/>
  <c r="BE241" i="1" l="1"/>
  <c r="BD242" i="1"/>
  <c r="BC241" i="1"/>
  <c r="BB242" i="1"/>
  <c r="BH242" i="1"/>
  <c r="AB242" i="1"/>
  <c r="AA242" i="1"/>
  <c r="BG241" i="1"/>
  <c r="BF242" i="1"/>
  <c r="X258" i="1"/>
  <c r="W258" i="1"/>
  <c r="U259" i="1" s="1"/>
  <c r="AW257" i="1"/>
  <c r="AV258" i="1"/>
  <c r="J250" i="1"/>
  <c r="K250" i="1"/>
  <c r="AG249" i="1"/>
  <c r="AF250" i="1"/>
  <c r="AJ250" i="1"/>
  <c r="AK249" i="1"/>
  <c r="AI249" i="1"/>
  <c r="AH250" i="1"/>
  <c r="AE249" i="1"/>
  <c r="AD250" i="1"/>
  <c r="AE250" i="1" s="1"/>
  <c r="AU257" i="1"/>
  <c r="AT258" i="1"/>
  <c r="BA257" i="1"/>
  <c r="AZ258" i="1"/>
  <c r="AY257" i="1"/>
  <c r="AX258" i="1"/>
  <c r="Q240" i="1"/>
  <c r="T240" i="1" s="1"/>
  <c r="AS239" i="1"/>
  <c r="Y243" i="1" l="1"/>
  <c r="BI242" i="1"/>
  <c r="BH243" i="1"/>
  <c r="BC242" i="1"/>
  <c r="BB243" i="1"/>
  <c r="BE242" i="1"/>
  <c r="BD243" i="1"/>
  <c r="BG242" i="1"/>
  <c r="BF243" i="1"/>
  <c r="G251" i="1"/>
  <c r="AD251" i="1" s="1"/>
  <c r="K251" i="1"/>
  <c r="AY258" i="1"/>
  <c r="AX259" i="1"/>
  <c r="AI250" i="1"/>
  <c r="AW258" i="1"/>
  <c r="AV259" i="1"/>
  <c r="BA258" i="1"/>
  <c r="AZ259" i="1"/>
  <c r="AK250" i="1"/>
  <c r="AJ251" i="1"/>
  <c r="AK251" i="1" s="1"/>
  <c r="X259" i="1"/>
  <c r="W259" i="1"/>
  <c r="AU258" i="1"/>
  <c r="AT259" i="1"/>
  <c r="AG250" i="1"/>
  <c r="AF251" i="1"/>
  <c r="AL240" i="1"/>
  <c r="AM240" i="1" s="1"/>
  <c r="AR240" i="1"/>
  <c r="AS240" i="1" s="1"/>
  <c r="AN240" i="1"/>
  <c r="AO240" i="1" s="1"/>
  <c r="AP240" i="1"/>
  <c r="AQ240" i="1" s="1"/>
  <c r="S240" i="1"/>
  <c r="Q241" i="1" s="1"/>
  <c r="J251" i="1" l="1"/>
  <c r="G252" i="1" s="1"/>
  <c r="AH251" i="1"/>
  <c r="BE243" i="1"/>
  <c r="BC243" i="1"/>
  <c r="BI243" i="1"/>
  <c r="BH244" i="1"/>
  <c r="BG243" i="1"/>
  <c r="BF244" i="1"/>
  <c r="AB243" i="1"/>
  <c r="Y244" i="1" s="1"/>
  <c r="BD244" i="1" s="1"/>
  <c r="AA243" i="1"/>
  <c r="U260" i="1"/>
  <c r="AV260" i="1" s="1"/>
  <c r="AI251" i="1"/>
  <c r="AH252" i="1"/>
  <c r="AY259" i="1"/>
  <c r="AX260" i="1"/>
  <c r="AG251" i="1"/>
  <c r="AF252" i="1"/>
  <c r="BA259" i="1"/>
  <c r="AZ260" i="1"/>
  <c r="BA260" i="1" s="1"/>
  <c r="AJ252" i="1"/>
  <c r="J252" i="1"/>
  <c r="K252" i="1"/>
  <c r="AT260" i="1"/>
  <c r="AU259" i="1"/>
  <c r="AW259" i="1"/>
  <c r="AE251" i="1"/>
  <c r="AD252" i="1"/>
  <c r="AE252" i="1" s="1"/>
  <c r="AR241" i="1"/>
  <c r="AS241" i="1" s="1"/>
  <c r="AN241" i="1"/>
  <c r="AO241" i="1" s="1"/>
  <c r="AL241" i="1"/>
  <c r="AM241" i="1" s="1"/>
  <c r="AP241" i="1"/>
  <c r="AQ241" i="1" s="1"/>
  <c r="T241" i="1"/>
  <c r="S241" i="1"/>
  <c r="Q242" i="1" l="1"/>
  <c r="BE244" i="1"/>
  <c r="BI244" i="1"/>
  <c r="BG244" i="1"/>
  <c r="BB244" i="1"/>
  <c r="AB244" i="1"/>
  <c r="AA244" i="1"/>
  <c r="AW260" i="1"/>
  <c r="AG252" i="1"/>
  <c r="AU260" i="1"/>
  <c r="G253" i="1"/>
  <c r="AY260" i="1"/>
  <c r="AK252" i="1"/>
  <c r="AI252" i="1"/>
  <c r="W260" i="1"/>
  <c r="X260" i="1"/>
  <c r="AP242" i="1"/>
  <c r="AQ242" i="1" s="1"/>
  <c r="S242" i="1"/>
  <c r="AN242" i="1"/>
  <c r="AO242" i="1" s="1"/>
  <c r="T242" i="1"/>
  <c r="Q243" i="1" s="1"/>
  <c r="AR242" i="1"/>
  <c r="AS242" i="1" s="1"/>
  <c r="AL242" i="1"/>
  <c r="AM242" i="1" s="1"/>
  <c r="Y245" i="1" l="1"/>
  <c r="AB245" i="1"/>
  <c r="AA245" i="1"/>
  <c r="Y246" i="1" s="1"/>
  <c r="BD245" i="1"/>
  <c r="BH245" i="1"/>
  <c r="BF245" i="1"/>
  <c r="BC244" i="1"/>
  <c r="BB245" i="1"/>
  <c r="U261" i="1"/>
  <c r="AT261" i="1" s="1"/>
  <c r="AU261" i="1" s="1"/>
  <c r="S243" i="1"/>
  <c r="T243" i="1"/>
  <c r="AR243" i="1"/>
  <c r="AV261" i="1"/>
  <c r="AD253" i="1"/>
  <c r="K253" i="1"/>
  <c r="J253" i="1"/>
  <c r="G254" i="1" s="1"/>
  <c r="AH253" i="1"/>
  <c r="AI253" i="1" s="1"/>
  <c r="AF253" i="1"/>
  <c r="AJ253" i="1"/>
  <c r="AP243" i="1"/>
  <c r="AQ243" i="1" s="1"/>
  <c r="AN243" i="1"/>
  <c r="AO243" i="1" s="1"/>
  <c r="AL243" i="1"/>
  <c r="AM243" i="1" s="1"/>
  <c r="Q244" i="1"/>
  <c r="AS243" i="1"/>
  <c r="AX261" i="1" l="1"/>
  <c r="BC245" i="1"/>
  <c r="BB246" i="1"/>
  <c r="W261" i="1"/>
  <c r="BG245" i="1"/>
  <c r="BF246" i="1"/>
  <c r="AZ261" i="1"/>
  <c r="BA261" i="1" s="1"/>
  <c r="BI245" i="1"/>
  <c r="BH246" i="1"/>
  <c r="X261" i="1"/>
  <c r="BE245" i="1"/>
  <c r="BD246" i="1"/>
  <c r="AB246" i="1"/>
  <c r="AA246" i="1"/>
  <c r="Y247" i="1" s="1"/>
  <c r="AE253" i="1"/>
  <c r="AD254" i="1"/>
  <c r="AW261" i="1"/>
  <c r="AK253" i="1"/>
  <c r="AJ254" i="1"/>
  <c r="AY261" i="1"/>
  <c r="AN244" i="1"/>
  <c r="AO244" i="1" s="1"/>
  <c r="AG253" i="1"/>
  <c r="AF254" i="1"/>
  <c r="AH254" i="1"/>
  <c r="J254" i="1"/>
  <c r="K254" i="1"/>
  <c r="AR244" i="1"/>
  <c r="AS244" i="1" s="1"/>
  <c r="S244" i="1"/>
  <c r="T244" i="1"/>
  <c r="AL244" i="1"/>
  <c r="AM244" i="1" s="1"/>
  <c r="AP244" i="1"/>
  <c r="AQ244" i="1" s="1"/>
  <c r="BG246" i="1" l="1"/>
  <c r="BF247" i="1"/>
  <c r="BG247" i="1" s="1"/>
  <c r="BE246" i="1"/>
  <c r="BD247" i="1"/>
  <c r="U262" i="1"/>
  <c r="BC246" i="1"/>
  <c r="BB247" i="1"/>
  <c r="AA247" i="1"/>
  <c r="Y248" i="1" s="1"/>
  <c r="AB247" i="1"/>
  <c r="BI246" i="1"/>
  <c r="BH247" i="1"/>
  <c r="G255" i="1"/>
  <c r="AD255" i="1" s="1"/>
  <c r="AI254" i="1"/>
  <c r="AG254" i="1"/>
  <c r="AE254" i="1"/>
  <c r="AK254" i="1"/>
  <c r="Q245" i="1"/>
  <c r="AL245" i="1" s="1"/>
  <c r="AM245" i="1" s="1"/>
  <c r="BC247" i="1" l="1"/>
  <c r="BB248" i="1"/>
  <c r="BC248" i="1" s="1"/>
  <c r="AF255" i="1"/>
  <c r="X262" i="1"/>
  <c r="AX262" i="1"/>
  <c r="AV262" i="1"/>
  <c r="W262" i="1"/>
  <c r="AT262" i="1"/>
  <c r="AJ255" i="1"/>
  <c r="J255" i="1"/>
  <c r="BI247" i="1"/>
  <c r="BH248" i="1"/>
  <c r="BI248" i="1" s="1"/>
  <c r="BE247" i="1"/>
  <c r="BD248" i="1"/>
  <c r="BE248" i="1" s="1"/>
  <c r="K255" i="1"/>
  <c r="G256" i="1" s="1"/>
  <c r="AH255" i="1"/>
  <c r="BF248" i="1"/>
  <c r="BG248" i="1" s="1"/>
  <c r="AB248" i="1"/>
  <c r="AA248" i="1"/>
  <c r="Y249" i="1" s="1"/>
  <c r="AA249" i="1" s="1"/>
  <c r="AZ262" i="1"/>
  <c r="AE255" i="1"/>
  <c r="AK255" i="1"/>
  <c r="AG255" i="1"/>
  <c r="BB249" i="1"/>
  <c r="AR245" i="1"/>
  <c r="AP245" i="1"/>
  <c r="AQ245" i="1" s="1"/>
  <c r="T245" i="1"/>
  <c r="S245" i="1"/>
  <c r="AN245" i="1"/>
  <c r="AB249" i="1" l="1"/>
  <c r="BH249" i="1"/>
  <c r="BF249" i="1"/>
  <c r="BD249" i="1"/>
  <c r="BE249" i="1" s="1"/>
  <c r="AH256" i="1"/>
  <c r="AI256" i="1" s="1"/>
  <c r="J256" i="1"/>
  <c r="AD256" i="1"/>
  <c r="AE256" i="1" s="1"/>
  <c r="AJ256" i="1"/>
  <c r="AK256" i="1" s="1"/>
  <c r="AF256" i="1"/>
  <c r="K256" i="1"/>
  <c r="AU262" i="1"/>
  <c r="AW262" i="1"/>
  <c r="AY262" i="1"/>
  <c r="AX263" i="1"/>
  <c r="AI255" i="1"/>
  <c r="BA262" i="1"/>
  <c r="U263" i="1"/>
  <c r="AV263" i="1" s="1"/>
  <c r="AG256" i="1"/>
  <c r="BG249" i="1"/>
  <c r="BI249" i="1"/>
  <c r="Y250" i="1"/>
  <c r="BC249" i="1"/>
  <c r="Q246" i="1"/>
  <c r="AL246" i="1" s="1"/>
  <c r="AM246" i="1" s="1"/>
  <c r="AO245" i="1"/>
  <c r="AS245" i="1"/>
  <c r="AT263" i="1" l="1"/>
  <c r="AZ263" i="1"/>
  <c r="G257" i="1"/>
  <c r="AJ257" i="1" s="1"/>
  <c r="AW263" i="1"/>
  <c r="J257" i="1"/>
  <c r="K257" i="1"/>
  <c r="G258" i="1" s="1"/>
  <c r="AD257" i="1"/>
  <c r="AE257" i="1" s="1"/>
  <c r="AH257" i="1"/>
  <c r="AI257" i="1" s="1"/>
  <c r="BA263" i="1"/>
  <c r="AY263" i="1"/>
  <c r="AU263" i="1"/>
  <c r="W263" i="1"/>
  <c r="X263" i="1"/>
  <c r="AD258" i="1"/>
  <c r="AE258" i="1" s="1"/>
  <c r="AB250" i="1"/>
  <c r="AA250" i="1"/>
  <c r="BD250" i="1"/>
  <c r="BH250" i="1"/>
  <c r="BF250" i="1"/>
  <c r="BB250" i="1"/>
  <c r="BC250" i="1" s="1"/>
  <c r="T246" i="1"/>
  <c r="AP246" i="1"/>
  <c r="AQ246" i="1" s="1"/>
  <c r="AN246" i="1"/>
  <c r="AO246" i="1" s="1"/>
  <c r="AR246" i="1"/>
  <c r="AS246" i="1" s="1"/>
  <c r="S246" i="1"/>
  <c r="AF257" i="1" l="1"/>
  <c r="AG257" i="1" s="1"/>
  <c r="U264" i="1"/>
  <c r="AK257" i="1"/>
  <c r="AJ258" i="1"/>
  <c r="K258" i="1"/>
  <c r="J258" i="1"/>
  <c r="G259" i="1" s="1"/>
  <c r="AH258" i="1"/>
  <c r="AF258" i="1"/>
  <c r="Y251" i="1"/>
  <c r="BD251" i="1" s="1"/>
  <c r="BG250" i="1"/>
  <c r="BF251" i="1"/>
  <c r="Q247" i="1"/>
  <c r="AL247" i="1" s="1"/>
  <c r="AM247" i="1" s="1"/>
  <c r="BI250" i="1"/>
  <c r="BH251" i="1"/>
  <c r="BE250" i="1"/>
  <c r="AA251" i="1"/>
  <c r="AB251" i="1"/>
  <c r="Y252" i="1" l="1"/>
  <c r="BB251" i="1"/>
  <c r="J259" i="1"/>
  <c r="AD259" i="1"/>
  <c r="AE259" i="1" s="1"/>
  <c r="K259" i="1"/>
  <c r="AG258" i="1"/>
  <c r="AF259" i="1"/>
  <c r="AG259" i="1" s="1"/>
  <c r="AH259" i="1"/>
  <c r="AI259" i="1" s="1"/>
  <c r="AI258" i="1"/>
  <c r="AK258" i="1"/>
  <c r="AJ259" i="1"/>
  <c r="AK259" i="1" s="1"/>
  <c r="AN247" i="1"/>
  <c r="AO247" i="1" s="1"/>
  <c r="W264" i="1"/>
  <c r="X264" i="1"/>
  <c r="U265" i="1" s="1"/>
  <c r="AX264" i="1"/>
  <c r="AV264" i="1"/>
  <c r="AZ264" i="1"/>
  <c r="BA264" i="1" s="1"/>
  <c r="AT264" i="1"/>
  <c r="AR247" i="1"/>
  <c r="AS247" i="1" s="1"/>
  <c r="T247" i="1"/>
  <c r="BC251" i="1"/>
  <c r="BB252" i="1"/>
  <c r="BE251" i="1"/>
  <c r="BD252" i="1"/>
  <c r="BI251" i="1"/>
  <c r="BH252" i="1"/>
  <c r="AP247" i="1"/>
  <c r="AQ247" i="1" s="1"/>
  <c r="S247" i="1"/>
  <c r="AB252" i="1"/>
  <c r="AA252" i="1"/>
  <c r="Y253" i="1" s="1"/>
  <c r="BG251" i="1"/>
  <c r="BF252" i="1"/>
  <c r="AU264" i="1" l="1"/>
  <c r="AT265" i="1"/>
  <c r="AY264" i="1"/>
  <c r="AX265" i="1"/>
  <c r="AZ265" i="1"/>
  <c r="X265" i="1"/>
  <c r="W265" i="1"/>
  <c r="U266" i="1" s="1"/>
  <c r="AW264" i="1"/>
  <c r="AV265" i="1"/>
  <c r="G260" i="1"/>
  <c r="AH260" i="1" s="1"/>
  <c r="AI260" i="1" s="1"/>
  <c r="Q248" i="1"/>
  <c r="AR248" i="1" s="1"/>
  <c r="AS248" i="1" s="1"/>
  <c r="BG252" i="1"/>
  <c r="BF253" i="1"/>
  <c r="BE252" i="1"/>
  <c r="BD253" i="1"/>
  <c r="BI252" i="1"/>
  <c r="BH253" i="1"/>
  <c r="BI253" i="1" s="1"/>
  <c r="AB253" i="1"/>
  <c r="AA253" i="1"/>
  <c r="BC252" i="1"/>
  <c r="BB253" i="1"/>
  <c r="W266" i="1" l="1"/>
  <c r="X266" i="1"/>
  <c r="BA265" i="1"/>
  <c r="AZ266" i="1"/>
  <c r="AF260" i="1"/>
  <c r="AG260" i="1" s="1"/>
  <c r="K260" i="1"/>
  <c r="AD260" i="1"/>
  <c r="AE260" i="1" s="1"/>
  <c r="J260" i="1"/>
  <c r="G261" i="1" s="1"/>
  <c r="AJ260" i="1"/>
  <c r="AK260" i="1" s="1"/>
  <c r="AY265" i="1"/>
  <c r="AX266" i="1"/>
  <c r="AW265" i="1"/>
  <c r="AV266" i="1"/>
  <c r="AU265" i="1"/>
  <c r="AT266" i="1"/>
  <c r="AP248" i="1"/>
  <c r="AQ248" i="1" s="1"/>
  <c r="AN248" i="1"/>
  <c r="AO248" i="1" s="1"/>
  <c r="AL248" i="1"/>
  <c r="AM248" i="1" s="1"/>
  <c r="T248" i="1"/>
  <c r="S248" i="1"/>
  <c r="BE253" i="1"/>
  <c r="BC253" i="1"/>
  <c r="BG253" i="1"/>
  <c r="Y254" i="1"/>
  <c r="BB254" i="1" s="1"/>
  <c r="AJ261" i="1" l="1"/>
  <c r="AK261" i="1" s="1"/>
  <c r="J261" i="1"/>
  <c r="AH261" i="1"/>
  <c r="AI261" i="1" s="1"/>
  <c r="K261" i="1"/>
  <c r="AF261" i="1"/>
  <c r="AG261" i="1" s="1"/>
  <c r="AU266" i="1"/>
  <c r="AW266" i="1"/>
  <c r="BA266" i="1"/>
  <c r="AY266" i="1"/>
  <c r="AD261" i="1"/>
  <c r="AE261" i="1" s="1"/>
  <c r="U267" i="1"/>
  <c r="Q249" i="1"/>
  <c r="S249" i="1" s="1"/>
  <c r="BC254" i="1"/>
  <c r="BH254" i="1"/>
  <c r="AA254" i="1"/>
  <c r="AB254" i="1"/>
  <c r="BD254" i="1"/>
  <c r="BF254" i="1"/>
  <c r="T249" i="1" l="1"/>
  <c r="Q250" i="1" s="1"/>
  <c r="X267" i="1"/>
  <c r="W267" i="1"/>
  <c r="U268" i="1" s="1"/>
  <c r="AT267" i="1"/>
  <c r="AN249" i="1"/>
  <c r="AO249" i="1" s="1"/>
  <c r="AX267" i="1"/>
  <c r="AZ267" i="1"/>
  <c r="G262" i="1"/>
  <c r="AF262" i="1" s="1"/>
  <c r="AV267" i="1"/>
  <c r="AW267" i="1" s="1"/>
  <c r="AL249" i="1"/>
  <c r="AM249" i="1" s="1"/>
  <c r="AP249" i="1"/>
  <c r="AQ249" i="1" s="1"/>
  <c r="AR249" i="1"/>
  <c r="AS249" i="1" s="1"/>
  <c r="Y255" i="1"/>
  <c r="AA255" i="1" s="1"/>
  <c r="BI254" i="1"/>
  <c r="BG254" i="1"/>
  <c r="BE254" i="1"/>
  <c r="AG262" i="1" l="1"/>
  <c r="AP250" i="1"/>
  <c r="AQ250" i="1" s="1"/>
  <c r="S250" i="1"/>
  <c r="T250" i="1"/>
  <c r="Q251" i="1" s="1"/>
  <c r="BD255" i="1"/>
  <c r="BE255" i="1" s="1"/>
  <c r="AY267" i="1"/>
  <c r="AX268" i="1"/>
  <c r="AU267" i="1"/>
  <c r="AT268" i="1"/>
  <c r="AU268" i="1" s="1"/>
  <c r="AV268" i="1"/>
  <c r="W268" i="1"/>
  <c r="X268" i="1"/>
  <c r="BA267" i="1"/>
  <c r="AZ268" i="1"/>
  <c r="AL250" i="1"/>
  <c r="AM250" i="1" s="1"/>
  <c r="K262" i="1"/>
  <c r="J262" i="1"/>
  <c r="AJ262" i="1"/>
  <c r="AH262" i="1"/>
  <c r="AN250" i="1"/>
  <c r="AO250" i="1" s="1"/>
  <c r="AD262" i="1"/>
  <c r="BF255" i="1"/>
  <c r="BG255" i="1" s="1"/>
  <c r="BB255" i="1"/>
  <c r="BC255" i="1" s="1"/>
  <c r="AB255" i="1"/>
  <c r="Y256" i="1" s="1"/>
  <c r="BH255" i="1"/>
  <c r="AR250" i="1"/>
  <c r="AS250" i="1" s="1"/>
  <c r="U269" i="1" l="1"/>
  <c r="G263" i="1"/>
  <c r="S251" i="1"/>
  <c r="AP251" i="1"/>
  <c r="AQ251" i="1" s="1"/>
  <c r="AL251" i="1"/>
  <c r="AM251" i="1" s="1"/>
  <c r="T251" i="1"/>
  <c r="BB256" i="1"/>
  <c r="AB256" i="1"/>
  <c r="AA256" i="1"/>
  <c r="AT269" i="1"/>
  <c r="X269" i="1"/>
  <c r="W269" i="1"/>
  <c r="U270" i="1" s="1"/>
  <c r="AD263" i="1"/>
  <c r="AE263" i="1" s="1"/>
  <c r="AE262" i="1"/>
  <c r="AN251" i="1"/>
  <c r="AO251" i="1" s="1"/>
  <c r="BH256" i="1"/>
  <c r="BI256" i="1" s="1"/>
  <c r="AI262" i="1"/>
  <c r="AH263" i="1"/>
  <c r="AI263" i="1" s="1"/>
  <c r="AY268" i="1"/>
  <c r="AX269" i="1"/>
  <c r="AY269" i="1" s="1"/>
  <c r="BF256" i="1"/>
  <c r="BF257" i="1" s="1"/>
  <c r="AK262" i="1"/>
  <c r="AJ263" i="1"/>
  <c r="AK263" i="1" s="1"/>
  <c r="K263" i="1"/>
  <c r="J263" i="1"/>
  <c r="AW268" i="1"/>
  <c r="AV269" i="1"/>
  <c r="AF263" i="1"/>
  <c r="AG263" i="1" s="1"/>
  <c r="BA268" i="1"/>
  <c r="AZ269" i="1"/>
  <c r="Y257" i="1"/>
  <c r="BB257" i="1" s="1"/>
  <c r="BD256" i="1"/>
  <c r="BE256" i="1" s="1"/>
  <c r="BI255" i="1"/>
  <c r="AR251" i="1"/>
  <c r="AS251" i="1" s="1"/>
  <c r="BC256" i="1"/>
  <c r="BG256" i="1" l="1"/>
  <c r="G264" i="1"/>
  <c r="J264" i="1"/>
  <c r="K264" i="1"/>
  <c r="G265" i="1" s="1"/>
  <c r="AF264" i="1"/>
  <c r="AG264" i="1" s="1"/>
  <c r="AD264" i="1"/>
  <c r="AH264" i="1"/>
  <c r="AI264" i="1" s="1"/>
  <c r="AX270" i="1"/>
  <c r="W270" i="1"/>
  <c r="X270" i="1"/>
  <c r="AU269" i="1"/>
  <c r="AT270" i="1"/>
  <c r="AJ264" i="1"/>
  <c r="AK264" i="1" s="1"/>
  <c r="AA257" i="1"/>
  <c r="AB257" i="1"/>
  <c r="BH257" i="1"/>
  <c r="BD257" i="1"/>
  <c r="AW269" i="1"/>
  <c r="AV270" i="1"/>
  <c r="BA269" i="1"/>
  <c r="AZ270" i="1"/>
  <c r="Q252" i="1"/>
  <c r="AE264" i="1"/>
  <c r="AD265" i="1"/>
  <c r="AE265" i="1" s="1"/>
  <c r="AF265" i="1"/>
  <c r="AG265" i="1" s="1"/>
  <c r="K265" i="1"/>
  <c r="J265" i="1"/>
  <c r="BG257" i="1"/>
  <c r="BI257" i="1"/>
  <c r="BC257" i="1"/>
  <c r="BE257" i="1"/>
  <c r="AH265" i="1" l="1"/>
  <c r="AI265" i="1" s="1"/>
  <c r="AJ265" i="1"/>
  <c r="AK265" i="1" s="1"/>
  <c r="U271" i="1"/>
  <c r="AY270" i="1"/>
  <c r="AX271" i="1"/>
  <c r="AR252" i="1"/>
  <c r="S252" i="1"/>
  <c r="AL252" i="1"/>
  <c r="AP252" i="1"/>
  <c r="AQ252" i="1" s="1"/>
  <c r="T252" i="1"/>
  <c r="AN252" i="1"/>
  <c r="Y258" i="1"/>
  <c r="BA270" i="1"/>
  <c r="AZ271" i="1"/>
  <c r="BA271" i="1" s="1"/>
  <c r="AU270" i="1"/>
  <c r="AT271" i="1"/>
  <c r="AW270" i="1"/>
  <c r="AV271" i="1"/>
  <c r="G266" i="1"/>
  <c r="AM252" i="1" l="1"/>
  <c r="Q253" i="1"/>
  <c r="AS252" i="1"/>
  <c r="AR253" i="1"/>
  <c r="AS253" i="1" s="1"/>
  <c r="AY271" i="1"/>
  <c r="AW271" i="1"/>
  <c r="AU271" i="1"/>
  <c r="BB258" i="1"/>
  <c r="BC258" i="1" s="1"/>
  <c r="BD258" i="1"/>
  <c r="BE258" i="1" s="1"/>
  <c r="AB258" i="1"/>
  <c r="AA258" i="1"/>
  <c r="BH258" i="1"/>
  <c r="BI258" i="1" s="1"/>
  <c r="BF258" i="1"/>
  <c r="BG258" i="1" s="1"/>
  <c r="AN253" i="1"/>
  <c r="AO253" i="1" s="1"/>
  <c r="AO252" i="1"/>
  <c r="X271" i="1"/>
  <c r="W271" i="1"/>
  <c r="U272" i="1" s="1"/>
  <c r="AX272" i="1" s="1"/>
  <c r="AD266" i="1"/>
  <c r="AE266" i="1" s="1"/>
  <c r="J266" i="1"/>
  <c r="AJ266" i="1"/>
  <c r="AK266" i="1" s="1"/>
  <c r="AH266" i="1"/>
  <c r="AI266" i="1" s="1"/>
  <c r="AF266" i="1"/>
  <c r="K266" i="1"/>
  <c r="AY272" i="1" l="1"/>
  <c r="Y259" i="1"/>
  <c r="BH259" i="1" s="1"/>
  <c r="BI259" i="1" s="1"/>
  <c r="BD259" i="1"/>
  <c r="BE259" i="1" s="1"/>
  <c r="AZ272" i="1"/>
  <c r="W272" i="1"/>
  <c r="X272" i="1"/>
  <c r="AT272" i="1"/>
  <c r="AP253" i="1"/>
  <c r="S253" i="1"/>
  <c r="Q254" i="1" s="1"/>
  <c r="T253" i="1"/>
  <c r="AV272" i="1"/>
  <c r="AW272" i="1" s="1"/>
  <c r="AL253" i="1"/>
  <c r="AG266" i="1"/>
  <c r="G267" i="1"/>
  <c r="U273" i="1" l="1"/>
  <c r="AV273" i="1"/>
  <c r="X273" i="1"/>
  <c r="W273" i="1"/>
  <c r="U274" i="1" s="1"/>
  <c r="AX273" i="1"/>
  <c r="AM253" i="1"/>
  <c r="AL254" i="1"/>
  <c r="AM254" i="1" s="1"/>
  <c r="BA272" i="1"/>
  <c r="AZ273" i="1"/>
  <c r="BA273" i="1" s="1"/>
  <c r="AQ253" i="1"/>
  <c r="AP254" i="1"/>
  <c r="AQ254" i="1" s="1"/>
  <c r="AA259" i="1"/>
  <c r="BB259" i="1"/>
  <c r="BC259" i="1" s="1"/>
  <c r="AB259" i="1"/>
  <c r="BF259" i="1"/>
  <c r="BG259" i="1" s="1"/>
  <c r="AU272" i="1"/>
  <c r="AT273" i="1"/>
  <c r="AR254" i="1"/>
  <c r="AS254" i="1" s="1"/>
  <c r="S254" i="1"/>
  <c r="AN254" i="1"/>
  <c r="T254" i="1"/>
  <c r="J267" i="1"/>
  <c r="AD267" i="1"/>
  <c r="K267" i="1"/>
  <c r="AJ267" i="1"/>
  <c r="AH267" i="1"/>
  <c r="AF267" i="1"/>
  <c r="Q255" i="1" l="1"/>
  <c r="AP255" i="1"/>
  <c r="AQ255" i="1" s="1"/>
  <c r="T255" i="1"/>
  <c r="AL255" i="1"/>
  <c r="AM255" i="1" s="1"/>
  <c r="AR255" i="1"/>
  <c r="AS255" i="1" s="1"/>
  <c r="S255" i="1"/>
  <c r="Q256" i="1" s="1"/>
  <c r="AO254" i="1"/>
  <c r="AN255" i="1"/>
  <c r="AO255" i="1" s="1"/>
  <c r="Y260" i="1"/>
  <c r="AY273" i="1"/>
  <c r="AX274" i="1"/>
  <c r="AZ274" i="1"/>
  <c r="W274" i="1"/>
  <c r="X274" i="1"/>
  <c r="AU273" i="1"/>
  <c r="AT274" i="1"/>
  <c r="AW273" i="1"/>
  <c r="AV274" i="1"/>
  <c r="AE267" i="1"/>
  <c r="G268" i="1"/>
  <c r="AH268" i="1" s="1"/>
  <c r="AG267" i="1"/>
  <c r="AF268" i="1"/>
  <c r="AI267" i="1"/>
  <c r="AK267" i="1"/>
  <c r="AU274" i="1" l="1"/>
  <c r="BF260" i="1"/>
  <c r="BH260" i="1"/>
  <c r="BB260" i="1"/>
  <c r="AA260" i="1"/>
  <c r="AB260" i="1"/>
  <c r="BD260" i="1"/>
  <c r="U275" i="1"/>
  <c r="AT275" i="1" s="1"/>
  <c r="AU275" i="1" s="1"/>
  <c r="BA274" i="1"/>
  <c r="AY274" i="1"/>
  <c r="AW274" i="1"/>
  <c r="AI268" i="1"/>
  <c r="AG268" i="1"/>
  <c r="J268" i="1"/>
  <c r="K268" i="1"/>
  <c r="G269" i="1" s="1"/>
  <c r="AD268" i="1"/>
  <c r="AJ268" i="1"/>
  <c r="T256" i="1"/>
  <c r="AN256" i="1"/>
  <c r="AO256" i="1" s="1"/>
  <c r="AL256" i="1"/>
  <c r="AM256" i="1" s="1"/>
  <c r="AP256" i="1"/>
  <c r="AQ256" i="1" s="1"/>
  <c r="AR256" i="1"/>
  <c r="AS256" i="1" s="1"/>
  <c r="S256" i="1"/>
  <c r="AV275" i="1" l="1"/>
  <c r="Y261" i="1"/>
  <c r="BB261" i="1" s="1"/>
  <c r="AX275" i="1"/>
  <c r="Q257" i="1"/>
  <c r="AL257" i="1" s="1"/>
  <c r="AZ275" i="1"/>
  <c r="BA275" i="1" s="1"/>
  <c r="AB261" i="1"/>
  <c r="AA261" i="1"/>
  <c r="Y262" i="1" s="1"/>
  <c r="BC260" i="1"/>
  <c r="BH261" i="1"/>
  <c r="BI260" i="1"/>
  <c r="BD261" i="1"/>
  <c r="BE260" i="1"/>
  <c r="AY275" i="1"/>
  <c r="BG260" i="1"/>
  <c r="AW275" i="1"/>
  <c r="X275" i="1"/>
  <c r="W275" i="1"/>
  <c r="U276" i="1"/>
  <c r="AX276" i="1" s="1"/>
  <c r="AY276" i="1" s="1"/>
  <c r="J269" i="1"/>
  <c r="K269" i="1"/>
  <c r="G270" i="1" s="1"/>
  <c r="AH269" i="1"/>
  <c r="AF269" i="1"/>
  <c r="AE268" i="1"/>
  <c r="AD269" i="1"/>
  <c r="AK268" i="1"/>
  <c r="AJ269" i="1"/>
  <c r="T257" i="1"/>
  <c r="S257" i="1"/>
  <c r="Q258" i="1" s="1"/>
  <c r="AN257" i="1"/>
  <c r="AO257" i="1" s="1"/>
  <c r="AM257" i="1"/>
  <c r="AR257" i="1" l="1"/>
  <c r="AS257" i="1" s="1"/>
  <c r="AP257" i="1"/>
  <c r="AQ257" i="1" s="1"/>
  <c r="BF261" i="1"/>
  <c r="AB262" i="1"/>
  <c r="AA262" i="1"/>
  <c r="Y263" i="1" s="1"/>
  <c r="BH262" i="1"/>
  <c r="BI261" i="1"/>
  <c r="BF262" i="1"/>
  <c r="BG261" i="1"/>
  <c r="AZ276" i="1"/>
  <c r="BC261" i="1"/>
  <c r="BB262" i="1"/>
  <c r="AT276" i="1"/>
  <c r="X276" i="1"/>
  <c r="W276" i="1"/>
  <c r="U277" i="1" s="1"/>
  <c r="BD262" i="1"/>
  <c r="BE261" i="1"/>
  <c r="AV276" i="1"/>
  <c r="AK269" i="1"/>
  <c r="AJ270" i="1"/>
  <c r="AE269" i="1"/>
  <c r="AD270" i="1"/>
  <c r="AG269" i="1"/>
  <c r="AF270" i="1"/>
  <c r="AP258" i="1"/>
  <c r="AQ258" i="1" s="1"/>
  <c r="AI269" i="1"/>
  <c r="AH270" i="1"/>
  <c r="K270" i="1"/>
  <c r="J270" i="1"/>
  <c r="G271" i="1" s="1"/>
  <c r="AL258" i="1"/>
  <c r="AM258" i="1" s="1"/>
  <c r="AR258" i="1"/>
  <c r="AS258" i="1" s="1"/>
  <c r="AN258" i="1"/>
  <c r="AO258" i="1" s="1"/>
  <c r="T258" i="1"/>
  <c r="S258" i="1"/>
  <c r="AX277" i="1" l="1"/>
  <c r="AY277" i="1" s="1"/>
  <c r="W277" i="1"/>
  <c r="X277" i="1"/>
  <c r="U278" i="1"/>
  <c r="BA276" i="1"/>
  <c r="AZ277" i="1"/>
  <c r="BA277" i="1" s="1"/>
  <c r="BE262" i="1"/>
  <c r="BD263" i="1"/>
  <c r="BE263" i="1" s="1"/>
  <c r="BF263" i="1"/>
  <c r="BG262" i="1"/>
  <c r="BI262" i="1"/>
  <c r="BH263" i="1"/>
  <c r="BI263" i="1" s="1"/>
  <c r="AU276" i="1"/>
  <c r="AT277" i="1"/>
  <c r="AU277" i="1" s="1"/>
  <c r="AA263" i="1"/>
  <c r="AB263" i="1"/>
  <c r="AW276" i="1"/>
  <c r="AV277" i="1"/>
  <c r="AW277" i="1" s="1"/>
  <c r="BC262" i="1"/>
  <c r="BB263" i="1"/>
  <c r="BC263" i="1" s="1"/>
  <c r="AG270" i="1"/>
  <c r="AF271" i="1"/>
  <c r="J271" i="1"/>
  <c r="G272" i="1" s="1"/>
  <c r="K271" i="1"/>
  <c r="AE270" i="1"/>
  <c r="AD271" i="1"/>
  <c r="AH271" i="1"/>
  <c r="AI270" i="1"/>
  <c r="AJ271" i="1"/>
  <c r="AK270" i="1"/>
  <c r="Q259" i="1"/>
  <c r="W278" i="1"/>
  <c r="X278" i="1"/>
  <c r="AX278" i="1"/>
  <c r="AV278" i="1"/>
  <c r="Y264" i="1" l="1"/>
  <c r="AZ278" i="1"/>
  <c r="AT278" i="1"/>
  <c r="BB264" i="1"/>
  <c r="BG263" i="1"/>
  <c r="BF264" i="1"/>
  <c r="AI271" i="1"/>
  <c r="AH272" i="1"/>
  <c r="AD272" i="1"/>
  <c r="AE271" i="1"/>
  <c r="K272" i="1"/>
  <c r="J272" i="1"/>
  <c r="AK271" i="1"/>
  <c r="AJ272" i="1"/>
  <c r="AG271" i="1"/>
  <c r="AF272" i="1"/>
  <c r="U279" i="1"/>
  <c r="X279" i="1" s="1"/>
  <c r="T259" i="1"/>
  <c r="S259" i="1"/>
  <c r="Q260" i="1" s="1"/>
  <c r="AP259" i="1"/>
  <c r="AL259" i="1"/>
  <c r="AR259" i="1"/>
  <c r="AN259" i="1"/>
  <c r="AU278" i="1"/>
  <c r="AW278" i="1"/>
  <c r="AY278" i="1"/>
  <c r="BA278" i="1"/>
  <c r="BG264" i="1" l="1"/>
  <c r="BC264" i="1"/>
  <c r="BD264" i="1"/>
  <c r="AB264" i="1"/>
  <c r="AA264" i="1"/>
  <c r="BH264" i="1"/>
  <c r="AX279" i="1"/>
  <c r="AY279" i="1" s="1"/>
  <c r="AV279" i="1"/>
  <c r="AW279" i="1" s="1"/>
  <c r="AT279" i="1"/>
  <c r="AU279" i="1" s="1"/>
  <c r="G273" i="1"/>
  <c r="AH273" i="1" s="1"/>
  <c r="AG272" i="1"/>
  <c r="AE272" i="1"/>
  <c r="AI272" i="1"/>
  <c r="AK272" i="1"/>
  <c r="AJ273" i="1"/>
  <c r="W279" i="1"/>
  <c r="U280" i="1" s="1"/>
  <c r="AZ280" i="1" s="1"/>
  <c r="AZ279" i="1"/>
  <c r="BA279" i="1" s="1"/>
  <c r="AO259" i="1"/>
  <c r="AN260" i="1"/>
  <c r="AS259" i="1"/>
  <c r="AR260" i="1"/>
  <c r="AM259" i="1"/>
  <c r="AL260" i="1"/>
  <c r="AQ259" i="1"/>
  <c r="AP260" i="1"/>
  <c r="S260" i="1"/>
  <c r="T260" i="1"/>
  <c r="Y265" i="1" l="1"/>
  <c r="BE264" i="1"/>
  <c r="BD265" i="1"/>
  <c r="BI264" i="1"/>
  <c r="BH265" i="1"/>
  <c r="BI265" i="1" s="1"/>
  <c r="AK273" i="1"/>
  <c r="AI273" i="1"/>
  <c r="J273" i="1"/>
  <c r="K273" i="1"/>
  <c r="AD273" i="1"/>
  <c r="AF273" i="1"/>
  <c r="AM260" i="1"/>
  <c r="AS260" i="1"/>
  <c r="Q261" i="1"/>
  <c r="AL261" i="1" s="1"/>
  <c r="AO260" i="1"/>
  <c r="AQ260" i="1"/>
  <c r="AX280" i="1"/>
  <c r="AY280" i="1" s="1"/>
  <c r="BA280" i="1"/>
  <c r="W280" i="1"/>
  <c r="X280" i="1"/>
  <c r="AV280" i="1"/>
  <c r="AT280" i="1"/>
  <c r="BE265" i="1" l="1"/>
  <c r="AA265" i="1"/>
  <c r="AB265" i="1"/>
  <c r="Y266" i="1"/>
  <c r="BF265" i="1"/>
  <c r="BB265" i="1"/>
  <c r="G274" i="1"/>
  <c r="AH274" i="1" s="1"/>
  <c r="AI274" i="1" s="1"/>
  <c r="AG273" i="1"/>
  <c r="AE273" i="1"/>
  <c r="AN261" i="1"/>
  <c r="AO261" i="1" s="1"/>
  <c r="AR261" i="1"/>
  <c r="AS261" i="1" s="1"/>
  <c r="AP261" i="1"/>
  <c r="AQ261" i="1" s="1"/>
  <c r="AM261" i="1"/>
  <c r="S261" i="1"/>
  <c r="T261" i="1"/>
  <c r="AW280" i="1"/>
  <c r="AU280" i="1"/>
  <c r="U281" i="1"/>
  <c r="BC265" i="1" l="1"/>
  <c r="BB266" i="1"/>
  <c r="BC266" i="1" s="1"/>
  <c r="J274" i="1"/>
  <c r="BG265" i="1"/>
  <c r="BF266" i="1"/>
  <c r="BH266" i="1"/>
  <c r="AB266" i="1"/>
  <c r="AA266" i="1"/>
  <c r="Y267" i="1" s="1"/>
  <c r="AD274" i="1"/>
  <c r="AF274" i="1"/>
  <c r="BD266" i="1"/>
  <c r="K274" i="1"/>
  <c r="AJ274" i="1"/>
  <c r="AK274" i="1" s="1"/>
  <c r="AE274" i="1"/>
  <c r="AG274" i="1"/>
  <c r="Q262" i="1"/>
  <c r="AR262" i="1" s="1"/>
  <c r="AS262" i="1" s="1"/>
  <c r="W281" i="1"/>
  <c r="X281" i="1"/>
  <c r="AZ281" i="1"/>
  <c r="AX281" i="1"/>
  <c r="AV281" i="1"/>
  <c r="AT281" i="1"/>
  <c r="BB267" i="1" l="1"/>
  <c r="AA267" i="1"/>
  <c r="AB267" i="1"/>
  <c r="BI266" i="1"/>
  <c r="BH267" i="1"/>
  <c r="BG266" i="1"/>
  <c r="BF267" i="1"/>
  <c r="BE266" i="1"/>
  <c r="BD267" i="1"/>
  <c r="G275" i="1"/>
  <c r="AL262" i="1"/>
  <c r="AM262" i="1" s="1"/>
  <c r="S262" i="1"/>
  <c r="T262" i="1"/>
  <c r="AP262" i="1"/>
  <c r="AN262" i="1"/>
  <c r="AO262" i="1"/>
  <c r="AU281" i="1"/>
  <c r="AY281" i="1"/>
  <c r="AW281" i="1"/>
  <c r="BA281" i="1"/>
  <c r="U282" i="1"/>
  <c r="AZ282" i="1" s="1"/>
  <c r="BI267" i="1" l="1"/>
  <c r="AH275" i="1"/>
  <c r="AD275" i="1"/>
  <c r="J275" i="1"/>
  <c r="K275" i="1"/>
  <c r="BE267" i="1"/>
  <c r="Y268" i="1"/>
  <c r="BH268" i="1" s="1"/>
  <c r="BC267" i="1"/>
  <c r="BG267" i="1"/>
  <c r="AJ275" i="1"/>
  <c r="AK275" i="1" s="1"/>
  <c r="AF275" i="1"/>
  <c r="Q263" i="1"/>
  <c r="S263" i="1" s="1"/>
  <c r="AQ262" i="1"/>
  <c r="BA282" i="1"/>
  <c r="X282" i="1"/>
  <c r="W282" i="1"/>
  <c r="AT282" i="1"/>
  <c r="AV282" i="1"/>
  <c r="AX282" i="1"/>
  <c r="G276" i="1" l="1"/>
  <c r="BD268" i="1"/>
  <c r="BF268" i="1"/>
  <c r="BB268" i="1"/>
  <c r="BC268" i="1" s="1"/>
  <c r="BI268" i="1"/>
  <c r="AG275" i="1"/>
  <c r="AF276" i="1"/>
  <c r="AJ276" i="1"/>
  <c r="J276" i="1"/>
  <c r="K276" i="1"/>
  <c r="AR263" i="1"/>
  <c r="AS263" i="1" s="1"/>
  <c r="AE275" i="1"/>
  <c r="AD276" i="1"/>
  <c r="BE268" i="1"/>
  <c r="BG268" i="1"/>
  <c r="AP263" i="1"/>
  <c r="AQ263" i="1" s="1"/>
  <c r="T263" i="1"/>
  <c r="Q264" i="1" s="1"/>
  <c r="S264" i="1" s="1"/>
  <c r="AI275" i="1"/>
  <c r="AH276" i="1"/>
  <c r="AL263" i="1"/>
  <c r="AM263" i="1" s="1"/>
  <c r="AN263" i="1"/>
  <c r="AO263" i="1" s="1"/>
  <c r="AB268" i="1"/>
  <c r="AA268" i="1"/>
  <c r="Y269" i="1" s="1"/>
  <c r="BF269" i="1" s="1"/>
  <c r="AY282" i="1"/>
  <c r="AU282" i="1"/>
  <c r="U283" i="1"/>
  <c r="AT283" i="1" s="1"/>
  <c r="AW282" i="1"/>
  <c r="G277" i="1" l="1"/>
  <c r="BG269" i="1"/>
  <c r="AR264" i="1"/>
  <c r="AS264" i="1" s="1"/>
  <c r="J277" i="1"/>
  <c r="K277" i="1"/>
  <c r="AJ277" i="1"/>
  <c r="AK276" i="1"/>
  <c r="AA269" i="1"/>
  <c r="Y270" i="1" s="1"/>
  <c r="AB269" i="1"/>
  <c r="AN264" i="1"/>
  <c r="AO264" i="1" s="1"/>
  <c r="AI276" i="1"/>
  <c r="AH277" i="1"/>
  <c r="BD269" i="1"/>
  <c r="AG276" i="1"/>
  <c r="AF277" i="1"/>
  <c r="AL264" i="1"/>
  <c r="AM264" i="1" s="1"/>
  <c r="BB269" i="1"/>
  <c r="AE276" i="1"/>
  <c r="AD277" i="1"/>
  <c r="BH269" i="1"/>
  <c r="AP264" i="1"/>
  <c r="AQ264" i="1" s="1"/>
  <c r="G278" i="1"/>
  <c r="T264" i="1"/>
  <c r="Q265" i="1" s="1"/>
  <c r="AV283" i="1"/>
  <c r="AW283" i="1" s="1"/>
  <c r="AU283" i="1"/>
  <c r="X283" i="1"/>
  <c r="W283" i="1"/>
  <c r="AZ283" i="1"/>
  <c r="AX283" i="1"/>
  <c r="AB270" i="1" l="1"/>
  <c r="AA270" i="1"/>
  <c r="Y271" i="1" s="1"/>
  <c r="BF270" i="1"/>
  <c r="K278" i="1"/>
  <c r="J278" i="1"/>
  <c r="G279" i="1" s="1"/>
  <c r="BE269" i="1"/>
  <c r="BD270" i="1"/>
  <c r="AJ278" i="1"/>
  <c r="AK277" i="1"/>
  <c r="AI277" i="1"/>
  <c r="AH278" i="1"/>
  <c r="AG277" i="1"/>
  <c r="AF278" i="1"/>
  <c r="AD278" i="1"/>
  <c r="AE277" i="1"/>
  <c r="BI269" i="1"/>
  <c r="BH270" i="1"/>
  <c r="BC269" i="1"/>
  <c r="BB270" i="1"/>
  <c r="AN265" i="1"/>
  <c r="AO265" i="1" s="1"/>
  <c r="S265" i="1"/>
  <c r="T265" i="1"/>
  <c r="Q266" i="1" s="1"/>
  <c r="AN266" i="1" s="1"/>
  <c r="AO266" i="1" s="1"/>
  <c r="AR265" i="1"/>
  <c r="AS265" i="1" s="1"/>
  <c r="AL265" i="1"/>
  <c r="AM265" i="1" s="1"/>
  <c r="AP265" i="1"/>
  <c r="AQ265" i="1" s="1"/>
  <c r="U284" i="1"/>
  <c r="AX284" i="1" s="1"/>
  <c r="AY283" i="1"/>
  <c r="BA283" i="1"/>
  <c r="BE270" i="1" l="1"/>
  <c r="BD271" i="1"/>
  <c r="AE278" i="1"/>
  <c r="AD279" i="1"/>
  <c r="AE279" i="1" s="1"/>
  <c r="J279" i="1"/>
  <c r="K279" i="1"/>
  <c r="AL266" i="1"/>
  <c r="AM266" i="1" s="1"/>
  <c r="AP266" i="1"/>
  <c r="AQ266" i="1" s="1"/>
  <c r="AF279" i="1"/>
  <c r="AG279" i="1" s="1"/>
  <c r="AG278" i="1"/>
  <c r="T266" i="1"/>
  <c r="S266" i="1"/>
  <c r="Q267" i="1" s="1"/>
  <c r="BC270" i="1"/>
  <c r="BB271" i="1"/>
  <c r="AI278" i="1"/>
  <c r="AH279" i="1"/>
  <c r="AI279" i="1" s="1"/>
  <c r="BG270" i="1"/>
  <c r="BF271" i="1"/>
  <c r="AA271" i="1"/>
  <c r="AB271" i="1"/>
  <c r="AJ279" i="1"/>
  <c r="AK279" i="1" s="1"/>
  <c r="AK278" i="1"/>
  <c r="G280" i="1"/>
  <c r="J280" i="1" s="1"/>
  <c r="BI270" i="1"/>
  <c r="BH271" i="1"/>
  <c r="AR266" i="1"/>
  <c r="AS266" i="1" s="1"/>
  <c r="AZ284" i="1"/>
  <c r="BA284" i="1" s="1"/>
  <c r="AY284" i="1"/>
  <c r="X284" i="1"/>
  <c r="W284" i="1"/>
  <c r="AT284" i="1"/>
  <c r="AV284" i="1"/>
  <c r="K280" i="1" l="1"/>
  <c r="G281" i="1"/>
  <c r="AF280" i="1"/>
  <c r="AG280" i="1" s="1"/>
  <c r="AJ280" i="1"/>
  <c r="AK280" i="1" s="1"/>
  <c r="BC271" i="1"/>
  <c r="Y272" i="1"/>
  <c r="BF272" i="1" s="1"/>
  <c r="AH280" i="1"/>
  <c r="BG271" i="1"/>
  <c r="BE271" i="1"/>
  <c r="AD280" i="1"/>
  <c r="AE280" i="1" s="1"/>
  <c r="BI271" i="1"/>
  <c r="T267" i="1"/>
  <c r="AR267" i="1"/>
  <c r="AS267" i="1" s="1"/>
  <c r="AN267" i="1"/>
  <c r="AO267" i="1" s="1"/>
  <c r="AP267" i="1"/>
  <c r="AQ267" i="1" s="1"/>
  <c r="S267" i="1"/>
  <c r="AL267" i="1"/>
  <c r="AM267" i="1" s="1"/>
  <c r="AH281" i="1"/>
  <c r="AI281" i="1" s="1"/>
  <c r="AI280" i="1"/>
  <c r="AJ281" i="1"/>
  <c r="AK281" i="1" s="1"/>
  <c r="K281" i="1"/>
  <c r="J281" i="1"/>
  <c r="U285" i="1"/>
  <c r="AZ285" i="1" s="1"/>
  <c r="BA285" i="1" s="1"/>
  <c r="AW284" i="1"/>
  <c r="AU284" i="1"/>
  <c r="BH272" i="1" l="1"/>
  <c r="BB272" i="1"/>
  <c r="BD272" i="1"/>
  <c r="Q268" i="1"/>
  <c r="S268" i="1" s="1"/>
  <c r="AF281" i="1"/>
  <c r="AG281" i="1" s="1"/>
  <c r="AD281" i="1"/>
  <c r="AE281" i="1" s="1"/>
  <c r="BE272" i="1"/>
  <c r="BG272" i="1"/>
  <c r="BI272" i="1"/>
  <c r="AA272" i="1"/>
  <c r="AB272" i="1"/>
  <c r="BC272" i="1"/>
  <c r="AR268" i="1"/>
  <c r="AS268" i="1" s="1"/>
  <c r="T268" i="1"/>
  <c r="AL268" i="1"/>
  <c r="AM268" i="1" s="1"/>
  <c r="AN268" i="1"/>
  <c r="AO268" i="1" s="1"/>
  <c r="G282" i="1"/>
  <c r="J282" i="1" s="1"/>
  <c r="W285" i="1"/>
  <c r="AT285" i="1"/>
  <c r="AU285" i="1" s="1"/>
  <c r="AX285" i="1"/>
  <c r="AY285" i="1" s="1"/>
  <c r="AV285" i="1"/>
  <c r="AW285" i="1" s="1"/>
  <c r="X285" i="1"/>
  <c r="Y273" i="1" l="1"/>
  <c r="AP268" i="1"/>
  <c r="AQ268" i="1" s="1"/>
  <c r="AA273" i="1"/>
  <c r="AB273" i="1"/>
  <c r="Y274" i="1" s="1"/>
  <c r="BD273" i="1"/>
  <c r="BE273" i="1" s="1"/>
  <c r="BB273" i="1"/>
  <c r="BF273" i="1"/>
  <c r="BH273" i="1"/>
  <c r="Q269" i="1"/>
  <c r="AN269" i="1" s="1"/>
  <c r="AD282" i="1"/>
  <c r="AE282" i="1" s="1"/>
  <c r="AF282" i="1"/>
  <c r="AG282" i="1" s="1"/>
  <c r="K282" i="1"/>
  <c r="G283" i="1" s="1"/>
  <c r="U286" i="1"/>
  <c r="AV286" i="1" s="1"/>
  <c r="AW286" i="1" s="1"/>
  <c r="AJ282" i="1"/>
  <c r="AH282" i="1"/>
  <c r="S269" i="1"/>
  <c r="AL269" i="1"/>
  <c r="BI273" i="1" l="1"/>
  <c r="BH274" i="1"/>
  <c r="BG273" i="1"/>
  <c r="BF274" i="1"/>
  <c r="BC273" i="1"/>
  <c r="BB274" i="1"/>
  <c r="X286" i="1"/>
  <c r="BD274" i="1"/>
  <c r="AA274" i="1"/>
  <c r="AB274" i="1"/>
  <c r="Y275" i="1"/>
  <c r="T269" i="1"/>
  <c r="W286" i="1"/>
  <c r="AR269" i="1"/>
  <c r="AS269" i="1" s="1"/>
  <c r="AP269" i="1"/>
  <c r="AQ269" i="1" s="1"/>
  <c r="AT286" i="1"/>
  <c r="AU286" i="1" s="1"/>
  <c r="AD283" i="1"/>
  <c r="AE283" i="1" s="1"/>
  <c r="K283" i="1"/>
  <c r="AF283" i="1"/>
  <c r="AG283" i="1" s="1"/>
  <c r="J283" i="1"/>
  <c r="G284" i="1" s="1"/>
  <c r="AF284" i="1" s="1"/>
  <c r="AG284" i="1" s="1"/>
  <c r="AI282" i="1"/>
  <c r="AH283" i="1"/>
  <c r="AI283" i="1" s="1"/>
  <c r="AK282" i="1"/>
  <c r="AJ283" i="1"/>
  <c r="AK283" i="1" s="1"/>
  <c r="AX286" i="1"/>
  <c r="AZ286" i="1"/>
  <c r="BA286" i="1" s="1"/>
  <c r="AO269" i="1"/>
  <c r="AM269" i="1"/>
  <c r="Q270" i="1"/>
  <c r="AR270" i="1" s="1"/>
  <c r="AY286" i="1"/>
  <c r="U287" i="1" l="1"/>
  <c r="AZ287" i="1" s="1"/>
  <c r="BC274" i="1"/>
  <c r="BB275" i="1"/>
  <c r="BG274" i="1"/>
  <c r="BF275" i="1"/>
  <c r="AB275" i="1"/>
  <c r="AA275" i="1"/>
  <c r="BE274" i="1"/>
  <c r="BD275" i="1"/>
  <c r="BI274" i="1"/>
  <c r="BH275" i="1"/>
  <c r="K284" i="1"/>
  <c r="AJ284" i="1"/>
  <c r="AK284" i="1" s="1"/>
  <c r="AH284" i="1"/>
  <c r="AI284" i="1" s="1"/>
  <c r="J284" i="1"/>
  <c r="G285" i="1" s="1"/>
  <c r="AD284" i="1"/>
  <c r="AE284" i="1" s="1"/>
  <c r="AL270" i="1"/>
  <c r="AM270" i="1" s="1"/>
  <c r="AN270" i="1"/>
  <c r="AO270" i="1" s="1"/>
  <c r="AS270" i="1"/>
  <c r="AP270" i="1"/>
  <c r="S270" i="1"/>
  <c r="T270" i="1"/>
  <c r="AT287" i="1"/>
  <c r="AU287" i="1" s="1"/>
  <c r="AV287" i="1"/>
  <c r="AW287" i="1" s="1"/>
  <c r="AX287" i="1"/>
  <c r="AY287" i="1" s="1"/>
  <c r="W287" i="1"/>
  <c r="X287" i="1"/>
  <c r="BA287" i="1"/>
  <c r="BE275" i="1" l="1"/>
  <c r="Y276" i="1"/>
  <c r="BG275" i="1"/>
  <c r="BF276" i="1"/>
  <c r="BI275" i="1"/>
  <c r="BH276" i="1"/>
  <c r="BC275" i="1"/>
  <c r="Q271" i="1"/>
  <c r="AN271" i="1" s="1"/>
  <c r="U288" i="1"/>
  <c r="AT288" i="1" s="1"/>
  <c r="AU288" i="1" s="1"/>
  <c r="AQ270" i="1"/>
  <c r="AR271" i="1"/>
  <c r="AX288" i="1"/>
  <c r="AY288" i="1" s="1"/>
  <c r="AF285" i="1"/>
  <c r="AG285" i="1" s="1"/>
  <c r="AH285" i="1"/>
  <c r="AI285" i="1" s="1"/>
  <c r="AJ285" i="1"/>
  <c r="AK285" i="1" s="1"/>
  <c r="K285" i="1"/>
  <c r="J285" i="1"/>
  <c r="AD285" i="1"/>
  <c r="AE285" i="1" s="1"/>
  <c r="AZ288" i="1"/>
  <c r="BA288" i="1" s="1"/>
  <c r="AV288" i="1"/>
  <c r="AW288" i="1" s="1"/>
  <c r="AL271" i="1" l="1"/>
  <c r="S271" i="1"/>
  <c r="T271" i="1"/>
  <c r="AP271" i="1"/>
  <c r="BI276" i="1"/>
  <c r="BG276" i="1"/>
  <c r="AB276" i="1"/>
  <c r="AA276" i="1"/>
  <c r="Y277" i="1" s="1"/>
  <c r="BD276" i="1"/>
  <c r="W288" i="1"/>
  <c r="BB276" i="1"/>
  <c r="X288" i="1"/>
  <c r="U289" i="1" s="1"/>
  <c r="AS271" i="1"/>
  <c r="AM271" i="1"/>
  <c r="AO271" i="1"/>
  <c r="AQ271" i="1"/>
  <c r="G286" i="1"/>
  <c r="AF286" i="1" s="1"/>
  <c r="AG286" i="1" s="1"/>
  <c r="Q272" i="1" l="1"/>
  <c r="AJ286" i="1"/>
  <c r="AK286" i="1" s="1"/>
  <c r="BE276" i="1"/>
  <c r="BD277" i="1"/>
  <c r="AA277" i="1"/>
  <c r="AB277" i="1"/>
  <c r="Y278" i="1"/>
  <c r="BF277" i="1"/>
  <c r="AH286" i="1"/>
  <c r="AI286" i="1" s="1"/>
  <c r="BC276" i="1"/>
  <c r="BB277" i="1"/>
  <c r="BH277" i="1"/>
  <c r="BI277" i="1" s="1"/>
  <c r="J286" i="1"/>
  <c r="G287" i="1" s="1"/>
  <c r="K286" i="1"/>
  <c r="AD286" i="1"/>
  <c r="AE286" i="1" s="1"/>
  <c r="X289" i="1"/>
  <c r="W289" i="1"/>
  <c r="AX289" i="1"/>
  <c r="AT289" i="1"/>
  <c r="AZ289" i="1"/>
  <c r="AV289" i="1"/>
  <c r="T272" i="1" l="1"/>
  <c r="AN272" i="1"/>
  <c r="AR272" i="1"/>
  <c r="AP272" i="1"/>
  <c r="S272" i="1"/>
  <c r="Q273" i="1" s="1"/>
  <c r="AL272" i="1"/>
  <c r="BG277" i="1"/>
  <c r="BF278" i="1"/>
  <c r="BG278" i="1" s="1"/>
  <c r="BH278" i="1"/>
  <c r="AB278" i="1"/>
  <c r="AA278" i="1"/>
  <c r="Y279" i="1" s="1"/>
  <c r="AD287" i="1"/>
  <c r="AE287" i="1" s="1"/>
  <c r="BE277" i="1"/>
  <c r="BD278" i="1"/>
  <c r="BC277" i="1"/>
  <c r="BB278" i="1"/>
  <c r="AJ287" i="1"/>
  <c r="AF287" i="1"/>
  <c r="J287" i="1"/>
  <c r="K287" i="1"/>
  <c r="AH287" i="1"/>
  <c r="U290" i="1"/>
  <c r="AV290" i="1" s="1"/>
  <c r="G288" i="1"/>
  <c r="AD288" i="1" s="1"/>
  <c r="AE288" i="1" s="1"/>
  <c r="AW289" i="1"/>
  <c r="BA289" i="1"/>
  <c r="AU289" i="1"/>
  <c r="AY289" i="1"/>
  <c r="AI287" i="1"/>
  <c r="AK287" i="1"/>
  <c r="AG287" i="1"/>
  <c r="AL273" i="1" l="1"/>
  <c r="AM273" i="1" s="1"/>
  <c r="AM272" i="1"/>
  <c r="AP273" i="1"/>
  <c r="AQ273" i="1" s="1"/>
  <c r="AQ272" i="1"/>
  <c r="AS272" i="1"/>
  <c r="AR273" i="1"/>
  <c r="AS273" i="1" s="1"/>
  <c r="T273" i="1"/>
  <c r="S273" i="1"/>
  <c r="Q274" i="1" s="1"/>
  <c r="AO272" i="1"/>
  <c r="AN273" i="1"/>
  <c r="AO273" i="1" s="1"/>
  <c r="BE278" i="1"/>
  <c r="BD279" i="1"/>
  <c r="BF279" i="1"/>
  <c r="BG279" i="1" s="1"/>
  <c r="AA279" i="1"/>
  <c r="Y280" i="1" s="1"/>
  <c r="AB279" i="1"/>
  <c r="BI278" i="1"/>
  <c r="BH279" i="1"/>
  <c r="BC278" i="1"/>
  <c r="BB279" i="1"/>
  <c r="AH288" i="1"/>
  <c r="AI288" i="1" s="1"/>
  <c r="X290" i="1"/>
  <c r="AX290" i="1"/>
  <c r="AY290" i="1" s="1"/>
  <c r="AF288" i="1"/>
  <c r="AG288" i="1" s="1"/>
  <c r="AT290" i="1"/>
  <c r="AU290" i="1" s="1"/>
  <c r="W290" i="1"/>
  <c r="AZ290" i="1"/>
  <c r="BA290" i="1" s="1"/>
  <c r="J288" i="1"/>
  <c r="AJ288" i="1"/>
  <c r="AK288" i="1" s="1"/>
  <c r="K288" i="1"/>
  <c r="AW290" i="1"/>
  <c r="AN274" i="1" l="1"/>
  <c r="AO274" i="1" s="1"/>
  <c r="AL274" i="1"/>
  <c r="AM274" i="1" s="1"/>
  <c r="S274" i="1"/>
  <c r="Q275" i="1" s="1"/>
  <c r="T274" i="1"/>
  <c r="AR274" i="1"/>
  <c r="AS274" i="1" s="1"/>
  <c r="AP274" i="1"/>
  <c r="AQ274" i="1" s="1"/>
  <c r="BH280" i="1"/>
  <c r="BI279" i="1"/>
  <c r="BF280" i="1"/>
  <c r="AB280" i="1"/>
  <c r="AA280" i="1"/>
  <c r="Y281" i="1"/>
  <c r="U291" i="1"/>
  <c r="AV291" i="1" s="1"/>
  <c r="BC279" i="1"/>
  <c r="BB280" i="1"/>
  <c r="BE279" i="1"/>
  <c r="BD280" i="1"/>
  <c r="G289" i="1"/>
  <c r="AN275" i="1" l="1"/>
  <c r="AO275" i="1" s="1"/>
  <c r="T275" i="1"/>
  <c r="AL275" i="1"/>
  <c r="AM275" i="1" s="1"/>
  <c r="S275" i="1"/>
  <c r="AR275" i="1"/>
  <c r="AS275" i="1" s="1"/>
  <c r="AP275" i="1"/>
  <c r="AT291" i="1"/>
  <c r="AU291" i="1" s="1"/>
  <c r="BE280" i="1"/>
  <c r="BD281" i="1"/>
  <c r="BE281" i="1" s="1"/>
  <c r="AB281" i="1"/>
  <c r="AA281" i="1"/>
  <c r="BG280" i="1"/>
  <c r="BF281" i="1"/>
  <c r="BG281" i="1" s="1"/>
  <c r="AX291" i="1"/>
  <c r="AY291" i="1" s="1"/>
  <c r="X291" i="1"/>
  <c r="U292" i="1" s="1"/>
  <c r="BC280" i="1"/>
  <c r="BB281" i="1"/>
  <c r="BC281" i="1" s="1"/>
  <c r="W291" i="1"/>
  <c r="AZ291" i="1"/>
  <c r="BA291" i="1" s="1"/>
  <c r="Y282" i="1"/>
  <c r="BI280" i="1"/>
  <c r="BH281" i="1"/>
  <c r="BI281" i="1" s="1"/>
  <c r="Q276" i="1"/>
  <c r="AN276" i="1" s="1"/>
  <c r="AQ275" i="1"/>
  <c r="AD289" i="1"/>
  <c r="AE289" i="1" s="1"/>
  <c r="J289" i="1"/>
  <c r="AJ289" i="1"/>
  <c r="AF289" i="1"/>
  <c r="AH289" i="1"/>
  <c r="K289" i="1"/>
  <c r="AW291" i="1"/>
  <c r="W292" i="1" l="1"/>
  <c r="AV292" i="1"/>
  <c r="X292" i="1"/>
  <c r="S276" i="1"/>
  <c r="BF282" i="1"/>
  <c r="BG282" i="1" s="1"/>
  <c r="AR276" i="1"/>
  <c r="AS276" i="1" s="1"/>
  <c r="AL276" i="1"/>
  <c r="AM276" i="1" s="1"/>
  <c r="T276" i="1"/>
  <c r="AA282" i="1"/>
  <c r="BD282" i="1"/>
  <c r="BE282" i="1" s="1"/>
  <c r="AB282" i="1"/>
  <c r="BH282" i="1"/>
  <c r="BI282" i="1" s="1"/>
  <c r="Y283" i="1"/>
  <c r="BD283" i="1" s="1"/>
  <c r="BB282" i="1"/>
  <c r="BC282" i="1" s="1"/>
  <c r="AP276" i="1"/>
  <c r="AQ276" i="1" s="1"/>
  <c r="AZ292" i="1"/>
  <c r="BA292" i="1" s="1"/>
  <c r="AO276" i="1"/>
  <c r="AX292" i="1"/>
  <c r="AT292" i="1"/>
  <c r="AU292" i="1" s="1"/>
  <c r="Q277" i="1"/>
  <c r="AN277" i="1" s="1"/>
  <c r="U293" i="1"/>
  <c r="W293" i="1" s="1"/>
  <c r="AI289" i="1"/>
  <c r="AG289" i="1"/>
  <c r="AK289" i="1"/>
  <c r="G290" i="1"/>
  <c r="BF283" i="1"/>
  <c r="BH283" i="1"/>
  <c r="BB283" i="1"/>
  <c r="AW292" i="1"/>
  <c r="AR277" i="1" l="1"/>
  <c r="AA283" i="1"/>
  <c r="AX293" i="1"/>
  <c r="AB283" i="1"/>
  <c r="Y284" i="1" s="1"/>
  <c r="BF284" i="1" s="1"/>
  <c r="AT293" i="1"/>
  <c r="AV293" i="1"/>
  <c r="AW293" i="1" s="1"/>
  <c r="X293" i="1"/>
  <c r="AS277" i="1"/>
  <c r="AY292" i="1"/>
  <c r="AO277" i="1"/>
  <c r="AZ293" i="1"/>
  <c r="AL277" i="1"/>
  <c r="T277" i="1"/>
  <c r="S277" i="1"/>
  <c r="AP277" i="1"/>
  <c r="U294" i="1"/>
  <c r="X294" i="1" s="1"/>
  <c r="K290" i="1"/>
  <c r="AD290" i="1"/>
  <c r="AE290" i="1" s="1"/>
  <c r="J290" i="1"/>
  <c r="AJ290" i="1"/>
  <c r="AK290" i="1" s="1"/>
  <c r="AF290" i="1"/>
  <c r="AG290" i="1" s="1"/>
  <c r="AH290" i="1"/>
  <c r="AI290" i="1" s="1"/>
  <c r="BE283" i="1"/>
  <c r="BI283" i="1"/>
  <c r="AY293" i="1"/>
  <c r="BG283" i="1"/>
  <c r="BC283" i="1"/>
  <c r="AU293" i="1"/>
  <c r="AZ294" i="1" l="1"/>
  <c r="W294" i="1"/>
  <c r="G291" i="1"/>
  <c r="AH291" i="1" s="1"/>
  <c r="AI291" i="1" s="1"/>
  <c r="AT294" i="1"/>
  <c r="BB284" i="1"/>
  <c r="BA293" i="1"/>
  <c r="BD284" i="1"/>
  <c r="AV294" i="1"/>
  <c r="AW294" i="1" s="1"/>
  <c r="Q278" i="1"/>
  <c r="AL278" i="1" s="1"/>
  <c r="AM277" i="1"/>
  <c r="AQ277" i="1"/>
  <c r="AX294" i="1"/>
  <c r="AA284" i="1"/>
  <c r="BH284" i="1"/>
  <c r="BI284" i="1" s="1"/>
  <c r="AB284" i="1"/>
  <c r="K291" i="1"/>
  <c r="AJ291" i="1"/>
  <c r="AK291" i="1" s="1"/>
  <c r="AF291" i="1"/>
  <c r="AG291" i="1" s="1"/>
  <c r="J291" i="1"/>
  <c r="AD291" i="1"/>
  <c r="AE291" i="1" s="1"/>
  <c r="BG284" i="1"/>
  <c r="BE284" i="1"/>
  <c r="U295" i="1"/>
  <c r="AZ295" i="1" s="1"/>
  <c r="BA294" i="1"/>
  <c r="AU294" i="1"/>
  <c r="AY294" i="1"/>
  <c r="BC284" i="1"/>
  <c r="AN278" i="1" l="1"/>
  <c r="AR278" i="1"/>
  <c r="S278" i="1"/>
  <c r="AP278" i="1"/>
  <c r="T278" i="1"/>
  <c r="Q279" i="1" s="1"/>
  <c r="AQ278" i="1"/>
  <c r="AM278" i="1"/>
  <c r="Y285" i="1"/>
  <c r="AA285" i="1" s="1"/>
  <c r="AO278" i="1"/>
  <c r="AS278" i="1"/>
  <c r="G292" i="1"/>
  <c r="J292" i="1" s="1"/>
  <c r="AX295" i="1"/>
  <c r="BA295" i="1"/>
  <c r="AT295" i="1"/>
  <c r="AY295" i="1"/>
  <c r="X295" i="1"/>
  <c r="W295" i="1"/>
  <c r="AV295" i="1"/>
  <c r="BB285" i="1" l="1"/>
  <c r="BC285" i="1" s="1"/>
  <c r="AN279" i="1"/>
  <c r="AR279" i="1"/>
  <c r="AP279" i="1"/>
  <c r="AQ279" i="1" s="1"/>
  <c r="T279" i="1"/>
  <c r="S279" i="1"/>
  <c r="Q280" i="1" s="1"/>
  <c r="AR280" i="1" s="1"/>
  <c r="AL279" i="1"/>
  <c r="AM279" i="1" s="1"/>
  <c r="BF285" i="1"/>
  <c r="BG285" i="1" s="1"/>
  <c r="BD285" i="1"/>
  <c r="BE285" i="1" s="1"/>
  <c r="BH285" i="1"/>
  <c r="BI285" i="1" s="1"/>
  <c r="K292" i="1"/>
  <c r="G293" i="1" s="1"/>
  <c r="AO279" i="1"/>
  <c r="AF292" i="1"/>
  <c r="AG292" i="1" s="1"/>
  <c r="AB285" i="1"/>
  <c r="Y286" i="1" s="1"/>
  <c r="AB286" i="1" s="1"/>
  <c r="AH292" i="1"/>
  <c r="AI292" i="1" s="1"/>
  <c r="AD292" i="1"/>
  <c r="AE292" i="1" s="1"/>
  <c r="AJ292" i="1"/>
  <c r="AK292" i="1" s="1"/>
  <c r="AS279" i="1"/>
  <c r="U296" i="1"/>
  <c r="AW295" i="1"/>
  <c r="AU295" i="1"/>
  <c r="AN280" i="1" l="1"/>
  <c r="AP280" i="1"/>
  <c r="AQ280" i="1" s="1"/>
  <c r="AD293" i="1"/>
  <c r="AE293" i="1" s="1"/>
  <c r="S280" i="1"/>
  <c r="BF286" i="1"/>
  <c r="BG286" i="1" s="1"/>
  <c r="AL280" i="1"/>
  <c r="AM280" i="1" s="1"/>
  <c r="T280" i="1"/>
  <c r="AA286" i="1"/>
  <c r="Y287" i="1" s="1"/>
  <c r="AA287" i="1" s="1"/>
  <c r="AS280" i="1"/>
  <c r="BH286" i="1"/>
  <c r="BI286" i="1" s="1"/>
  <c r="BD286" i="1"/>
  <c r="BE286" i="1" s="1"/>
  <c r="AO280" i="1"/>
  <c r="BB286" i="1"/>
  <c r="BC286" i="1" s="1"/>
  <c r="K293" i="1"/>
  <c r="AJ293" i="1"/>
  <c r="AK293" i="1" s="1"/>
  <c r="AH293" i="1"/>
  <c r="AI293" i="1" s="1"/>
  <c r="J293" i="1"/>
  <c r="AF293" i="1"/>
  <c r="AG293" i="1" s="1"/>
  <c r="X296" i="1"/>
  <c r="W296" i="1"/>
  <c r="AZ296" i="1"/>
  <c r="AX296" i="1"/>
  <c r="AT296" i="1"/>
  <c r="AV296" i="1"/>
  <c r="G294" i="1" l="1"/>
  <c r="AB287" i="1"/>
  <c r="Y288" i="1" s="1"/>
  <c r="BD287" i="1"/>
  <c r="BE287" i="1" s="1"/>
  <c r="BF287" i="1"/>
  <c r="BG287" i="1" s="1"/>
  <c r="BH287" i="1"/>
  <c r="BI287" i="1" s="1"/>
  <c r="Q281" i="1"/>
  <c r="BB287" i="1"/>
  <c r="BC287" i="1" s="1"/>
  <c r="AF294" i="1"/>
  <c r="AG294" i="1" s="1"/>
  <c r="AH294" i="1"/>
  <c r="AI294" i="1" s="1"/>
  <c r="U297" i="1"/>
  <c r="AZ297" i="1" s="1"/>
  <c r="AU296" i="1"/>
  <c r="AT297" i="1"/>
  <c r="K294" i="1"/>
  <c r="J294" i="1"/>
  <c r="AD294" i="1"/>
  <c r="AJ294" i="1"/>
  <c r="AY296" i="1"/>
  <c r="AW296" i="1"/>
  <c r="BA296" i="1"/>
  <c r="BF288" i="1" l="1"/>
  <c r="BG288" i="1" s="1"/>
  <c r="AB288" i="1"/>
  <c r="BH288" i="1"/>
  <c r="BI288" i="1" s="1"/>
  <c r="BB288" i="1"/>
  <c r="BC288" i="1" s="1"/>
  <c r="AL281" i="1"/>
  <c r="AN281" i="1"/>
  <c r="AP281" i="1"/>
  <c r="S281" i="1"/>
  <c r="AR281" i="1"/>
  <c r="T281" i="1"/>
  <c r="AA288" i="1"/>
  <c r="AX297" i="1"/>
  <c r="BD288" i="1"/>
  <c r="G295" i="1"/>
  <c r="J295" i="1" s="1"/>
  <c r="AY297" i="1"/>
  <c r="BE288" i="1"/>
  <c r="AU297" i="1"/>
  <c r="AK294" i="1"/>
  <c r="X297" i="1"/>
  <c r="W297" i="1"/>
  <c r="BA297" i="1"/>
  <c r="Y289" i="1"/>
  <c r="AV297" i="1"/>
  <c r="AE294" i="1"/>
  <c r="U298" i="1" l="1"/>
  <c r="Q282" i="1"/>
  <c r="S282" i="1" s="1"/>
  <c r="AS281" i="1"/>
  <c r="AR282" i="1"/>
  <c r="AQ281" i="1"/>
  <c r="AP282" i="1"/>
  <c r="AO281" i="1"/>
  <c r="AM281" i="1"/>
  <c r="AD295" i="1"/>
  <c r="AE295" i="1" s="1"/>
  <c r="AF295" i="1"/>
  <c r="AJ295" i="1"/>
  <c r="AK295" i="1" s="1"/>
  <c r="AH295" i="1"/>
  <c r="AI295" i="1" s="1"/>
  <c r="K295" i="1"/>
  <c r="G296" i="1" s="1"/>
  <c r="X298" i="1"/>
  <c r="W298" i="1"/>
  <c r="U299" i="1" s="1"/>
  <c r="AX298" i="1"/>
  <c r="AT298" i="1"/>
  <c r="AZ298" i="1"/>
  <c r="AB289" i="1"/>
  <c r="AA289" i="1"/>
  <c r="BF289" i="1"/>
  <c r="BH289" i="1"/>
  <c r="BD289" i="1"/>
  <c r="AV298" i="1"/>
  <c r="AW297" i="1"/>
  <c r="AG295" i="1"/>
  <c r="BB289" i="1"/>
  <c r="AL282" i="1" l="1"/>
  <c r="T282" i="1"/>
  <c r="Q283" i="1" s="1"/>
  <c r="AN282" i="1"/>
  <c r="AQ282" i="1"/>
  <c r="AS282" i="1"/>
  <c r="AM282" i="1"/>
  <c r="AO282" i="1"/>
  <c r="K296" i="1"/>
  <c r="AH296" i="1"/>
  <c r="AI296" i="1" s="1"/>
  <c r="AJ296" i="1"/>
  <c r="AK296" i="1" s="1"/>
  <c r="AF296" i="1"/>
  <c r="AD296" i="1"/>
  <c r="AE296" i="1" s="1"/>
  <c r="J296" i="1"/>
  <c r="AV299" i="1"/>
  <c r="AW298" i="1"/>
  <c r="AZ299" i="1"/>
  <c r="BA298" i="1"/>
  <c r="BE289" i="1"/>
  <c r="AT299" i="1"/>
  <c r="AU298" i="1"/>
  <c r="BC289" i="1"/>
  <c r="BI289" i="1"/>
  <c r="AY298" i="1"/>
  <c r="AX299" i="1"/>
  <c r="BG289" i="1"/>
  <c r="X299" i="1"/>
  <c r="W299" i="1"/>
  <c r="AG296" i="1"/>
  <c r="Y290" i="1"/>
  <c r="BH290" i="1" s="1"/>
  <c r="AL283" i="1" l="1"/>
  <c r="T283" i="1"/>
  <c r="S283" i="1"/>
  <c r="AP283" i="1"/>
  <c r="AN283" i="1"/>
  <c r="AO283" i="1" s="1"/>
  <c r="AR283" i="1"/>
  <c r="Q284" i="1"/>
  <c r="AL284" i="1" s="1"/>
  <c r="AM283" i="1"/>
  <c r="G297" i="1"/>
  <c r="AF297" i="1" s="1"/>
  <c r="AG297" i="1" s="1"/>
  <c r="AQ283" i="1"/>
  <c r="AY299" i="1"/>
  <c r="AU299" i="1"/>
  <c r="BA299" i="1"/>
  <c r="BI290" i="1"/>
  <c r="AW299" i="1"/>
  <c r="AA290" i="1"/>
  <c r="AB290" i="1"/>
  <c r="U300" i="1"/>
  <c r="BD290" i="1"/>
  <c r="BF290" i="1"/>
  <c r="BB290" i="1"/>
  <c r="AR284" i="1" l="1"/>
  <c r="AP284" i="1"/>
  <c r="AS283" i="1"/>
  <c r="K297" i="1"/>
  <c r="AN284" i="1"/>
  <c r="AO284" i="1" s="1"/>
  <c r="AD297" i="1"/>
  <c r="J297" i="1"/>
  <c r="G298" i="1" s="1"/>
  <c r="AD298" i="1" s="1"/>
  <c r="AS284" i="1"/>
  <c r="AJ297" i="1"/>
  <c r="AK297" i="1" s="1"/>
  <c r="AH297" i="1"/>
  <c r="AM284" i="1"/>
  <c r="AQ284" i="1"/>
  <c r="T284" i="1"/>
  <c r="S284" i="1"/>
  <c r="Y291" i="1"/>
  <c r="AB291" i="1" s="1"/>
  <c r="X300" i="1"/>
  <c r="W300" i="1"/>
  <c r="AV300" i="1"/>
  <c r="BC290" i="1"/>
  <c r="AZ300" i="1"/>
  <c r="BG290" i="1"/>
  <c r="AT300" i="1"/>
  <c r="AE297" i="1"/>
  <c r="AX300" i="1"/>
  <c r="BE290" i="1"/>
  <c r="AI297" i="1"/>
  <c r="Q285" i="1" l="1"/>
  <c r="AL285" i="1" s="1"/>
  <c r="AM285" i="1" s="1"/>
  <c r="BB291" i="1"/>
  <c r="AN285" i="1"/>
  <c r="T285" i="1"/>
  <c r="S285" i="1"/>
  <c r="Q286" i="1" s="1"/>
  <c r="AJ298" i="1"/>
  <c r="AK298" i="1" s="1"/>
  <c r="AF298" i="1"/>
  <c r="AG298" i="1" s="1"/>
  <c r="AR285" i="1"/>
  <c r="K298" i="1"/>
  <c r="J298" i="1"/>
  <c r="AH298" i="1"/>
  <c r="BD291" i="1"/>
  <c r="BE291" i="1" s="1"/>
  <c r="BH291" i="1"/>
  <c r="BI291" i="1" s="1"/>
  <c r="G299" i="1"/>
  <c r="K299" i="1" s="1"/>
  <c r="AA291" i="1"/>
  <c r="Y292" i="1" s="1"/>
  <c r="BB292" i="1" s="1"/>
  <c r="BF291" i="1"/>
  <c r="BG291" i="1" s="1"/>
  <c r="U301" i="1"/>
  <c r="AV301" i="1" s="1"/>
  <c r="BA300" i="1"/>
  <c r="AI298" i="1"/>
  <c r="AE298" i="1"/>
  <c r="BC291" i="1"/>
  <c r="AT301" i="1"/>
  <c r="AU300" i="1"/>
  <c r="AW300" i="1"/>
  <c r="AY300" i="1"/>
  <c r="AP285" i="1" l="1"/>
  <c r="AQ285" i="1" s="1"/>
  <c r="AH299" i="1"/>
  <c r="AL286" i="1"/>
  <c r="T286" i="1"/>
  <c r="S286" i="1"/>
  <c r="Q287" i="1" s="1"/>
  <c r="AP286" i="1"/>
  <c r="AO285" i="1"/>
  <c r="AN286" i="1"/>
  <c r="AS285" i="1"/>
  <c r="AR286" i="1"/>
  <c r="AF299" i="1"/>
  <c r="AG299" i="1" s="1"/>
  <c r="AD299" i="1"/>
  <c r="AE299" i="1" s="1"/>
  <c r="AX301" i="1"/>
  <c r="AY301" i="1" s="1"/>
  <c r="AJ299" i="1"/>
  <c r="AK299" i="1" s="1"/>
  <c r="J299" i="1"/>
  <c r="G300" i="1" s="1"/>
  <c r="K300" i="1" s="1"/>
  <c r="W301" i="1"/>
  <c r="AZ301" i="1"/>
  <c r="BA301" i="1" s="1"/>
  <c r="X301" i="1"/>
  <c r="BC292" i="1"/>
  <c r="AW301" i="1"/>
  <c r="AI299" i="1"/>
  <c r="BF292" i="1"/>
  <c r="AU301" i="1"/>
  <c r="AB292" i="1"/>
  <c r="AA292" i="1"/>
  <c r="BH292" i="1"/>
  <c r="BD292" i="1"/>
  <c r="U302" i="1" l="1"/>
  <c r="AZ302" i="1" s="1"/>
  <c r="AO286" i="1"/>
  <c r="AN287" i="1"/>
  <c r="AO287" i="1" s="1"/>
  <c r="AQ286" i="1"/>
  <c r="AP287" i="1"/>
  <c r="S287" i="1"/>
  <c r="T287" i="1"/>
  <c r="Q288" i="1" s="1"/>
  <c r="AR287" i="1"/>
  <c r="AS286" i="1"/>
  <c r="AM286" i="1"/>
  <c r="AL287" i="1"/>
  <c r="AD300" i="1"/>
  <c r="AE300" i="1" s="1"/>
  <c r="AJ300" i="1"/>
  <c r="AK300" i="1" s="1"/>
  <c r="Y293" i="1"/>
  <c r="BD293" i="1" s="1"/>
  <c r="AH300" i="1"/>
  <c r="AI300" i="1" s="1"/>
  <c r="AF300" i="1"/>
  <c r="J300" i="1"/>
  <c r="G301" i="1" s="1"/>
  <c r="BA302" i="1"/>
  <c r="BI292" i="1"/>
  <c r="W302" i="1"/>
  <c r="X302" i="1"/>
  <c r="AX302" i="1"/>
  <c r="AT302" i="1"/>
  <c r="AV302" i="1"/>
  <c r="BG292" i="1"/>
  <c r="BE292" i="1"/>
  <c r="BF293" i="1" l="1"/>
  <c r="AA293" i="1"/>
  <c r="BH293" i="1"/>
  <c r="AB293" i="1"/>
  <c r="AD301" i="1"/>
  <c r="AE301" i="1" s="1"/>
  <c r="K301" i="1"/>
  <c r="AF301" i="1"/>
  <c r="AG301" i="1" s="1"/>
  <c r="AN288" i="1"/>
  <c r="T288" i="1"/>
  <c r="S288" i="1"/>
  <c r="AS287" i="1"/>
  <c r="AR288" i="1"/>
  <c r="AQ287" i="1"/>
  <c r="AP288" i="1"/>
  <c r="AG300" i="1"/>
  <c r="AM287" i="1"/>
  <c r="AL288" i="1"/>
  <c r="BB293" i="1"/>
  <c r="BC293" i="1" s="1"/>
  <c r="J301" i="1"/>
  <c r="AJ301" i="1"/>
  <c r="AK301" i="1" s="1"/>
  <c r="AH301" i="1"/>
  <c r="U303" i="1"/>
  <c r="AZ303" i="1" s="1"/>
  <c r="BA303" i="1" s="1"/>
  <c r="BE293" i="1"/>
  <c r="BI293" i="1"/>
  <c r="AW302" i="1"/>
  <c r="AU302" i="1"/>
  <c r="AY302" i="1"/>
  <c r="BG293" i="1"/>
  <c r="Y294" i="1"/>
  <c r="BF294" i="1" s="1"/>
  <c r="AI301" i="1"/>
  <c r="Q289" i="1" l="1"/>
  <c r="G302" i="1"/>
  <c r="AD302" i="1" s="1"/>
  <c r="AE302" i="1" s="1"/>
  <c r="AF302" i="1"/>
  <c r="K302" i="1"/>
  <c r="J302" i="1"/>
  <c r="AQ288" i="1"/>
  <c r="AP289" i="1"/>
  <c r="AQ289" i="1" s="1"/>
  <c r="AS288" i="1"/>
  <c r="AR289" i="1"/>
  <c r="S289" i="1"/>
  <c r="T289" i="1"/>
  <c r="AM288" i="1"/>
  <c r="AL289" i="1"/>
  <c r="AO288" i="1"/>
  <c r="AN289" i="1"/>
  <c r="AO289" i="1" s="1"/>
  <c r="W303" i="1"/>
  <c r="X303" i="1"/>
  <c r="AH302" i="1"/>
  <c r="AI302" i="1" s="1"/>
  <c r="AJ302" i="1"/>
  <c r="AK302" i="1" s="1"/>
  <c r="AT303" i="1"/>
  <c r="AU303" i="1" s="1"/>
  <c r="AX303" i="1"/>
  <c r="AY303" i="1" s="1"/>
  <c r="AV303" i="1"/>
  <c r="AW303" i="1" s="1"/>
  <c r="BG294" i="1"/>
  <c r="G303" i="1"/>
  <c r="AJ303" i="1" s="1"/>
  <c r="BD294" i="1"/>
  <c r="AA294" i="1"/>
  <c r="AB294" i="1"/>
  <c r="BB294" i="1"/>
  <c r="BH294" i="1"/>
  <c r="AG302" i="1"/>
  <c r="U304" i="1" l="1"/>
  <c r="AS289" i="1"/>
  <c r="AM289" i="1"/>
  <c r="Q290" i="1"/>
  <c r="AT304" i="1"/>
  <c r="AU304" i="1" s="1"/>
  <c r="Y295" i="1"/>
  <c r="BD295" i="1" s="1"/>
  <c r="BI294" i="1"/>
  <c r="AK303" i="1"/>
  <c r="K303" i="1"/>
  <c r="J303" i="1"/>
  <c r="BE294" i="1"/>
  <c r="W304" i="1"/>
  <c r="X304" i="1"/>
  <c r="AZ304" i="1"/>
  <c r="BC294" i="1"/>
  <c r="AD303" i="1"/>
  <c r="AV304" i="1"/>
  <c r="AH303" i="1"/>
  <c r="AF303" i="1"/>
  <c r="AX304" i="1"/>
  <c r="BF295" i="1" l="1"/>
  <c r="BH295" i="1"/>
  <c r="AB295" i="1"/>
  <c r="BB295" i="1"/>
  <c r="BC295" i="1" s="1"/>
  <c r="AN290" i="1"/>
  <c r="T290" i="1"/>
  <c r="S290" i="1"/>
  <c r="Q291" i="1" s="1"/>
  <c r="AP290" i="1"/>
  <c r="AL290" i="1"/>
  <c r="AR290" i="1"/>
  <c r="AS290" i="1" s="1"/>
  <c r="AA295" i="1"/>
  <c r="G304" i="1"/>
  <c r="J304" i="1" s="1"/>
  <c r="Y296" i="1"/>
  <c r="AB296" i="1" s="1"/>
  <c r="AY304" i="1"/>
  <c r="AE303" i="1"/>
  <c r="BE295" i="1"/>
  <c r="AG303" i="1"/>
  <c r="AI303" i="1"/>
  <c r="AW304" i="1"/>
  <c r="BA304" i="1"/>
  <c r="BI295" i="1"/>
  <c r="BG295" i="1"/>
  <c r="U305" i="1"/>
  <c r="AV305" i="1" s="1"/>
  <c r="AD304" i="1" l="1"/>
  <c r="BF296" i="1"/>
  <c r="AM290" i="1"/>
  <c r="AL291" i="1"/>
  <c r="AP291" i="1"/>
  <c r="AQ290" i="1"/>
  <c r="AR291" i="1"/>
  <c r="AS291" i="1" s="1"/>
  <c r="T291" i="1"/>
  <c r="S291" i="1"/>
  <c r="AN291" i="1"/>
  <c r="AO290" i="1"/>
  <c r="BH296" i="1"/>
  <c r="BI296" i="1" s="1"/>
  <c r="K304" i="1"/>
  <c r="G305" i="1" s="1"/>
  <c r="AJ304" i="1"/>
  <c r="AK304" i="1" s="1"/>
  <c r="BB296" i="1"/>
  <c r="BD296" i="1"/>
  <c r="AZ305" i="1"/>
  <c r="BA305" i="1" s="1"/>
  <c r="AF304" i="1"/>
  <c r="AG304" i="1" s="1"/>
  <c r="AA296" i="1"/>
  <c r="Y297" i="1" s="1"/>
  <c r="AH304" i="1"/>
  <c r="AW305" i="1"/>
  <c r="AE304" i="1"/>
  <c r="W305" i="1"/>
  <c r="X305" i="1"/>
  <c r="AT305" i="1"/>
  <c r="BG296" i="1"/>
  <c r="AX305" i="1"/>
  <c r="Q292" i="1" l="1"/>
  <c r="AH305" i="1"/>
  <c r="AO291" i="1"/>
  <c r="AN292" i="1"/>
  <c r="AR292" i="1"/>
  <c r="S292" i="1"/>
  <c r="T292" i="1"/>
  <c r="Q293" i="1" s="1"/>
  <c r="AQ291" i="1"/>
  <c r="AP292" i="1"/>
  <c r="AM291" i="1"/>
  <c r="AL292" i="1"/>
  <c r="AB297" i="1"/>
  <c r="BH297" i="1"/>
  <c r="BI297" i="1" s="1"/>
  <c r="BF297" i="1"/>
  <c r="BG297" i="1" s="1"/>
  <c r="K305" i="1"/>
  <c r="J305" i="1"/>
  <c r="AD305" i="1"/>
  <c r="AE305" i="1" s="1"/>
  <c r="AJ305" i="1"/>
  <c r="AF305" i="1"/>
  <c r="BD297" i="1"/>
  <c r="BE297" i="1" s="1"/>
  <c r="BB297" i="1"/>
  <c r="AI304" i="1"/>
  <c r="BE296" i="1"/>
  <c r="BC296" i="1"/>
  <c r="AA297" i="1"/>
  <c r="AY305" i="1"/>
  <c r="AG305" i="1"/>
  <c r="AU305" i="1"/>
  <c r="AK305" i="1"/>
  <c r="U306" i="1"/>
  <c r="AX306" i="1" s="1"/>
  <c r="AI305" i="1"/>
  <c r="Y298" i="1" l="1"/>
  <c r="BF298" i="1"/>
  <c r="AQ292" i="1"/>
  <c r="AP293" i="1"/>
  <c r="BB298" i="1"/>
  <c r="T293" i="1"/>
  <c r="S293" i="1"/>
  <c r="Q294" i="1" s="1"/>
  <c r="AS292" i="1"/>
  <c r="AR293" i="1"/>
  <c r="AO292" i="1"/>
  <c r="AN293" i="1"/>
  <c r="AM292" i="1"/>
  <c r="AL293" i="1"/>
  <c r="G306" i="1"/>
  <c r="BC297" i="1"/>
  <c r="AB298" i="1"/>
  <c r="BD298" i="1"/>
  <c r="BE298" i="1" s="1"/>
  <c r="AA298" i="1"/>
  <c r="BH298" i="1"/>
  <c r="AT306" i="1"/>
  <c r="AU306" i="1" s="1"/>
  <c r="AY306" i="1"/>
  <c r="BI298" i="1"/>
  <c r="BC298" i="1"/>
  <c r="W306" i="1"/>
  <c r="X306" i="1"/>
  <c r="AV306" i="1"/>
  <c r="AZ306" i="1"/>
  <c r="BG298" i="1"/>
  <c r="AS293" i="1" l="1"/>
  <c r="AR294" i="1"/>
  <c r="T294" i="1"/>
  <c r="S294" i="1"/>
  <c r="Q295" i="1" s="1"/>
  <c r="AM293" i="1"/>
  <c r="AL294" i="1"/>
  <c r="AQ293" i="1"/>
  <c r="AP294" i="1"/>
  <c r="Y299" i="1"/>
  <c r="BF299" i="1" s="1"/>
  <c r="AO293" i="1"/>
  <c r="AN294" i="1"/>
  <c r="AJ306" i="1"/>
  <c r="AK306" i="1" s="1"/>
  <c r="AD306" i="1"/>
  <c r="AE306" i="1" s="1"/>
  <c r="K306" i="1"/>
  <c r="J306" i="1"/>
  <c r="AH306" i="1"/>
  <c r="AI306" i="1" s="1"/>
  <c r="AF306" i="1"/>
  <c r="BD299" i="1"/>
  <c r="BE299" i="1" s="1"/>
  <c r="BA306" i="1"/>
  <c r="AW306" i="1"/>
  <c r="AB299" i="1"/>
  <c r="AA299" i="1"/>
  <c r="U307" i="1"/>
  <c r="BB299" i="1"/>
  <c r="BG299" i="1"/>
  <c r="BH299" i="1"/>
  <c r="AQ294" i="1" l="1"/>
  <c r="AP295" i="1"/>
  <c r="AL295" i="1"/>
  <c r="AM294" i="1"/>
  <c r="S295" i="1"/>
  <c r="T295" i="1"/>
  <c r="AO294" i="1"/>
  <c r="AN295" i="1"/>
  <c r="AR295" i="1"/>
  <c r="AS294" i="1"/>
  <c r="G307" i="1"/>
  <c r="AG306" i="1"/>
  <c r="Y300" i="1"/>
  <c r="BB300" i="1" s="1"/>
  <c r="BI299" i="1"/>
  <c r="BC299" i="1"/>
  <c r="X307" i="1"/>
  <c r="W307" i="1"/>
  <c r="AT307" i="1"/>
  <c r="AX307" i="1"/>
  <c r="AV307" i="1"/>
  <c r="AZ307" i="1"/>
  <c r="Q296" i="1" l="1"/>
  <c r="BD300" i="1"/>
  <c r="BH300" i="1"/>
  <c r="S296" i="1"/>
  <c r="T296" i="1"/>
  <c r="Q297" i="1" s="1"/>
  <c r="AJ307" i="1"/>
  <c r="AK307" i="1" s="1"/>
  <c r="AH307" i="1"/>
  <c r="AI307" i="1" s="1"/>
  <c r="K307" i="1"/>
  <c r="AF307" i="1"/>
  <c r="AG307" i="1" s="1"/>
  <c r="AD307" i="1"/>
  <c r="AE307" i="1" s="1"/>
  <c r="BF300" i="1"/>
  <c r="J307" i="1"/>
  <c r="AM295" i="1"/>
  <c r="AL296" i="1"/>
  <c r="AR296" i="1"/>
  <c r="AS295" i="1"/>
  <c r="AQ295" i="1"/>
  <c r="AP296" i="1"/>
  <c r="AO295" i="1"/>
  <c r="AN296" i="1"/>
  <c r="AA300" i="1"/>
  <c r="AB300" i="1"/>
  <c r="U308" i="1"/>
  <c r="W308" i="1" s="1"/>
  <c r="BE300" i="1"/>
  <c r="AU307" i="1"/>
  <c r="BI300" i="1"/>
  <c r="BC300" i="1"/>
  <c r="AW307" i="1"/>
  <c r="BA307" i="1"/>
  <c r="BG300" i="1"/>
  <c r="AY307" i="1"/>
  <c r="AX308" i="1" l="1"/>
  <c r="Y301" i="1"/>
  <c r="BH301" i="1" s="1"/>
  <c r="AZ308" i="1"/>
  <c r="AQ296" i="1"/>
  <c r="AP297" i="1"/>
  <c r="AS296" i="1"/>
  <c r="AR297" i="1"/>
  <c r="AM296" i="1"/>
  <c r="AL297" i="1"/>
  <c r="AM297" i="1" s="1"/>
  <c r="T297" i="1"/>
  <c r="S297" i="1"/>
  <c r="AN297" i="1"/>
  <c r="AO296" i="1"/>
  <c r="G308" i="1"/>
  <c r="AD308" i="1" s="1"/>
  <c r="X308" i="1"/>
  <c r="U309" i="1" s="1"/>
  <c r="AT308" i="1"/>
  <c r="AU308" i="1" s="1"/>
  <c r="AV308" i="1"/>
  <c r="AW308" i="1" s="1"/>
  <c r="BF301" i="1"/>
  <c r="BG301" i="1" s="1"/>
  <c r="AY308" i="1"/>
  <c r="BI301" i="1"/>
  <c r="AA301" i="1"/>
  <c r="AB301" i="1"/>
  <c r="BA308" i="1"/>
  <c r="BB301" i="1"/>
  <c r="BD301" i="1"/>
  <c r="AV309" i="1" l="1"/>
  <c r="X309" i="1"/>
  <c r="W309" i="1"/>
  <c r="U310" i="1" s="1"/>
  <c r="X310" i="1" s="1"/>
  <c r="AZ309" i="1"/>
  <c r="AE308" i="1"/>
  <c r="AJ308" i="1"/>
  <c r="AF308" i="1"/>
  <c r="J308" i="1"/>
  <c r="G309" i="1" s="1"/>
  <c r="AH308" i="1"/>
  <c r="K308" i="1"/>
  <c r="AS297" i="1"/>
  <c r="AO297" i="1"/>
  <c r="AQ297" i="1"/>
  <c r="Q298" i="1"/>
  <c r="AR298" i="1" s="1"/>
  <c r="AT309" i="1"/>
  <c r="AU309" i="1" s="1"/>
  <c r="AX309" i="1"/>
  <c r="AY309" i="1" s="1"/>
  <c r="BC301" i="1"/>
  <c r="Y302" i="1"/>
  <c r="AW309" i="1"/>
  <c r="BA309" i="1"/>
  <c r="AZ310" i="1"/>
  <c r="W310" i="1"/>
  <c r="BD302" i="1"/>
  <c r="BE301" i="1"/>
  <c r="AV310" i="1" l="1"/>
  <c r="AT310" i="1"/>
  <c r="AN298" i="1"/>
  <c r="AO298" i="1" s="1"/>
  <c r="J309" i="1"/>
  <c r="K309" i="1"/>
  <c r="G310" i="1"/>
  <c r="AJ310" i="1" s="1"/>
  <c r="AK310" i="1" s="1"/>
  <c r="AD309" i="1"/>
  <c r="AE309" i="1" s="1"/>
  <c r="AG308" i="1"/>
  <c r="AF309" i="1"/>
  <c r="AG309" i="1" s="1"/>
  <c r="AK308" i="1"/>
  <c r="AJ309" i="1"/>
  <c r="AK309" i="1" s="1"/>
  <c r="AS298" i="1"/>
  <c r="AL298" i="1"/>
  <c r="T298" i="1"/>
  <c r="S298" i="1"/>
  <c r="Q299" i="1" s="1"/>
  <c r="AI308" i="1"/>
  <c r="AH309" i="1"/>
  <c r="AI309" i="1" s="1"/>
  <c r="AX310" i="1"/>
  <c r="AP298" i="1"/>
  <c r="AU310" i="1"/>
  <c r="AW310" i="1"/>
  <c r="BE302" i="1"/>
  <c r="U311" i="1"/>
  <c r="AT311" i="1" s="1"/>
  <c r="AY310" i="1"/>
  <c r="AA302" i="1"/>
  <c r="AB302" i="1"/>
  <c r="BH302" i="1"/>
  <c r="BF302" i="1"/>
  <c r="BB302" i="1"/>
  <c r="J310" i="1"/>
  <c r="K310" i="1"/>
  <c r="BA310" i="1"/>
  <c r="AZ311" i="1" l="1"/>
  <c r="AD310" i="1"/>
  <c r="AE310" i="1" s="1"/>
  <c r="AF310" i="1"/>
  <c r="AG310" i="1" s="1"/>
  <c r="S299" i="1"/>
  <c r="T299" i="1"/>
  <c r="AN299" i="1"/>
  <c r="Q300" i="1"/>
  <c r="AM298" i="1"/>
  <c r="AL299" i="1"/>
  <c r="AH310" i="1"/>
  <c r="AI310" i="1" s="1"/>
  <c r="AQ298" i="1"/>
  <c r="AP299" i="1"/>
  <c r="AR299" i="1"/>
  <c r="AS299" i="1" s="1"/>
  <c r="AX311" i="1"/>
  <c r="AY311" i="1" s="1"/>
  <c r="AV311" i="1"/>
  <c r="AW311" i="1" s="1"/>
  <c r="Y303" i="1"/>
  <c r="AB303" i="1" s="1"/>
  <c r="AU311" i="1"/>
  <c r="BI302" i="1"/>
  <c r="G311" i="1"/>
  <c r="BC302" i="1"/>
  <c r="BA311" i="1"/>
  <c r="BG302" i="1"/>
  <c r="X311" i="1"/>
  <c r="W311" i="1"/>
  <c r="AM299" i="1" l="1"/>
  <c r="AL300" i="1"/>
  <c r="AR300" i="1"/>
  <c r="S300" i="1"/>
  <c r="T300" i="1"/>
  <c r="Q301" i="1"/>
  <c r="AO299" i="1"/>
  <c r="AN300" i="1"/>
  <c r="BH303" i="1"/>
  <c r="BF303" i="1"/>
  <c r="AP300" i="1"/>
  <c r="AQ299" i="1"/>
  <c r="BD303" i="1"/>
  <c r="BE303" i="1" s="1"/>
  <c r="AA303" i="1"/>
  <c r="Y304" i="1" s="1"/>
  <c r="BD304" i="1" s="1"/>
  <c r="BB303" i="1"/>
  <c r="U312" i="1"/>
  <c r="K311" i="1"/>
  <c r="J311" i="1"/>
  <c r="AH311" i="1"/>
  <c r="AJ311" i="1"/>
  <c r="AD311" i="1"/>
  <c r="AF311" i="1"/>
  <c r="BI303" i="1"/>
  <c r="BG303" i="1"/>
  <c r="BB304" i="1" l="1"/>
  <c r="BC303" i="1"/>
  <c r="BH304" i="1"/>
  <c r="AO300" i="1"/>
  <c r="AN301" i="1"/>
  <c r="S301" i="1"/>
  <c r="T301" i="1"/>
  <c r="AA304" i="1"/>
  <c r="Y305" i="1" s="1"/>
  <c r="AB304" i="1"/>
  <c r="AQ300" i="1"/>
  <c r="AP301" i="1"/>
  <c r="AR301" i="1"/>
  <c r="AS300" i="1"/>
  <c r="AM300" i="1"/>
  <c r="AL301" i="1"/>
  <c r="BF304" i="1"/>
  <c r="BG304" i="1" s="1"/>
  <c r="G312" i="1"/>
  <c r="J312" i="1" s="1"/>
  <c r="AG311" i="1"/>
  <c r="AE311" i="1"/>
  <c r="AK311" i="1"/>
  <c r="BE304" i="1"/>
  <c r="AI311" i="1"/>
  <c r="BC304" i="1"/>
  <c r="BI304" i="1"/>
  <c r="X312" i="1"/>
  <c r="W312" i="1"/>
  <c r="AT312" i="1"/>
  <c r="AX312" i="1"/>
  <c r="AV312" i="1"/>
  <c r="AZ312" i="1"/>
  <c r="Q302" i="1" l="1"/>
  <c r="AM301" i="1"/>
  <c r="AL302" i="1"/>
  <c r="T302" i="1"/>
  <c r="S302" i="1"/>
  <c r="Q303" i="1" s="1"/>
  <c r="K312" i="1"/>
  <c r="G313" i="1" s="1"/>
  <c r="AH313" i="1" s="1"/>
  <c r="AS301" i="1"/>
  <c r="AR302" i="1"/>
  <c r="AO301" i="1"/>
  <c r="AN302" i="1"/>
  <c r="AH312" i="1"/>
  <c r="AI312" i="1" s="1"/>
  <c r="AQ301" i="1"/>
  <c r="AP302" i="1"/>
  <c r="AD312" i="1"/>
  <c r="AE312" i="1" s="1"/>
  <c r="AJ312" i="1"/>
  <c r="AK312" i="1" s="1"/>
  <c r="AF312" i="1"/>
  <c r="AG312" i="1" s="1"/>
  <c r="U313" i="1"/>
  <c r="AT313" i="1" s="1"/>
  <c r="AB305" i="1"/>
  <c r="AA305" i="1"/>
  <c r="BD305" i="1"/>
  <c r="BH305" i="1"/>
  <c r="BA312" i="1"/>
  <c r="AW312" i="1"/>
  <c r="AY312" i="1"/>
  <c r="AU312" i="1"/>
  <c r="BB305" i="1"/>
  <c r="BF305" i="1"/>
  <c r="AS302" i="1" l="1"/>
  <c r="AR303" i="1"/>
  <c r="AP303" i="1"/>
  <c r="AQ302" i="1"/>
  <c r="T303" i="1"/>
  <c r="S303" i="1"/>
  <c r="Q304" i="1" s="1"/>
  <c r="AM302" i="1"/>
  <c r="AL303" i="1"/>
  <c r="AN303" i="1"/>
  <c r="AO302" i="1"/>
  <c r="AF313" i="1"/>
  <c r="J313" i="1"/>
  <c r="K313" i="1"/>
  <c r="AV313" i="1"/>
  <c r="AW313" i="1" s="1"/>
  <c r="AJ313" i="1"/>
  <c r="AK313" i="1" s="1"/>
  <c r="AX313" i="1"/>
  <c r="AY313" i="1" s="1"/>
  <c r="AD313" i="1"/>
  <c r="AZ313" i="1"/>
  <c r="BA313" i="1" s="1"/>
  <c r="BG305" i="1"/>
  <c r="BC305" i="1"/>
  <c r="AI313" i="1"/>
  <c r="BI305" i="1"/>
  <c r="AU313" i="1"/>
  <c r="BE305" i="1"/>
  <c r="W313" i="1"/>
  <c r="X313" i="1"/>
  <c r="Y306" i="1"/>
  <c r="BB306" i="1" s="1"/>
  <c r="AG313" i="1"/>
  <c r="AM303" i="1" l="1"/>
  <c r="AL304" i="1"/>
  <c r="T304" i="1"/>
  <c r="S304" i="1"/>
  <c r="Q305" i="1" s="1"/>
  <c r="AP304" i="1"/>
  <c r="AQ303" i="1"/>
  <c r="AS303" i="1"/>
  <c r="AR304" i="1"/>
  <c r="AN304" i="1"/>
  <c r="AO304" i="1" s="1"/>
  <c r="AO303" i="1"/>
  <c r="AE313" i="1"/>
  <c r="U314" i="1"/>
  <c r="AT314" i="1" s="1"/>
  <c r="AU314" i="1" s="1"/>
  <c r="G314" i="1"/>
  <c r="BC306" i="1"/>
  <c r="BD306" i="1"/>
  <c r="AB306" i="1"/>
  <c r="AA306" i="1"/>
  <c r="BF306" i="1"/>
  <c r="BH306" i="1"/>
  <c r="AZ314" i="1" l="1"/>
  <c r="W314" i="1"/>
  <c r="AX314" i="1"/>
  <c r="AQ304" i="1"/>
  <c r="AP305" i="1"/>
  <c r="AQ305" i="1" s="1"/>
  <c r="AN305" i="1"/>
  <c r="AO305" i="1" s="1"/>
  <c r="T305" i="1"/>
  <c r="S305" i="1"/>
  <c r="AM304" i="1"/>
  <c r="AL305" i="1"/>
  <c r="AM305" i="1" s="1"/>
  <c r="AS304" i="1"/>
  <c r="AR305" i="1"/>
  <c r="AS305" i="1" s="1"/>
  <c r="AJ314" i="1"/>
  <c r="AK314" i="1" s="1"/>
  <c r="K314" i="1"/>
  <c r="J314" i="1"/>
  <c r="AH314" i="1"/>
  <c r="AI314" i="1" s="1"/>
  <c r="AF314" i="1"/>
  <c r="AG314" i="1" s="1"/>
  <c r="AV314" i="1"/>
  <c r="AW314" i="1" s="1"/>
  <c r="X314" i="1"/>
  <c r="U315" i="1" s="1"/>
  <c r="Y307" i="1"/>
  <c r="BF307" i="1" s="1"/>
  <c r="AD314" i="1"/>
  <c r="AE314" i="1" s="1"/>
  <c r="BA314" i="1"/>
  <c r="BI306" i="1"/>
  <c r="BE306" i="1"/>
  <c r="BG306" i="1"/>
  <c r="AY314" i="1"/>
  <c r="Q306" i="1" l="1"/>
  <c r="AR306" i="1" s="1"/>
  <c r="AS306" i="1" s="1"/>
  <c r="T306" i="1"/>
  <c r="G315" i="1"/>
  <c r="K315" i="1" s="1"/>
  <c r="AN306" i="1"/>
  <c r="AO306" i="1" s="1"/>
  <c r="AP306" i="1"/>
  <c r="AQ306" i="1" s="1"/>
  <c r="S306" i="1"/>
  <c r="Q307" i="1" s="1"/>
  <c r="AR307" i="1" s="1"/>
  <c r="AS307" i="1" s="1"/>
  <c r="AF315" i="1"/>
  <c r="AG315" i="1" s="1"/>
  <c r="BB307" i="1"/>
  <c r="BC307" i="1" s="1"/>
  <c r="AA307" i="1"/>
  <c r="BH307" i="1"/>
  <c r="BI307" i="1" s="1"/>
  <c r="AB307" i="1"/>
  <c r="BD307" i="1"/>
  <c r="BE307" i="1" s="1"/>
  <c r="W315" i="1"/>
  <c r="X315" i="1"/>
  <c r="AT315" i="1"/>
  <c r="AX315" i="1"/>
  <c r="BG307" i="1"/>
  <c r="AZ315" i="1"/>
  <c r="AV315" i="1"/>
  <c r="AL306" i="1" l="1"/>
  <c r="AM306" i="1" s="1"/>
  <c r="J315" i="1"/>
  <c r="G316" i="1" s="1"/>
  <c r="AJ315" i="1"/>
  <c r="AK315" i="1" s="1"/>
  <c r="AD315" i="1"/>
  <c r="AE315" i="1" s="1"/>
  <c r="AH315" i="1"/>
  <c r="AI315" i="1" s="1"/>
  <c r="AP307" i="1"/>
  <c r="AQ307" i="1" s="1"/>
  <c r="Y308" i="1"/>
  <c r="BH308" i="1" s="1"/>
  <c r="BI308" i="1" s="1"/>
  <c r="AN307" i="1"/>
  <c r="AO307" i="1" s="1"/>
  <c r="S307" i="1"/>
  <c r="T307" i="1"/>
  <c r="AW315" i="1"/>
  <c r="BA315" i="1"/>
  <c r="AY315" i="1"/>
  <c r="AU315" i="1"/>
  <c r="U316" i="1"/>
  <c r="AX316" i="1" s="1"/>
  <c r="K316" i="1" l="1"/>
  <c r="AJ316" i="1"/>
  <c r="J316" i="1"/>
  <c r="AF316" i="1"/>
  <c r="AA308" i="1"/>
  <c r="Y309" i="1" s="1"/>
  <c r="AD316" i="1"/>
  <c r="AE316" i="1" s="1"/>
  <c r="BF308" i="1"/>
  <c r="BG308" i="1" s="1"/>
  <c r="AH316" i="1"/>
  <c r="AI316" i="1" s="1"/>
  <c r="AL307" i="1"/>
  <c r="AM307" i="1" s="1"/>
  <c r="AB308" i="1"/>
  <c r="BB308" i="1"/>
  <c r="BC308" i="1" s="1"/>
  <c r="BD308" i="1"/>
  <c r="BE308" i="1" s="1"/>
  <c r="Q308" i="1"/>
  <c r="AN308" i="1" s="1"/>
  <c r="AO308" i="1" s="1"/>
  <c r="AG316" i="1"/>
  <c r="AY316" i="1"/>
  <c r="AK316" i="1"/>
  <c r="X316" i="1"/>
  <c r="W316" i="1"/>
  <c r="AT316" i="1"/>
  <c r="AV316" i="1"/>
  <c r="AZ316" i="1"/>
  <c r="G317" i="1"/>
  <c r="AD317" i="1" s="1"/>
  <c r="AP308" i="1" l="1"/>
  <c r="AA309" i="1"/>
  <c r="AB309" i="1"/>
  <c r="BH309" i="1"/>
  <c r="BI309" i="1" s="1"/>
  <c r="BD309" i="1"/>
  <c r="BE309" i="1" s="1"/>
  <c r="BF309" i="1"/>
  <c r="BG309" i="1" s="1"/>
  <c r="BB309" i="1"/>
  <c r="BC309" i="1" s="1"/>
  <c r="S308" i="1"/>
  <c r="AR308" i="1"/>
  <c r="AS308" i="1" s="1"/>
  <c r="AL308" i="1"/>
  <c r="AM308" i="1" s="1"/>
  <c r="T308" i="1"/>
  <c r="Y310" i="1"/>
  <c r="AQ308" i="1"/>
  <c r="U317" i="1"/>
  <c r="AX317" i="1" s="1"/>
  <c r="AE317" i="1"/>
  <c r="AW316" i="1"/>
  <c r="AU316" i="1"/>
  <c r="J317" i="1"/>
  <c r="K317" i="1"/>
  <c r="BA316" i="1"/>
  <c r="AF317" i="1"/>
  <c r="AJ317" i="1"/>
  <c r="AH317" i="1"/>
  <c r="BB310" i="1" l="1"/>
  <c r="Q309" i="1"/>
  <c r="T309" i="1" s="1"/>
  <c r="X317" i="1"/>
  <c r="AL309" i="1"/>
  <c r="AM309" i="1" s="1"/>
  <c r="AN309" i="1"/>
  <c r="BC310" i="1"/>
  <c r="W317" i="1"/>
  <c r="AT317" i="1"/>
  <c r="AU317" i="1" s="1"/>
  <c r="AB310" i="1"/>
  <c r="AA310" i="1"/>
  <c r="Y311" i="1" s="1"/>
  <c r="AV317" i="1"/>
  <c r="AW317" i="1" s="1"/>
  <c r="AZ317" i="1"/>
  <c r="BA317" i="1" s="1"/>
  <c r="BF310" i="1"/>
  <c r="BG310" i="1" s="1"/>
  <c r="BD310" i="1"/>
  <c r="BH310" i="1"/>
  <c r="AK317" i="1"/>
  <c r="AG317" i="1"/>
  <c r="AI317" i="1"/>
  <c r="AY317" i="1"/>
  <c r="G318" i="1"/>
  <c r="AH318" i="1" s="1"/>
  <c r="U318" i="1" l="1"/>
  <c r="AX318" i="1" s="1"/>
  <c r="S309" i="1"/>
  <c r="Q310" i="1" s="1"/>
  <c r="AP309" i="1"/>
  <c r="AR309" i="1"/>
  <c r="AO309" i="1"/>
  <c r="AN310" i="1"/>
  <c r="AO310" i="1" s="1"/>
  <c r="AV318" i="1"/>
  <c r="AW318" i="1" s="1"/>
  <c r="AT318" i="1"/>
  <c r="AU318" i="1" s="1"/>
  <c r="W318" i="1"/>
  <c r="X318" i="1"/>
  <c r="U319" i="1" s="1"/>
  <c r="AB311" i="1"/>
  <c r="AA311" i="1"/>
  <c r="Y312" i="1" s="1"/>
  <c r="BB311" i="1"/>
  <c r="BC311" i="1" s="1"/>
  <c r="BF311" i="1"/>
  <c r="BG311" i="1" s="1"/>
  <c r="AZ318" i="1"/>
  <c r="BA318" i="1" s="1"/>
  <c r="BH311" i="1"/>
  <c r="BI311" i="1" s="1"/>
  <c r="BI310" i="1"/>
  <c r="BD311" i="1"/>
  <c r="BE311" i="1" s="1"/>
  <c r="BE310" i="1"/>
  <c r="AI318" i="1"/>
  <c r="K318" i="1"/>
  <c r="J318" i="1"/>
  <c r="AD318" i="1"/>
  <c r="AY318" i="1"/>
  <c r="AJ318" i="1"/>
  <c r="AF318" i="1"/>
  <c r="AS309" i="1" l="1"/>
  <c r="AR310" i="1"/>
  <c r="AS310" i="1" s="1"/>
  <c r="AZ319" i="1"/>
  <c r="AQ309" i="1"/>
  <c r="AP310" i="1"/>
  <c r="AQ310" i="1" s="1"/>
  <c r="S310" i="1"/>
  <c r="T310" i="1"/>
  <c r="AL310" i="1"/>
  <c r="AM310" i="1" s="1"/>
  <c r="BH312" i="1"/>
  <c r="BD312" i="1"/>
  <c r="BB312" i="1"/>
  <c r="BC312" i="1" s="1"/>
  <c r="AB312" i="1"/>
  <c r="AA312" i="1"/>
  <c r="G319" i="1"/>
  <c r="AH319" i="1" s="1"/>
  <c r="AI319" i="1" s="1"/>
  <c r="BF312" i="1"/>
  <c r="BG312" i="1" s="1"/>
  <c r="AV319" i="1"/>
  <c r="AW319" i="1" s="1"/>
  <c r="AX319" i="1"/>
  <c r="AY319" i="1" s="1"/>
  <c r="BA319" i="1"/>
  <c r="BI312" i="1"/>
  <c r="AF319" i="1"/>
  <c r="AG318" i="1"/>
  <c r="X319" i="1"/>
  <c r="W319" i="1"/>
  <c r="AK318" i="1"/>
  <c r="AE318" i="1"/>
  <c r="J319" i="1"/>
  <c r="AT319" i="1"/>
  <c r="BE312" i="1"/>
  <c r="Y313" i="1" l="1"/>
  <c r="BH313" i="1" s="1"/>
  <c r="K319" i="1"/>
  <c r="AD319" i="1"/>
  <c r="AE319" i="1" s="1"/>
  <c r="Q311" i="1"/>
  <c r="AL311" i="1"/>
  <c r="AM311" i="1" s="1"/>
  <c r="AJ319" i="1"/>
  <c r="AK319" i="1" s="1"/>
  <c r="U320" i="1"/>
  <c r="AX320" i="1" s="1"/>
  <c r="AY320" i="1" s="1"/>
  <c r="BI313" i="1"/>
  <c r="AU319" i="1"/>
  <c r="G320" i="1"/>
  <c r="AF320" i="1" s="1"/>
  <c r="BF313" i="1"/>
  <c r="AB313" i="1"/>
  <c r="AA313" i="1"/>
  <c r="BB313" i="1"/>
  <c r="AJ320" i="1"/>
  <c r="AG319" i="1"/>
  <c r="BD313" i="1"/>
  <c r="AZ320" i="1"/>
  <c r="AV320" i="1" l="1"/>
  <c r="X320" i="1"/>
  <c r="W320" i="1"/>
  <c r="AT320" i="1"/>
  <c r="AN311" i="1"/>
  <c r="S311" i="1"/>
  <c r="AR311" i="1"/>
  <c r="AP311" i="1"/>
  <c r="AQ311" i="1" s="1"/>
  <c r="T311" i="1"/>
  <c r="AD320" i="1"/>
  <c r="U321" i="1"/>
  <c r="AX321" i="1" s="1"/>
  <c r="AY321" i="1" s="1"/>
  <c r="BC313" i="1"/>
  <c r="AG320" i="1"/>
  <c r="Y314" i="1"/>
  <c r="BF314" i="1" s="1"/>
  <c r="BA320" i="1"/>
  <c r="AU320" i="1"/>
  <c r="AW320" i="1"/>
  <c r="AE320" i="1"/>
  <c r="BG313" i="1"/>
  <c r="BE313" i="1"/>
  <c r="AK320" i="1"/>
  <c r="K320" i="1"/>
  <c r="J320" i="1"/>
  <c r="AH320" i="1"/>
  <c r="AV321" i="1" l="1"/>
  <c r="W321" i="1"/>
  <c r="X321" i="1"/>
  <c r="AS311" i="1"/>
  <c r="Q312" i="1"/>
  <c r="AT321" i="1"/>
  <c r="AU321" i="1" s="1"/>
  <c r="AO311" i="1"/>
  <c r="AZ321" i="1"/>
  <c r="BA321" i="1" s="1"/>
  <c r="BD314" i="1"/>
  <c r="BE314" i="1" s="1"/>
  <c r="BB314" i="1"/>
  <c r="G321" i="1"/>
  <c r="K321" i="1" s="1"/>
  <c r="U322" i="1"/>
  <c r="AW321" i="1"/>
  <c r="BC314" i="1"/>
  <c r="AI320" i="1"/>
  <c r="BG314" i="1"/>
  <c r="AB314" i="1"/>
  <c r="AA314" i="1"/>
  <c r="BH314" i="1"/>
  <c r="AT322" i="1" l="1"/>
  <c r="J321" i="1"/>
  <c r="AP312" i="1"/>
  <c r="AL312" i="1"/>
  <c r="T312" i="1"/>
  <c r="S312" i="1"/>
  <c r="Q313" i="1" s="1"/>
  <c r="AR312" i="1"/>
  <c r="AN312" i="1"/>
  <c r="AZ322" i="1"/>
  <c r="BA322" i="1" s="1"/>
  <c r="G322" i="1"/>
  <c r="J322" i="1" s="1"/>
  <c r="AV322" i="1"/>
  <c r="AW322" i="1" s="1"/>
  <c r="AF321" i="1"/>
  <c r="AG321" i="1" s="1"/>
  <c r="AD321" i="1"/>
  <c r="AE321" i="1" s="1"/>
  <c r="AJ321" i="1"/>
  <c r="AK321" i="1" s="1"/>
  <c r="AH321" i="1"/>
  <c r="AH322" i="1" s="1"/>
  <c r="AU322" i="1"/>
  <c r="BI314" i="1"/>
  <c r="Y315" i="1"/>
  <c r="BH315" i="1" s="1"/>
  <c r="X322" i="1"/>
  <c r="W322" i="1"/>
  <c r="AX322" i="1"/>
  <c r="K322" i="1" l="1"/>
  <c r="AO312" i="1"/>
  <c r="AN313" i="1"/>
  <c r="AR313" i="1"/>
  <c r="AS312" i="1"/>
  <c r="T313" i="1"/>
  <c r="S313" i="1"/>
  <c r="Q314" i="1"/>
  <c r="AL313" i="1"/>
  <c r="AM312" i="1"/>
  <c r="AQ312" i="1"/>
  <c r="AP313" i="1"/>
  <c r="AQ313" i="1" s="1"/>
  <c r="AJ322" i="1"/>
  <c r="AK322" i="1" s="1"/>
  <c r="AD322" i="1"/>
  <c r="AE322" i="1" s="1"/>
  <c r="AF322" i="1"/>
  <c r="AG322" i="1" s="1"/>
  <c r="G323" i="1"/>
  <c r="AF323" i="1" s="1"/>
  <c r="AI321" i="1"/>
  <c r="BI315" i="1"/>
  <c r="AI322" i="1"/>
  <c r="AB315" i="1"/>
  <c r="AA315" i="1"/>
  <c r="Y316" i="1" s="1"/>
  <c r="BF315" i="1"/>
  <c r="BB315" i="1"/>
  <c r="BD315" i="1"/>
  <c r="AY322" i="1"/>
  <c r="U323" i="1"/>
  <c r="AM313" i="1" l="1"/>
  <c r="AL314" i="1"/>
  <c r="AM314" i="1" s="1"/>
  <c r="AP314" i="1"/>
  <c r="AQ314" i="1" s="1"/>
  <c r="T314" i="1"/>
  <c r="S314" i="1"/>
  <c r="J323" i="1"/>
  <c r="G324" i="1" s="1"/>
  <c r="AD323" i="1"/>
  <c r="AE323" i="1" s="1"/>
  <c r="AS313" i="1"/>
  <c r="AR314" i="1"/>
  <c r="AS314" i="1" s="1"/>
  <c r="AO313" i="1"/>
  <c r="AN314" i="1"/>
  <c r="AO314" i="1" s="1"/>
  <c r="K323" i="1"/>
  <c r="Q315" i="1"/>
  <c r="AL315" i="1"/>
  <c r="AP315" i="1"/>
  <c r="AQ315" i="1" s="1"/>
  <c r="AJ323" i="1"/>
  <c r="AK323" i="1" s="1"/>
  <c r="AH323" i="1"/>
  <c r="AI323" i="1" s="1"/>
  <c r="AA316" i="1"/>
  <c r="AB316" i="1"/>
  <c r="BH316" i="1"/>
  <c r="BF316" i="1"/>
  <c r="BG315" i="1"/>
  <c r="AG323" i="1"/>
  <c r="X323" i="1"/>
  <c r="W323" i="1"/>
  <c r="AZ323" i="1"/>
  <c r="AV323" i="1"/>
  <c r="AT323" i="1"/>
  <c r="AX323" i="1"/>
  <c r="AM315" i="1"/>
  <c r="BD316" i="1"/>
  <c r="BE315" i="1"/>
  <c r="BB316" i="1"/>
  <c r="BC315" i="1"/>
  <c r="AJ324" i="1" l="1"/>
  <c r="AF324" i="1"/>
  <c r="AG324" i="1" s="1"/>
  <c r="AR315" i="1"/>
  <c r="AS315" i="1" s="1"/>
  <c r="T315" i="1"/>
  <c r="S315" i="1"/>
  <c r="Q316" i="1" s="1"/>
  <c r="AP316" i="1" s="1"/>
  <c r="AQ316" i="1" s="1"/>
  <c r="AD324" i="1"/>
  <c r="AN315" i="1"/>
  <c r="AO315" i="1" s="1"/>
  <c r="K324" i="1"/>
  <c r="AH324" i="1"/>
  <c r="J324" i="1"/>
  <c r="BA323" i="1"/>
  <c r="BG316" i="1"/>
  <c r="BE316" i="1"/>
  <c r="U324" i="1"/>
  <c r="AZ324" i="1" s="1"/>
  <c r="AK324" i="1"/>
  <c r="AE324" i="1"/>
  <c r="AY323" i="1"/>
  <c r="BI316" i="1"/>
  <c r="AI324" i="1"/>
  <c r="AU323" i="1"/>
  <c r="AR316" i="1"/>
  <c r="BC316" i="1"/>
  <c r="AW323" i="1"/>
  <c r="Y317" i="1"/>
  <c r="BD317" i="1" s="1"/>
  <c r="T316" i="1" l="1"/>
  <c r="AL316" i="1"/>
  <c r="AM316" i="1" s="1"/>
  <c r="S316" i="1"/>
  <c r="G325" i="1"/>
  <c r="J325" i="1" s="1"/>
  <c r="AN316" i="1"/>
  <c r="AO316" i="1" s="1"/>
  <c r="AF325" i="1"/>
  <c r="AG325" i="1" s="1"/>
  <c r="AD325" i="1"/>
  <c r="AE325" i="1" s="1"/>
  <c r="AJ325" i="1"/>
  <c r="AK325" i="1" s="1"/>
  <c r="Q317" i="1"/>
  <c r="AL317" i="1" s="1"/>
  <c r="AM317" i="1" s="1"/>
  <c r="AT324" i="1"/>
  <c r="AU324" i="1" s="1"/>
  <c r="AV324" i="1"/>
  <c r="AW324" i="1" s="1"/>
  <c r="AX324" i="1"/>
  <c r="AY324" i="1" s="1"/>
  <c r="BA324" i="1"/>
  <c r="BE317" i="1"/>
  <c r="AS316" i="1"/>
  <c r="AA317" i="1"/>
  <c r="AB317" i="1"/>
  <c r="BF317" i="1"/>
  <c r="BH317" i="1"/>
  <c r="W324" i="1"/>
  <c r="X324" i="1"/>
  <c r="BB317" i="1"/>
  <c r="AH325" i="1" l="1"/>
  <c r="AI325" i="1" s="1"/>
  <c r="K325" i="1"/>
  <c r="G326" i="1" s="1"/>
  <c r="AJ326" i="1" s="1"/>
  <c r="T317" i="1"/>
  <c r="S317" i="1"/>
  <c r="Q318" i="1" s="1"/>
  <c r="AN317" i="1"/>
  <c r="AO317" i="1" s="1"/>
  <c r="AP317" i="1"/>
  <c r="AQ317" i="1" s="1"/>
  <c r="AR317" i="1"/>
  <c r="AS317" i="1" s="1"/>
  <c r="BC317" i="1"/>
  <c r="J326" i="1"/>
  <c r="AH326" i="1"/>
  <c r="AD326" i="1"/>
  <c r="U325" i="1"/>
  <c r="BG317" i="1"/>
  <c r="BI317" i="1"/>
  <c r="AF326" i="1"/>
  <c r="Y318" i="1"/>
  <c r="K326" i="1" l="1"/>
  <c r="AN318" i="1"/>
  <c r="G327" i="1"/>
  <c r="AH327" i="1" s="1"/>
  <c r="AO318" i="1"/>
  <c r="AE326" i="1"/>
  <c r="AD327" i="1"/>
  <c r="AF327" i="1"/>
  <c r="AG326" i="1"/>
  <c r="AI326" i="1"/>
  <c r="AJ327" i="1"/>
  <c r="AK326" i="1"/>
  <c r="J327" i="1"/>
  <c r="K327" i="1"/>
  <c r="AA318" i="1"/>
  <c r="AB318" i="1"/>
  <c r="BD318" i="1"/>
  <c r="BH318" i="1"/>
  <c r="T318" i="1"/>
  <c r="S318" i="1"/>
  <c r="AL318" i="1"/>
  <c r="AR318" i="1"/>
  <c r="BF318" i="1"/>
  <c r="AP318" i="1"/>
  <c r="X325" i="1"/>
  <c r="W325" i="1"/>
  <c r="AX325" i="1"/>
  <c r="AV325" i="1"/>
  <c r="AZ325" i="1"/>
  <c r="AT325" i="1"/>
  <c r="BB318" i="1"/>
  <c r="G328" i="1" l="1"/>
  <c r="Q319" i="1"/>
  <c r="BE318" i="1"/>
  <c r="AP319" i="1"/>
  <c r="AQ318" i="1"/>
  <c r="AH328" i="1"/>
  <c r="AI327" i="1"/>
  <c r="BC318" i="1"/>
  <c r="BG318" i="1"/>
  <c r="Y319" i="1"/>
  <c r="BB319" i="1" s="1"/>
  <c r="AU325" i="1"/>
  <c r="AR319" i="1"/>
  <c r="AS318" i="1"/>
  <c r="K328" i="1"/>
  <c r="J328" i="1"/>
  <c r="AF328" i="1"/>
  <c r="AG327" i="1"/>
  <c r="BA325" i="1"/>
  <c r="AM318" i="1"/>
  <c r="AL319" i="1"/>
  <c r="AD328" i="1"/>
  <c r="AE327" i="1"/>
  <c r="AW325" i="1"/>
  <c r="T319" i="1"/>
  <c r="S319" i="1"/>
  <c r="AY325" i="1"/>
  <c r="U326" i="1"/>
  <c r="AX326" i="1" s="1"/>
  <c r="BH319" i="1"/>
  <c r="BI318" i="1"/>
  <c r="AK327" i="1"/>
  <c r="AJ328" i="1"/>
  <c r="AN319" i="1"/>
  <c r="Q320" i="1" l="1"/>
  <c r="X326" i="1"/>
  <c r="W326" i="1"/>
  <c r="AE328" i="1"/>
  <c r="BC319" i="1"/>
  <c r="AY326" i="1"/>
  <c r="AL320" i="1"/>
  <c r="AM319" i="1"/>
  <c r="AS319" i="1"/>
  <c r="AR320" i="1"/>
  <c r="AN320" i="1"/>
  <c r="AO319" i="1"/>
  <c r="T320" i="1"/>
  <c r="S320" i="1"/>
  <c r="AI328" i="1"/>
  <c r="AK328" i="1"/>
  <c r="AZ326" i="1"/>
  <c r="AT326" i="1"/>
  <c r="AB319" i="1"/>
  <c r="AA319" i="1"/>
  <c r="AQ319" i="1"/>
  <c r="AP320" i="1"/>
  <c r="AV326" i="1"/>
  <c r="AG328" i="1"/>
  <c r="BI319" i="1"/>
  <c r="G329" i="1"/>
  <c r="BF319" i="1"/>
  <c r="BD319" i="1"/>
  <c r="Y320" i="1" l="1"/>
  <c r="BH320" i="1" s="1"/>
  <c r="J329" i="1"/>
  <c r="K329" i="1"/>
  <c r="G330" i="1" s="1"/>
  <c r="Q321" i="1"/>
  <c r="AL321" i="1" s="1"/>
  <c r="BI320" i="1"/>
  <c r="AB320" i="1"/>
  <c r="AA320" i="1"/>
  <c r="AU326" i="1"/>
  <c r="AF329" i="1"/>
  <c r="BA326" i="1"/>
  <c r="AO320" i="1"/>
  <c r="AN321" i="1"/>
  <c r="BB320" i="1"/>
  <c r="AS320" i="1"/>
  <c r="AD329" i="1"/>
  <c r="AW326" i="1"/>
  <c r="AJ329" i="1"/>
  <c r="BD320" i="1"/>
  <c r="BE319" i="1"/>
  <c r="AQ320" i="1"/>
  <c r="AH329" i="1"/>
  <c r="BF320" i="1"/>
  <c r="BG319" i="1"/>
  <c r="AM320" i="1"/>
  <c r="U327" i="1"/>
  <c r="X327" i="1" l="1"/>
  <c r="W327" i="1"/>
  <c r="U328" i="1" s="1"/>
  <c r="AX327" i="1"/>
  <c r="BC320" i="1"/>
  <c r="Y321" i="1"/>
  <c r="BD321" i="1" s="1"/>
  <c r="BE320" i="1"/>
  <c r="AO321" i="1"/>
  <c r="AM321" i="1"/>
  <c r="AJ330" i="1"/>
  <c r="AK329" i="1"/>
  <c r="BG320" i="1"/>
  <c r="AV327" i="1"/>
  <c r="AZ327" i="1"/>
  <c r="T321" i="1"/>
  <c r="S321" i="1"/>
  <c r="AH330" i="1"/>
  <c r="AI329" i="1"/>
  <c r="AE329" i="1"/>
  <c r="AD330" i="1"/>
  <c r="AF330" i="1"/>
  <c r="AG329" i="1"/>
  <c r="K330" i="1"/>
  <c r="J330" i="1"/>
  <c r="AT327" i="1"/>
  <c r="AP321" i="1"/>
  <c r="AR321" i="1"/>
  <c r="BF321" i="1" l="1"/>
  <c r="G331" i="1"/>
  <c r="AJ331" i="1" s="1"/>
  <c r="Q322" i="1"/>
  <c r="AL322" i="1" s="1"/>
  <c r="AD331" i="1"/>
  <c r="AE330" i="1"/>
  <c r="AS321" i="1"/>
  <c r="BG321" i="1"/>
  <c r="BE321" i="1"/>
  <c r="AQ321" i="1"/>
  <c r="AB321" i="1"/>
  <c r="AA321" i="1"/>
  <c r="Y322" i="1" s="1"/>
  <c r="BF322" i="1" s="1"/>
  <c r="BH321" i="1"/>
  <c r="AT328" i="1"/>
  <c r="AU327" i="1"/>
  <c r="AI330" i="1"/>
  <c r="AH331" i="1"/>
  <c r="AK330" i="1"/>
  <c r="K331" i="1"/>
  <c r="J331" i="1"/>
  <c r="BB321" i="1"/>
  <c r="AX328" i="1"/>
  <c r="AY327" i="1"/>
  <c r="BA327" i="1"/>
  <c r="AZ328" i="1"/>
  <c r="X328" i="1"/>
  <c r="W328" i="1"/>
  <c r="AF331" i="1"/>
  <c r="AG330" i="1"/>
  <c r="AV328" i="1"/>
  <c r="AW327" i="1"/>
  <c r="S322" i="1" l="1"/>
  <c r="T322" i="1"/>
  <c r="AR322" i="1"/>
  <c r="AN322" i="1"/>
  <c r="AP322" i="1"/>
  <c r="AQ322" i="1" s="1"/>
  <c r="U329" i="1"/>
  <c r="AZ329" i="1" s="1"/>
  <c r="BD322" i="1"/>
  <c r="BE322" i="1" s="1"/>
  <c r="BG322" i="1"/>
  <c r="AG331" i="1"/>
  <c r="AM322" i="1"/>
  <c r="Q323" i="1"/>
  <c r="AL323" i="1" s="1"/>
  <c r="AU328" i="1"/>
  <c r="BA328" i="1"/>
  <c r="G332" i="1"/>
  <c r="AD332" i="1" s="1"/>
  <c r="BH322" i="1"/>
  <c r="BI321" i="1"/>
  <c r="AB322" i="1"/>
  <c r="AA322" i="1"/>
  <c r="AS322" i="1"/>
  <c r="AW328" i="1"/>
  <c r="AY328" i="1"/>
  <c r="AK331" i="1"/>
  <c r="BC321" i="1"/>
  <c r="BB322" i="1"/>
  <c r="AI331" i="1"/>
  <c r="AE331" i="1"/>
  <c r="AP323" i="1" l="1"/>
  <c r="AV329" i="1"/>
  <c r="AN323" i="1"/>
  <c r="AO322" i="1"/>
  <c r="AT329" i="1"/>
  <c r="AU329" i="1" s="1"/>
  <c r="AX329" i="1"/>
  <c r="AY329" i="1" s="1"/>
  <c r="X329" i="1"/>
  <c r="W329" i="1"/>
  <c r="AR323" i="1"/>
  <c r="AS323" i="1" s="1"/>
  <c r="AJ332" i="1"/>
  <c r="AK332" i="1" s="1"/>
  <c r="AM323" i="1"/>
  <c r="BC322" i="1"/>
  <c r="K332" i="1"/>
  <c r="J332" i="1"/>
  <c r="Y323" i="1"/>
  <c r="BB323" i="1" s="1"/>
  <c r="BA329" i="1"/>
  <c r="AE332" i="1"/>
  <c r="AQ323" i="1"/>
  <c r="AF332" i="1"/>
  <c r="AO323" i="1"/>
  <c r="T323" i="1"/>
  <c r="S323" i="1"/>
  <c r="AW329" i="1"/>
  <c r="AH332" i="1"/>
  <c r="BI322" i="1"/>
  <c r="U330" i="1" l="1"/>
  <c r="W330" i="1" s="1"/>
  <c r="BH323" i="1"/>
  <c r="AX330" i="1"/>
  <c r="AV330" i="1"/>
  <c r="AT330" i="1"/>
  <c r="AU330" i="1" s="1"/>
  <c r="AZ330" i="1"/>
  <c r="BA330" i="1" s="1"/>
  <c r="X330" i="1"/>
  <c r="U331" i="1" s="1"/>
  <c r="AX331" i="1" s="1"/>
  <c r="G333" i="1"/>
  <c r="AD333" i="1" s="1"/>
  <c r="AE333" i="1" s="1"/>
  <c r="Q324" i="1"/>
  <c r="AR324" i="1" s="1"/>
  <c r="AS324" i="1" s="1"/>
  <c r="BC323" i="1"/>
  <c r="BI323" i="1"/>
  <c r="AI332" i="1"/>
  <c r="AY330" i="1"/>
  <c r="AW330" i="1"/>
  <c r="AG332" i="1"/>
  <c r="AB323" i="1"/>
  <c r="AA323" i="1"/>
  <c r="BD323" i="1"/>
  <c r="BF323" i="1"/>
  <c r="AF333" i="1" l="1"/>
  <c r="AL324" i="1"/>
  <c r="S324" i="1"/>
  <c r="AP324" i="1"/>
  <c r="AN324" i="1"/>
  <c r="AO324" i="1" s="1"/>
  <c r="K333" i="1"/>
  <c r="J333" i="1"/>
  <c r="G334" i="1" s="1"/>
  <c r="AF334" i="1" s="1"/>
  <c r="T324" i="1"/>
  <c r="Q325" i="1" s="1"/>
  <c r="Y324" i="1"/>
  <c r="BH324" i="1" s="1"/>
  <c r="BI324" i="1" s="1"/>
  <c r="AZ331" i="1"/>
  <c r="BA331" i="1" s="1"/>
  <c r="AH333" i="1"/>
  <c r="AI333" i="1" s="1"/>
  <c r="AJ333" i="1"/>
  <c r="AK333" i="1" s="1"/>
  <c r="AY331" i="1"/>
  <c r="AQ324" i="1"/>
  <c r="AG333" i="1"/>
  <c r="BF324" i="1"/>
  <c r="BG323" i="1"/>
  <c r="BE323" i="1"/>
  <c r="AT331" i="1"/>
  <c r="AV331" i="1"/>
  <c r="AB324" i="1"/>
  <c r="AA324" i="1"/>
  <c r="AM324" i="1"/>
  <c r="W331" i="1"/>
  <c r="X331" i="1"/>
  <c r="BB324" i="1" l="1"/>
  <c r="BD324" i="1"/>
  <c r="AD334" i="1"/>
  <c r="AE334" i="1" s="1"/>
  <c r="J334" i="1"/>
  <c r="K334" i="1"/>
  <c r="AH334" i="1"/>
  <c r="AI334" i="1" s="1"/>
  <c r="AJ334" i="1"/>
  <c r="AK334" i="1" s="1"/>
  <c r="Y325" i="1"/>
  <c r="BF325" i="1" s="1"/>
  <c r="S325" i="1"/>
  <c r="T325" i="1"/>
  <c r="AR325" i="1"/>
  <c r="BG324" i="1"/>
  <c r="AP325" i="1"/>
  <c r="U332" i="1"/>
  <c r="AV332" i="1" s="1"/>
  <c r="AW331" i="1"/>
  <c r="AU331" i="1"/>
  <c r="AN325" i="1"/>
  <c r="BE324" i="1"/>
  <c r="AG334" i="1"/>
  <c r="BC324" i="1"/>
  <c r="AL325" i="1"/>
  <c r="G335" i="1" l="1"/>
  <c r="K335" i="1" s="1"/>
  <c r="AB325" i="1"/>
  <c r="AA325" i="1"/>
  <c r="BB325" i="1"/>
  <c r="AT332" i="1"/>
  <c r="AU332" i="1" s="1"/>
  <c r="BH325" i="1"/>
  <c r="AJ335" i="1"/>
  <c r="AK335" i="1" s="1"/>
  <c r="AF335" i="1"/>
  <c r="AG335" i="1" s="1"/>
  <c r="AD335" i="1"/>
  <c r="AE335" i="1" s="1"/>
  <c r="J335" i="1"/>
  <c r="G336" i="1" s="1"/>
  <c r="BD325" i="1"/>
  <c r="AH335" i="1"/>
  <c r="AI335" i="1" s="1"/>
  <c r="AQ325" i="1"/>
  <c r="AW332" i="1"/>
  <c r="BG325" i="1"/>
  <c r="AM325" i="1"/>
  <c r="AO325" i="1"/>
  <c r="BC325" i="1"/>
  <c r="AS325" i="1"/>
  <c r="X332" i="1"/>
  <c r="W332" i="1"/>
  <c r="AX332" i="1"/>
  <c r="AZ332" i="1"/>
  <c r="Q326" i="1"/>
  <c r="AR326" i="1" s="1"/>
  <c r="Y326" i="1" l="1"/>
  <c r="BI325" i="1"/>
  <c r="AH336" i="1"/>
  <c r="AI336" i="1" s="1"/>
  <c r="AJ336" i="1"/>
  <c r="AK336" i="1" s="1"/>
  <c r="AD336" i="1"/>
  <c r="AE336" i="1" s="1"/>
  <c r="BE325" i="1"/>
  <c r="AF336" i="1"/>
  <c r="AG336" i="1" s="1"/>
  <c r="U333" i="1"/>
  <c r="W333" i="1" s="1"/>
  <c r="AS326" i="1"/>
  <c r="T326" i="1"/>
  <c r="S326" i="1"/>
  <c r="AN326" i="1"/>
  <c r="BA332" i="1"/>
  <c r="AP326" i="1"/>
  <c r="AY332" i="1"/>
  <c r="AL326" i="1"/>
  <c r="K336" i="1"/>
  <c r="J336" i="1"/>
  <c r="BB326" i="1" l="1"/>
  <c r="BC326" i="1" s="1"/>
  <c r="AA326" i="1"/>
  <c r="AB326" i="1"/>
  <c r="Y327" i="1" s="1"/>
  <c r="BF326" i="1"/>
  <c r="BG326" i="1" s="1"/>
  <c r="BD326" i="1"/>
  <c r="BE326" i="1" s="1"/>
  <c r="BH326" i="1"/>
  <c r="BI326" i="1" s="1"/>
  <c r="AZ333" i="1"/>
  <c r="BA333" i="1" s="1"/>
  <c r="AV333" i="1"/>
  <c r="AW333" i="1" s="1"/>
  <c r="AT333" i="1"/>
  <c r="AU333" i="1" s="1"/>
  <c r="AX333" i="1"/>
  <c r="AY333" i="1" s="1"/>
  <c r="X333" i="1"/>
  <c r="U334" i="1" s="1"/>
  <c r="G337" i="1"/>
  <c r="AD337" i="1" s="1"/>
  <c r="AQ326" i="1"/>
  <c r="AM326" i="1"/>
  <c r="AO326" i="1"/>
  <c r="Q327" i="1"/>
  <c r="BH327" i="1" l="1"/>
  <c r="BI327" i="1" s="1"/>
  <c r="AB327" i="1"/>
  <c r="AA327" i="1"/>
  <c r="BB327" i="1"/>
  <c r="BC327" i="1" s="1"/>
  <c r="BF327" i="1"/>
  <c r="BG327" i="1" s="1"/>
  <c r="BD327" i="1"/>
  <c r="BE327" i="1" s="1"/>
  <c r="AV334" i="1"/>
  <c r="AW334" i="1" s="1"/>
  <c r="Y328" i="1"/>
  <c r="BF328" i="1" s="1"/>
  <c r="BG328" i="1" s="1"/>
  <c r="K337" i="1"/>
  <c r="AF337" i="1"/>
  <c r="AJ337" i="1"/>
  <c r="AK337" i="1" s="1"/>
  <c r="AH337" i="1"/>
  <c r="AI337" i="1" s="1"/>
  <c r="J337" i="1"/>
  <c r="G338" i="1" s="1"/>
  <c r="K338" i="1" s="1"/>
  <c r="AZ334" i="1"/>
  <c r="BA334" i="1" s="1"/>
  <c r="AX334" i="1"/>
  <c r="AY334" i="1" s="1"/>
  <c r="T327" i="1"/>
  <c r="S327" i="1"/>
  <c r="AR327" i="1"/>
  <c r="AL327" i="1"/>
  <c r="AE337" i="1"/>
  <c r="AG337" i="1"/>
  <c r="AN327" i="1"/>
  <c r="W334" i="1"/>
  <c r="X334" i="1"/>
  <c r="AT334" i="1"/>
  <c r="AP327" i="1"/>
  <c r="BD328" i="1" l="1"/>
  <c r="BE328" i="1" s="1"/>
  <c r="AA328" i="1"/>
  <c r="BB328" i="1"/>
  <c r="BC328" i="1" s="1"/>
  <c r="AB328" i="1"/>
  <c r="Y329" i="1" s="1"/>
  <c r="BF329" i="1" s="1"/>
  <c r="BG329" i="1" s="1"/>
  <c r="AF338" i="1"/>
  <c r="AH338" i="1"/>
  <c r="AI338" i="1" s="1"/>
  <c r="BH328" i="1"/>
  <c r="BI328" i="1" s="1"/>
  <c r="AD338" i="1"/>
  <c r="AE338" i="1" s="1"/>
  <c r="AJ338" i="1"/>
  <c r="AK338" i="1" s="1"/>
  <c r="J338" i="1"/>
  <c r="G339" i="1" s="1"/>
  <c r="Q328" i="1"/>
  <c r="S328" i="1" s="1"/>
  <c r="BD329" i="1"/>
  <c r="BB329" i="1"/>
  <c r="BC329" i="1" s="1"/>
  <c r="AA329" i="1"/>
  <c r="AB329" i="1"/>
  <c r="AU334" i="1"/>
  <c r="AS327" i="1"/>
  <c r="AM327" i="1"/>
  <c r="AQ327" i="1"/>
  <c r="U335" i="1"/>
  <c r="AN328" i="1"/>
  <c r="AO327" i="1"/>
  <c r="BE329" i="1"/>
  <c r="AG338" i="1"/>
  <c r="AH339" i="1" l="1"/>
  <c r="AR328" i="1"/>
  <c r="BH329" i="1"/>
  <c r="BI329" i="1" s="1"/>
  <c r="AP328" i="1"/>
  <c r="T328" i="1"/>
  <c r="Q329" i="1" s="1"/>
  <c r="AL328" i="1"/>
  <c r="AM328" i="1" s="1"/>
  <c r="Y330" i="1"/>
  <c r="BF330" i="1" s="1"/>
  <c r="BG330" i="1" s="1"/>
  <c r="AI339" i="1"/>
  <c r="AJ339" i="1"/>
  <c r="K339" i="1"/>
  <c r="J339" i="1"/>
  <c r="AO328" i="1"/>
  <c r="AS328" i="1"/>
  <c r="AF339" i="1"/>
  <c r="W335" i="1"/>
  <c r="X335" i="1"/>
  <c r="AV335" i="1"/>
  <c r="AX335" i="1"/>
  <c r="AZ335" i="1"/>
  <c r="AT335" i="1"/>
  <c r="AQ328" i="1"/>
  <c r="AD339" i="1"/>
  <c r="AA330" i="1" l="1"/>
  <c r="BD330" i="1"/>
  <c r="BE330" i="1" s="1"/>
  <c r="AP329" i="1"/>
  <c r="AN329" i="1"/>
  <c r="AO329" i="1" s="1"/>
  <c r="AL329" i="1"/>
  <c r="AM329" i="1" s="1"/>
  <c r="AR329" i="1"/>
  <c r="AS329" i="1" s="1"/>
  <c r="T329" i="1"/>
  <c r="S329" i="1"/>
  <c r="AB330" i="1"/>
  <c r="Y331" i="1" s="1"/>
  <c r="AB331" i="1" s="1"/>
  <c r="BB330" i="1"/>
  <c r="BH330" i="1"/>
  <c r="G340" i="1"/>
  <c r="AH340" i="1" s="1"/>
  <c r="U336" i="1"/>
  <c r="X336" i="1" s="1"/>
  <c r="AQ329" i="1"/>
  <c r="AG339" i="1"/>
  <c r="AU335" i="1"/>
  <c r="BA335" i="1"/>
  <c r="AY335" i="1"/>
  <c r="AK339" i="1"/>
  <c r="AE339" i="1"/>
  <c r="AW335" i="1"/>
  <c r="AJ340" i="1" l="1"/>
  <c r="Q330" i="1"/>
  <c r="AP330" i="1" s="1"/>
  <c r="AF340" i="1"/>
  <c r="AG340" i="1" s="1"/>
  <c r="S330" i="1"/>
  <c r="AZ336" i="1"/>
  <c r="AT336" i="1"/>
  <c r="T330" i="1"/>
  <c r="Q331" i="1" s="1"/>
  <c r="BF331" i="1"/>
  <c r="AA331" i="1"/>
  <c r="Y332" i="1" s="1"/>
  <c r="BD331" i="1"/>
  <c r="J340" i="1"/>
  <c r="BI330" i="1"/>
  <c r="BH331" i="1"/>
  <c r="K340" i="1"/>
  <c r="BC330" i="1"/>
  <c r="BB331" i="1"/>
  <c r="AL330" i="1"/>
  <c r="AM330" i="1" s="1"/>
  <c r="AV336" i="1"/>
  <c r="AW336" i="1" s="1"/>
  <c r="AN330" i="1"/>
  <c r="AO330" i="1" s="1"/>
  <c r="AD340" i="1"/>
  <c r="AX336" i="1"/>
  <c r="W336" i="1"/>
  <c r="U337" i="1" s="1"/>
  <c r="AV337" i="1" s="1"/>
  <c r="AE340" i="1"/>
  <c r="AY336" i="1"/>
  <c r="AQ330" i="1"/>
  <c r="AK340" i="1"/>
  <c r="AI340" i="1"/>
  <c r="BA336" i="1"/>
  <c r="AU336" i="1"/>
  <c r="AR330" i="1" l="1"/>
  <c r="AS330" i="1" s="1"/>
  <c r="AR331" i="1"/>
  <c r="AL331" i="1"/>
  <c r="G341" i="1"/>
  <c r="AF341" i="1" s="1"/>
  <c r="AG341" i="1" s="1"/>
  <c r="J341" i="1"/>
  <c r="AH341" i="1"/>
  <c r="BE331" i="1"/>
  <c r="BD332" i="1"/>
  <c r="AB332" i="1"/>
  <c r="AA332" i="1"/>
  <c r="BB332" i="1"/>
  <c r="BC332" i="1" s="1"/>
  <c r="BC331" i="1"/>
  <c r="BF332" i="1"/>
  <c r="BG332" i="1" s="1"/>
  <c r="BG331" i="1"/>
  <c r="AN331" i="1"/>
  <c r="AO331" i="1" s="1"/>
  <c r="T331" i="1"/>
  <c r="BH332" i="1"/>
  <c r="BI332" i="1" s="1"/>
  <c r="BI331" i="1"/>
  <c r="S331" i="1"/>
  <c r="AP331" i="1"/>
  <c r="AQ331" i="1" s="1"/>
  <c r="AT337" i="1"/>
  <c r="AU337" i="1" s="1"/>
  <c r="AZ337" i="1"/>
  <c r="BA337" i="1" s="1"/>
  <c r="W337" i="1"/>
  <c r="AX337" i="1"/>
  <c r="AY337" i="1" s="1"/>
  <c r="X337" i="1"/>
  <c r="AW337" i="1"/>
  <c r="AS331" i="1"/>
  <c r="AM331" i="1"/>
  <c r="AJ341" i="1" l="1"/>
  <c r="AK341" i="1" s="1"/>
  <c r="K341" i="1"/>
  <c r="G342" i="1" s="1"/>
  <c r="AD341" i="1"/>
  <c r="AE341" i="1" s="1"/>
  <c r="AF342" i="1"/>
  <c r="AJ342" i="1"/>
  <c r="AH342" i="1"/>
  <c r="AI342" i="1" s="1"/>
  <c r="AI341" i="1"/>
  <c r="Y333" i="1"/>
  <c r="BF333" i="1" s="1"/>
  <c r="BE332" i="1"/>
  <c r="K342" i="1"/>
  <c r="J342" i="1"/>
  <c r="G343" i="1" s="1"/>
  <c r="K343" i="1" s="1"/>
  <c r="Q332" i="1"/>
  <c r="AP332" i="1" s="1"/>
  <c r="U338" i="1"/>
  <c r="AT338" i="1" s="1"/>
  <c r="AU338" i="1" s="1"/>
  <c r="AG342" i="1"/>
  <c r="AK342" i="1"/>
  <c r="BB333" i="1" l="1"/>
  <c r="BC333" i="1" s="1"/>
  <c r="AD342" i="1"/>
  <c r="AE342" i="1" s="1"/>
  <c r="AA333" i="1"/>
  <c r="BD333" i="1"/>
  <c r="BE333" i="1" s="1"/>
  <c r="BG333" i="1"/>
  <c r="AB333" i="1"/>
  <c r="Y334" i="1" s="1"/>
  <c r="BH333" i="1"/>
  <c r="BI333" i="1" s="1"/>
  <c r="AX338" i="1"/>
  <c r="AY338" i="1" s="1"/>
  <c r="W338" i="1"/>
  <c r="AV338" i="1"/>
  <c r="AW338" i="1" s="1"/>
  <c r="AQ332" i="1"/>
  <c r="AD343" i="1"/>
  <c r="AR332" i="1"/>
  <c r="AL332" i="1"/>
  <c r="T332" i="1"/>
  <c r="S332" i="1"/>
  <c r="AH343" i="1"/>
  <c r="AI343" i="1" s="1"/>
  <c r="J343" i="1"/>
  <c r="G344" i="1" s="1"/>
  <c r="AJ343" i="1"/>
  <c r="AK343" i="1" s="1"/>
  <c r="AF343" i="1"/>
  <c r="AG343" i="1" s="1"/>
  <c r="X338" i="1"/>
  <c r="AN332" i="1"/>
  <c r="AZ338" i="1"/>
  <c r="BA338" i="1" s="1"/>
  <c r="AE343" i="1"/>
  <c r="U339" i="1" l="1"/>
  <c r="AB334" i="1"/>
  <c r="BB334" i="1"/>
  <c r="BC334" i="1" s="1"/>
  <c r="BF334" i="1"/>
  <c r="BG334" i="1" s="1"/>
  <c r="BD334" i="1"/>
  <c r="BE334" i="1" s="1"/>
  <c r="BH334" i="1"/>
  <c r="BI334" i="1" s="1"/>
  <c r="AA334" i="1"/>
  <c r="Y335" i="1" s="1"/>
  <c r="BB335" i="1" s="1"/>
  <c r="BC335" i="1" s="1"/>
  <c r="Q333" i="1"/>
  <c r="S333" i="1" s="1"/>
  <c r="AJ344" i="1"/>
  <c r="AF344" i="1"/>
  <c r="AG344" i="1" s="1"/>
  <c r="W339" i="1"/>
  <c r="X339" i="1"/>
  <c r="AT339" i="1"/>
  <c r="AU339" i="1" s="1"/>
  <c r="AV339" i="1"/>
  <c r="AW339" i="1" s="1"/>
  <c r="AZ339" i="1"/>
  <c r="BA339" i="1" s="1"/>
  <c r="AX339" i="1"/>
  <c r="AY339" i="1" s="1"/>
  <c r="AO332" i="1"/>
  <c r="AM332" i="1"/>
  <c r="AS332" i="1"/>
  <c r="AH344" i="1"/>
  <c r="AI344" i="1" s="1"/>
  <c r="J344" i="1"/>
  <c r="K344" i="1"/>
  <c r="AD344" i="1"/>
  <c r="AE344" i="1" s="1"/>
  <c r="AK344" i="1"/>
  <c r="AP333" i="1" l="1"/>
  <c r="U340" i="1"/>
  <c r="AZ340" i="1" s="1"/>
  <c r="BF335" i="1"/>
  <c r="BG335" i="1" s="1"/>
  <c r="AL333" i="1"/>
  <c r="AM333" i="1" s="1"/>
  <c r="AB335" i="1"/>
  <c r="T333" i="1"/>
  <c r="Q334" i="1" s="1"/>
  <c r="AN333" i="1"/>
  <c r="BD335" i="1"/>
  <c r="BE335" i="1" s="1"/>
  <c r="AR333" i="1"/>
  <c r="BH335" i="1"/>
  <c r="BI335" i="1" s="1"/>
  <c r="AA335" i="1"/>
  <c r="G345" i="1"/>
  <c r="AD345" i="1" s="1"/>
  <c r="AE345" i="1" s="1"/>
  <c r="AQ333" i="1"/>
  <c r="AX340" i="1"/>
  <c r="AY340" i="1" s="1"/>
  <c r="AV340" i="1"/>
  <c r="AT340" i="1"/>
  <c r="J345" i="1" l="1"/>
  <c r="W340" i="1"/>
  <c r="X340" i="1"/>
  <c r="AL334" i="1"/>
  <c r="AM334" i="1" s="1"/>
  <c r="AP334" i="1"/>
  <c r="AQ334" i="1" s="1"/>
  <c r="AN334" i="1"/>
  <c r="AO334" i="1" s="1"/>
  <c r="K345" i="1"/>
  <c r="G346" i="1" s="1"/>
  <c r="AH346" i="1" s="1"/>
  <c r="AI346" i="1" s="1"/>
  <c r="AO333" i="1"/>
  <c r="AR334" i="1"/>
  <c r="AS334" i="1" s="1"/>
  <c r="S334" i="1"/>
  <c r="Y336" i="1"/>
  <c r="BB336" i="1" s="1"/>
  <c r="BC336" i="1" s="1"/>
  <c r="AS333" i="1"/>
  <c r="T334" i="1"/>
  <c r="AH345" i="1"/>
  <c r="AI345" i="1" s="1"/>
  <c r="AF345" i="1"/>
  <c r="AG345" i="1" s="1"/>
  <c r="AJ345" i="1"/>
  <c r="AK345" i="1" s="1"/>
  <c r="U341" i="1"/>
  <c r="AZ341" i="1" s="1"/>
  <c r="AW340" i="1"/>
  <c r="BA340" i="1"/>
  <c r="AU340" i="1"/>
  <c r="AA336" i="1" l="1"/>
  <c r="BD336" i="1"/>
  <c r="BE336" i="1" s="1"/>
  <c r="BH336" i="1"/>
  <c r="BI336" i="1" s="1"/>
  <c r="AB336" i="1"/>
  <c r="Y337" i="1" s="1"/>
  <c r="BD337" i="1" s="1"/>
  <c r="BE337" i="1" s="1"/>
  <c r="Q335" i="1"/>
  <c r="AL335" i="1" s="1"/>
  <c r="AM335" i="1" s="1"/>
  <c r="BF336" i="1"/>
  <c r="BH337" i="1"/>
  <c r="BI337" i="1" s="1"/>
  <c r="AV341" i="1"/>
  <c r="AW341" i="1" s="1"/>
  <c r="AT341" i="1"/>
  <c r="AU341" i="1" s="1"/>
  <c r="AJ346" i="1"/>
  <c r="AK346" i="1" s="1"/>
  <c r="AF346" i="1"/>
  <c r="AG346" i="1" s="1"/>
  <c r="BA341" i="1"/>
  <c r="AD346" i="1"/>
  <c r="AE346" i="1" s="1"/>
  <c r="J346" i="1"/>
  <c r="K346" i="1"/>
  <c r="AX341" i="1"/>
  <c r="X341" i="1"/>
  <c r="W341" i="1"/>
  <c r="BB337" i="1" l="1"/>
  <c r="BC337" i="1" s="1"/>
  <c r="AA337" i="1"/>
  <c r="AB337" i="1"/>
  <c r="AN335" i="1"/>
  <c r="AO335" i="1" s="1"/>
  <c r="S335" i="1"/>
  <c r="AR335" i="1"/>
  <c r="AS335" i="1" s="1"/>
  <c r="AP335" i="1"/>
  <c r="AQ335" i="1" s="1"/>
  <c r="T335" i="1"/>
  <c r="Q336" i="1" s="1"/>
  <c r="BG336" i="1"/>
  <c r="BF337" i="1"/>
  <c r="BG337" i="1" s="1"/>
  <c r="Y338" i="1"/>
  <c r="BB338" i="1" s="1"/>
  <c r="BC338" i="1" s="1"/>
  <c r="U342" i="1"/>
  <c r="X342" i="1" s="1"/>
  <c r="G347" i="1"/>
  <c r="AD347" i="1" s="1"/>
  <c r="AE347" i="1" s="1"/>
  <c r="AV342" i="1"/>
  <c r="AZ342" i="1"/>
  <c r="AY341" i="1"/>
  <c r="T336" i="1" l="1"/>
  <c r="AN336" i="1"/>
  <c r="AO336" i="1" s="1"/>
  <c r="AR336" i="1"/>
  <c r="AS336" i="1" s="1"/>
  <c r="S336" i="1"/>
  <c r="Q337" i="1" s="1"/>
  <c r="AL336" i="1"/>
  <c r="AM336" i="1" s="1"/>
  <c r="BH338" i="1"/>
  <c r="BI338" i="1" s="1"/>
  <c r="AJ347" i="1"/>
  <c r="AK347" i="1" s="1"/>
  <c r="AP336" i="1"/>
  <c r="AQ336" i="1" s="1"/>
  <c r="AT342" i="1"/>
  <c r="AX342" i="1"/>
  <c r="AY342" i="1" s="1"/>
  <c r="K347" i="1"/>
  <c r="S337" i="1"/>
  <c r="T337" i="1"/>
  <c r="Q338" i="1" s="1"/>
  <c r="T338" i="1" s="1"/>
  <c r="AR337" i="1"/>
  <c r="AS337" i="1" s="1"/>
  <c r="W342" i="1"/>
  <c r="U343" i="1" s="1"/>
  <c r="BD338" i="1"/>
  <c r="BE338" i="1" s="1"/>
  <c r="AB338" i="1"/>
  <c r="AA338" i="1"/>
  <c r="BF338" i="1"/>
  <c r="BG338" i="1" s="1"/>
  <c r="AN337" i="1"/>
  <c r="AO337" i="1" s="1"/>
  <c r="AL337" i="1"/>
  <c r="AM337" i="1" s="1"/>
  <c r="AH347" i="1"/>
  <c r="AI347" i="1" s="1"/>
  <c r="J347" i="1"/>
  <c r="G348" i="1" s="1"/>
  <c r="AF347" i="1"/>
  <c r="AG347" i="1" s="1"/>
  <c r="BA342" i="1"/>
  <c r="AU342" i="1"/>
  <c r="AW342" i="1"/>
  <c r="AP337" i="1" l="1"/>
  <c r="AQ337" i="1" s="1"/>
  <c r="AN338" i="1"/>
  <c r="AL338" i="1"/>
  <c r="AM338" i="1" s="1"/>
  <c r="S338" i="1"/>
  <c r="Q339" i="1" s="1"/>
  <c r="AR338" i="1"/>
  <c r="AS338" i="1" s="1"/>
  <c r="AP338" i="1"/>
  <c r="AQ338" i="1" s="1"/>
  <c r="AZ343" i="1"/>
  <c r="BA343" i="1" s="1"/>
  <c r="AT343" i="1"/>
  <c r="AU343" i="1" s="1"/>
  <c r="AV343" i="1"/>
  <c r="AW343" i="1" s="1"/>
  <c r="X343" i="1"/>
  <c r="AX343" i="1"/>
  <c r="AY343" i="1" s="1"/>
  <c r="W343" i="1"/>
  <c r="Y339" i="1"/>
  <c r="AO338" i="1"/>
  <c r="AJ348" i="1"/>
  <c r="K348" i="1"/>
  <c r="AF348" i="1"/>
  <c r="J348" i="1"/>
  <c r="AD348" i="1"/>
  <c r="AH348" i="1"/>
  <c r="T339" i="1" l="1"/>
  <c r="AN339" i="1"/>
  <c r="AO339" i="1" s="1"/>
  <c r="AP339" i="1"/>
  <c r="AQ339" i="1" s="1"/>
  <c r="S339" i="1"/>
  <c r="AL339" i="1"/>
  <c r="AM339" i="1" s="1"/>
  <c r="Q340" i="1"/>
  <c r="T340" i="1" s="1"/>
  <c r="G349" i="1"/>
  <c r="AD349" i="1" s="1"/>
  <c r="U344" i="1"/>
  <c r="AX344" i="1" s="1"/>
  <c r="AY344" i="1" s="1"/>
  <c r="AR339" i="1"/>
  <c r="AS339" i="1" s="1"/>
  <c r="AA339" i="1"/>
  <c r="BD339" i="1"/>
  <c r="BE339" i="1" s="1"/>
  <c r="BF339" i="1"/>
  <c r="BG339" i="1" s="1"/>
  <c r="BH339" i="1"/>
  <c r="BI339" i="1" s="1"/>
  <c r="BB339" i="1"/>
  <c r="BC339" i="1" s="1"/>
  <c r="AB339" i="1"/>
  <c r="AN340" i="1"/>
  <c r="AO340" i="1" s="1"/>
  <c r="AI348" i="1"/>
  <c r="AE348" i="1"/>
  <c r="AG348" i="1"/>
  <c r="AK348" i="1"/>
  <c r="AF349" i="1" l="1"/>
  <c r="K349" i="1"/>
  <c r="AH349" i="1"/>
  <c r="AJ349" i="1"/>
  <c r="AK349" i="1" s="1"/>
  <c r="AT344" i="1"/>
  <c r="AZ344" i="1"/>
  <c r="BA344" i="1" s="1"/>
  <c r="J349" i="1"/>
  <c r="G350" i="1" s="1"/>
  <c r="AF350" i="1" s="1"/>
  <c r="AR340" i="1"/>
  <c r="AS340" i="1" s="1"/>
  <c r="X344" i="1"/>
  <c r="W344" i="1"/>
  <c r="AV344" i="1"/>
  <c r="AW344" i="1" s="1"/>
  <c r="S340" i="1"/>
  <c r="Q341" i="1" s="1"/>
  <c r="AN341" i="1" s="1"/>
  <c r="AO341" i="1" s="1"/>
  <c r="AL340" i="1"/>
  <c r="AM340" i="1" s="1"/>
  <c r="AP340" i="1"/>
  <c r="AQ340" i="1" s="1"/>
  <c r="Y340" i="1"/>
  <c r="AB340" i="1" s="1"/>
  <c r="BD340" i="1"/>
  <c r="BE340" i="1" s="1"/>
  <c r="AU344" i="1"/>
  <c r="AG349" i="1"/>
  <c r="T341" i="1"/>
  <c r="AI349" i="1"/>
  <c r="AE349" i="1"/>
  <c r="AR341" i="1" l="1"/>
  <c r="AS341" i="1" s="1"/>
  <c r="BB340" i="1"/>
  <c r="BC340" i="1" s="1"/>
  <c r="AA340" i="1"/>
  <c r="S341" i="1"/>
  <c r="BH340" i="1"/>
  <c r="BI340" i="1" s="1"/>
  <c r="BF340" i="1"/>
  <c r="BG340" i="1" s="1"/>
  <c r="U345" i="1"/>
  <c r="AX345" i="1" s="1"/>
  <c r="AY345" i="1" s="1"/>
  <c r="AL341" i="1"/>
  <c r="AM341" i="1" s="1"/>
  <c r="AP341" i="1"/>
  <c r="AQ341" i="1" s="1"/>
  <c r="Y341" i="1"/>
  <c r="AB341" i="1" s="1"/>
  <c r="AJ350" i="1"/>
  <c r="Q342" i="1"/>
  <c r="AH350" i="1"/>
  <c r="AI350" i="1" s="1"/>
  <c r="J350" i="1"/>
  <c r="AD350" i="1"/>
  <c r="AE350" i="1" s="1"/>
  <c r="K350" i="1"/>
  <c r="AG350" i="1"/>
  <c r="AK350" i="1"/>
  <c r="AL342" i="1" l="1"/>
  <c r="AM342" i="1" s="1"/>
  <c r="T342" i="1"/>
  <c r="BD341" i="1"/>
  <c r="AN342" i="1"/>
  <c r="AO342" i="1" s="1"/>
  <c r="BH341" i="1"/>
  <c r="AP342" i="1"/>
  <c r="AQ342" i="1" s="1"/>
  <c r="AZ345" i="1"/>
  <c r="AV345" i="1"/>
  <c r="X345" i="1"/>
  <c r="W345" i="1"/>
  <c r="AT345" i="1"/>
  <c r="AU345" i="1" s="1"/>
  <c r="AA341" i="1"/>
  <c r="Y342" i="1" s="1"/>
  <c r="BB342" i="1" s="1"/>
  <c r="BF341" i="1"/>
  <c r="BG341" i="1" s="1"/>
  <c r="BB341" i="1"/>
  <c r="BC341" i="1" s="1"/>
  <c r="S342" i="1"/>
  <c r="Q343" i="1" s="1"/>
  <c r="AP343" i="1" s="1"/>
  <c r="AQ343" i="1" s="1"/>
  <c r="AR342" i="1"/>
  <c r="AS342" i="1" s="1"/>
  <c r="G351" i="1"/>
  <c r="BE341" i="1"/>
  <c r="BI341" i="1"/>
  <c r="BA345" i="1" l="1"/>
  <c r="AR343" i="1"/>
  <c r="AS343" i="1" s="1"/>
  <c r="AW345" i="1"/>
  <c r="AL343" i="1"/>
  <c r="AM343" i="1" s="1"/>
  <c r="S343" i="1"/>
  <c r="Q344" i="1" s="1"/>
  <c r="T344" i="1" s="1"/>
  <c r="T343" i="1"/>
  <c r="U346" i="1"/>
  <c r="AZ346" i="1" s="1"/>
  <c r="AN343" i="1"/>
  <c r="AO343" i="1" s="1"/>
  <c r="AB342" i="1"/>
  <c r="AA342" i="1"/>
  <c r="Y343" i="1" s="1"/>
  <c r="BH342" i="1"/>
  <c r="BI342" i="1" s="1"/>
  <c r="BD342" i="1"/>
  <c r="BE342" i="1" s="1"/>
  <c r="BF342" i="1"/>
  <c r="BG342" i="1" s="1"/>
  <c r="AD351" i="1"/>
  <c r="AF351" i="1"/>
  <c r="AJ351" i="1"/>
  <c r="J351" i="1"/>
  <c r="K351" i="1"/>
  <c r="AH351" i="1"/>
  <c r="AI351" i="1" s="1"/>
  <c r="BC342" i="1"/>
  <c r="AR344" i="1" l="1"/>
  <c r="AS344" i="1" s="1"/>
  <c r="AV346" i="1"/>
  <c r="AW346" i="1" s="1"/>
  <c r="BA346" i="1"/>
  <c r="AP344" i="1"/>
  <c r="AQ344" i="1" s="1"/>
  <c r="AN344" i="1"/>
  <c r="AO344" i="1" s="1"/>
  <c r="AL344" i="1"/>
  <c r="AM344" i="1" s="1"/>
  <c r="S344" i="1"/>
  <c r="Q345" i="1" s="1"/>
  <c r="AT346" i="1"/>
  <c r="W346" i="1"/>
  <c r="X346" i="1"/>
  <c r="AX346" i="1"/>
  <c r="BF343" i="1"/>
  <c r="BG343" i="1" s="1"/>
  <c r="G352" i="1"/>
  <c r="AD352" i="1" s="1"/>
  <c r="BH343" i="1"/>
  <c r="AK351" i="1"/>
  <c r="AG351" i="1"/>
  <c r="AE351" i="1"/>
  <c r="BB343" i="1"/>
  <c r="BC343" i="1" s="1"/>
  <c r="BD343" i="1"/>
  <c r="BE343" i="1" s="1"/>
  <c r="AB343" i="1"/>
  <c r="AA343" i="1"/>
  <c r="BI343" i="1"/>
  <c r="U347" i="1" l="1"/>
  <c r="AV347" i="1" s="1"/>
  <c r="W347" i="1"/>
  <c r="X347" i="1"/>
  <c r="AZ347" i="1"/>
  <c r="AU346" i="1"/>
  <c r="AT347" i="1"/>
  <c r="AJ352" i="1"/>
  <c r="AK352" i="1" s="1"/>
  <c r="AY346" i="1"/>
  <c r="AX347" i="1"/>
  <c r="AH352" i="1"/>
  <c r="AI352" i="1" s="1"/>
  <c r="AF352" i="1"/>
  <c r="AG352" i="1" s="1"/>
  <c r="K352" i="1"/>
  <c r="J352" i="1"/>
  <c r="G353" i="1" s="1"/>
  <c r="Y344" i="1"/>
  <c r="BD344" i="1" s="1"/>
  <c r="BE344" i="1" s="1"/>
  <c r="AE352" i="1"/>
  <c r="S345" i="1"/>
  <c r="T345" i="1"/>
  <c r="AL345" i="1"/>
  <c r="AN345" i="1"/>
  <c r="AR345" i="1"/>
  <c r="AP345" i="1"/>
  <c r="U348" i="1" l="1"/>
  <c r="J353" i="1"/>
  <c r="K353" i="1"/>
  <c r="AH353" i="1"/>
  <c r="AF353" i="1"/>
  <c r="AD353" i="1"/>
  <c r="AE353" i="1" s="1"/>
  <c r="AJ353" i="1"/>
  <c r="AK353" i="1" s="1"/>
  <c r="AU347" i="1"/>
  <c r="AT348" i="1"/>
  <c r="BA347" i="1"/>
  <c r="AZ348" i="1"/>
  <c r="W348" i="1"/>
  <c r="X348" i="1"/>
  <c r="U349" i="1"/>
  <c r="AY347" i="1"/>
  <c r="AX348" i="1"/>
  <c r="AW347" i="1"/>
  <c r="AV348" i="1"/>
  <c r="BB344" i="1"/>
  <c r="BC344" i="1" s="1"/>
  <c r="BH344" i="1"/>
  <c r="BI344" i="1" s="1"/>
  <c r="BF344" i="1"/>
  <c r="BG344" i="1" s="1"/>
  <c r="AB344" i="1"/>
  <c r="AA344" i="1"/>
  <c r="Y345" i="1" s="1"/>
  <c r="BH345" i="1" s="1"/>
  <c r="BI345" i="1" s="1"/>
  <c r="G354" i="1"/>
  <c r="AF354" i="1" s="1"/>
  <c r="AG354" i="1" s="1"/>
  <c r="AI353" i="1"/>
  <c r="AG353" i="1"/>
  <c r="Q346" i="1"/>
  <c r="AL346" i="1" s="1"/>
  <c r="AM345" i="1"/>
  <c r="AO345" i="1"/>
  <c r="AQ345" i="1"/>
  <c r="AS345" i="1"/>
  <c r="AU348" i="1" l="1"/>
  <c r="AT349" i="1"/>
  <c r="AY348" i="1"/>
  <c r="AX349" i="1"/>
  <c r="X349" i="1"/>
  <c r="W349" i="1"/>
  <c r="U350" i="1" s="1"/>
  <c r="BA348" i="1"/>
  <c r="AZ349" i="1"/>
  <c r="AW348" i="1"/>
  <c r="AV349" i="1"/>
  <c r="T346" i="1"/>
  <c r="K354" i="1"/>
  <c r="J354" i="1"/>
  <c r="G355" i="1" s="1"/>
  <c r="AJ354" i="1"/>
  <c r="AH354" i="1"/>
  <c r="AP346" i="1"/>
  <c r="AQ346" i="1" s="1"/>
  <c r="AD354" i="1"/>
  <c r="AN346" i="1"/>
  <c r="S346" i="1"/>
  <c r="Q347" i="1" s="1"/>
  <c r="T347" i="1" s="1"/>
  <c r="BB345" i="1"/>
  <c r="BC345" i="1" s="1"/>
  <c r="BD345" i="1"/>
  <c r="BE345" i="1" s="1"/>
  <c r="AB345" i="1"/>
  <c r="AR346" i="1"/>
  <c r="AA345" i="1"/>
  <c r="BF345" i="1"/>
  <c r="AM346" i="1"/>
  <c r="BG345" i="1"/>
  <c r="AO346" i="1"/>
  <c r="BA349" i="1" l="1"/>
  <c r="AZ350" i="1"/>
  <c r="X350" i="1"/>
  <c r="W350" i="1"/>
  <c r="U351" i="1" s="1"/>
  <c r="AY349" i="1"/>
  <c r="AX350" i="1"/>
  <c r="AW349" i="1"/>
  <c r="AV350" i="1"/>
  <c r="AU349" i="1"/>
  <c r="AT350" i="1"/>
  <c r="AR347" i="1"/>
  <c r="AS346" i="1"/>
  <c r="S347" i="1"/>
  <c r="Q348" i="1" s="1"/>
  <c r="AP347" i="1"/>
  <c r="AQ347" i="1" s="1"/>
  <c r="AL347" i="1"/>
  <c r="AM347" i="1" s="1"/>
  <c r="AI354" i="1"/>
  <c r="AH355" i="1"/>
  <c r="AK354" i="1"/>
  <c r="AJ355" i="1"/>
  <c r="AF355" i="1"/>
  <c r="J355" i="1"/>
  <c r="K355" i="1"/>
  <c r="AN347" i="1"/>
  <c r="AO347" i="1" s="1"/>
  <c r="AE354" i="1"/>
  <c r="AD355" i="1"/>
  <c r="Y346" i="1"/>
  <c r="BB346" i="1" s="1"/>
  <c r="BC346" i="1" s="1"/>
  <c r="AS347" i="1"/>
  <c r="AY350" i="1" l="1"/>
  <c r="AX351" i="1"/>
  <c r="X351" i="1"/>
  <c r="W351" i="1"/>
  <c r="U352" i="1"/>
  <c r="AU350" i="1"/>
  <c r="AT351" i="1"/>
  <c r="BA350" i="1"/>
  <c r="AZ351" i="1"/>
  <c r="AW350" i="1"/>
  <c r="AV351" i="1"/>
  <c r="AL348" i="1"/>
  <c r="AB346" i="1"/>
  <c r="BF346" i="1"/>
  <c r="BG346" i="1" s="1"/>
  <c r="S348" i="1"/>
  <c r="G356" i="1"/>
  <c r="J356" i="1" s="1"/>
  <c r="AN348" i="1"/>
  <c r="AO348" i="1" s="1"/>
  <c r="T348" i="1"/>
  <c r="AG355" i="1"/>
  <c r="AR348" i="1"/>
  <c r="AK355" i="1"/>
  <c r="BD346" i="1"/>
  <c r="BE346" i="1" s="1"/>
  <c r="AE355" i="1"/>
  <c r="AA346" i="1"/>
  <c r="AI355" i="1"/>
  <c r="BH346" i="1"/>
  <c r="BI346" i="1" s="1"/>
  <c r="AP348" i="1"/>
  <c r="AQ348" i="1" s="1"/>
  <c r="AM348" i="1"/>
  <c r="AU351" i="1" l="1"/>
  <c r="AT352" i="1"/>
  <c r="AU352" i="1" s="1"/>
  <c r="W352" i="1"/>
  <c r="X352" i="1"/>
  <c r="U353" i="1" s="1"/>
  <c r="AW351" i="1"/>
  <c r="AV352" i="1"/>
  <c r="AW352" i="1" s="1"/>
  <c r="Q349" i="1"/>
  <c r="AN349" i="1" s="1"/>
  <c r="AO349" i="1" s="1"/>
  <c r="Y347" i="1"/>
  <c r="BF347" i="1" s="1"/>
  <c r="AY351" i="1"/>
  <c r="AX352" i="1"/>
  <c r="AY352" i="1" s="1"/>
  <c r="BA351" i="1"/>
  <c r="AZ352" i="1"/>
  <c r="BA352" i="1" s="1"/>
  <c r="AH356" i="1"/>
  <c r="AI356" i="1" s="1"/>
  <c r="AF356" i="1"/>
  <c r="AG356" i="1" s="1"/>
  <c r="AD356" i="1"/>
  <c r="AE356" i="1" s="1"/>
  <c r="AJ356" i="1"/>
  <c r="K356" i="1"/>
  <c r="G357" i="1" s="1"/>
  <c r="AS348" i="1"/>
  <c r="AK356" i="1"/>
  <c r="BH347" i="1" l="1"/>
  <c r="BI347" i="1" s="1"/>
  <c r="T349" i="1"/>
  <c r="AP349" i="1"/>
  <c r="AQ349" i="1" s="1"/>
  <c r="BB347" i="1"/>
  <c r="BC347" i="1" s="1"/>
  <c r="S349" i="1"/>
  <c r="Q350" i="1" s="1"/>
  <c r="AX353" i="1"/>
  <c r="AY353" i="1" s="1"/>
  <c r="X353" i="1"/>
  <c r="W353" i="1"/>
  <c r="U354" i="1" s="1"/>
  <c r="AT353" i="1"/>
  <c r="AU353" i="1" s="1"/>
  <c r="AV353" i="1"/>
  <c r="AR349" i="1"/>
  <c r="AS349" i="1" s="1"/>
  <c r="AA347" i="1"/>
  <c r="Y348" i="1" s="1"/>
  <c r="BF348" i="1" s="1"/>
  <c r="BG348" i="1" s="1"/>
  <c r="AZ353" i="1"/>
  <c r="BD347" i="1"/>
  <c r="BE347" i="1" s="1"/>
  <c r="AL349" i="1"/>
  <c r="AM349" i="1" s="1"/>
  <c r="AB347" i="1"/>
  <c r="AD357" i="1"/>
  <c r="AE357" i="1" s="1"/>
  <c r="AH357" i="1"/>
  <c r="AI357" i="1" s="1"/>
  <c r="J357" i="1"/>
  <c r="K357" i="1"/>
  <c r="AF357" i="1"/>
  <c r="AG357" i="1" s="1"/>
  <c r="AJ357" i="1"/>
  <c r="AK357" i="1" s="1"/>
  <c r="AW353" i="1"/>
  <c r="BA353" i="1"/>
  <c r="BG347" i="1"/>
  <c r="T350" i="1" l="1"/>
  <c r="AP350" i="1"/>
  <c r="AN350" i="1"/>
  <c r="AR350" i="1"/>
  <c r="AV354" i="1"/>
  <c r="AW354" i="1" s="1"/>
  <c r="W354" i="1"/>
  <c r="U355" i="1" s="1"/>
  <c r="AX355" i="1" s="1"/>
  <c r="X354" i="1"/>
  <c r="AT354" i="1"/>
  <c r="AU354" i="1" s="1"/>
  <c r="AZ354" i="1"/>
  <c r="AL350" i="1"/>
  <c r="AX354" i="1"/>
  <c r="AA348" i="1"/>
  <c r="S350" i="1"/>
  <c r="Q351" i="1" s="1"/>
  <c r="BH348" i="1"/>
  <c r="BI348" i="1" s="1"/>
  <c r="AB348" i="1"/>
  <c r="Y349" i="1" s="1"/>
  <c r="BD348" i="1"/>
  <c r="BE348" i="1" s="1"/>
  <c r="BB348" i="1"/>
  <c r="BC348" i="1" s="1"/>
  <c r="G358" i="1"/>
  <c r="AJ358" i="1" s="1"/>
  <c r="AK358" i="1" s="1"/>
  <c r="AY354" i="1"/>
  <c r="BA354" i="1"/>
  <c r="AO350" i="1"/>
  <c r="AQ350" i="1"/>
  <c r="AM350" i="1"/>
  <c r="AS350" i="1"/>
  <c r="AB349" i="1" l="1"/>
  <c r="BD349" i="1"/>
  <c r="BE349" i="1" s="1"/>
  <c r="AT355" i="1"/>
  <c r="BH349" i="1"/>
  <c r="BI349" i="1" s="1"/>
  <c r="J358" i="1"/>
  <c r="X355" i="1"/>
  <c r="BB349" i="1"/>
  <c r="BC349" i="1" s="1"/>
  <c r="AA349" i="1"/>
  <c r="Y350" i="1" s="1"/>
  <c r="BH350" i="1" s="1"/>
  <c r="BI350" i="1" s="1"/>
  <c r="BF349" i="1"/>
  <c r="BG349" i="1" s="1"/>
  <c r="AV355" i="1"/>
  <c r="AW355" i="1" s="1"/>
  <c r="AZ355" i="1"/>
  <c r="BA355" i="1" s="1"/>
  <c r="W355" i="1"/>
  <c r="AD358" i="1"/>
  <c r="AE358" i="1" s="1"/>
  <c r="AH358" i="1"/>
  <c r="AI358" i="1" s="1"/>
  <c r="K358" i="1"/>
  <c r="G359" i="1" s="1"/>
  <c r="AF358" i="1"/>
  <c r="AG358" i="1" s="1"/>
  <c r="AY355" i="1"/>
  <c r="AU355" i="1"/>
  <c r="BF350" i="1"/>
  <c r="BG350" i="1" s="1"/>
  <c r="T351" i="1"/>
  <c r="S351" i="1"/>
  <c r="BD350" i="1"/>
  <c r="AN351" i="1"/>
  <c r="AA350" i="1"/>
  <c r="AR351" i="1"/>
  <c r="AL351" i="1"/>
  <c r="AP351" i="1"/>
  <c r="U356" i="1" l="1"/>
  <c r="AB350" i="1"/>
  <c r="BB350" i="1"/>
  <c r="W356" i="1"/>
  <c r="AT356" i="1"/>
  <c r="AU356" i="1" s="1"/>
  <c r="X356" i="1"/>
  <c r="AZ356" i="1"/>
  <c r="AX356" i="1"/>
  <c r="AY356" i="1" s="1"/>
  <c r="AV356" i="1"/>
  <c r="AJ359" i="1"/>
  <c r="AK359" i="1" s="1"/>
  <c r="K359" i="1"/>
  <c r="AD359" i="1"/>
  <c r="AE359" i="1" s="1"/>
  <c r="AH359" i="1"/>
  <c r="AI359" i="1" s="1"/>
  <c r="J359" i="1"/>
  <c r="AF359" i="1"/>
  <c r="AG359" i="1" s="1"/>
  <c r="BA356" i="1"/>
  <c r="Q352" i="1"/>
  <c r="AP352" i="1" s="1"/>
  <c r="Y351" i="1"/>
  <c r="BF351" i="1" s="1"/>
  <c r="BG351" i="1" s="1"/>
  <c r="BE350" i="1"/>
  <c r="BC350" i="1"/>
  <c r="AO351" i="1"/>
  <c r="AM351" i="1"/>
  <c r="AQ351" i="1"/>
  <c r="AS351" i="1"/>
  <c r="AB351" i="1" l="1"/>
  <c r="AW356" i="1"/>
  <c r="U357" i="1"/>
  <c r="G360" i="1"/>
  <c r="AN352" i="1"/>
  <c r="AO352" i="1" s="1"/>
  <c r="AA351" i="1"/>
  <c r="Y352" i="1" s="1"/>
  <c r="S352" i="1"/>
  <c r="BH351" i="1"/>
  <c r="BI351" i="1" s="1"/>
  <c r="T352" i="1"/>
  <c r="BD351" i="1"/>
  <c r="BE351" i="1" s="1"/>
  <c r="AR352" i="1"/>
  <c r="AS352" i="1" s="1"/>
  <c r="AL352" i="1"/>
  <c r="BB351" i="1"/>
  <c r="BC351" i="1" s="1"/>
  <c r="AQ352" i="1"/>
  <c r="X357" i="1" l="1"/>
  <c r="W357" i="1"/>
  <c r="U358" i="1" s="1"/>
  <c r="AZ357" i="1"/>
  <c r="AX357" i="1"/>
  <c r="AT357" i="1"/>
  <c r="AV357" i="1"/>
  <c r="J360" i="1"/>
  <c r="AH360" i="1"/>
  <c r="AD360" i="1"/>
  <c r="AJ360" i="1"/>
  <c r="K360" i="1"/>
  <c r="AF360" i="1"/>
  <c r="BD352" i="1"/>
  <c r="BE352" i="1" s="1"/>
  <c r="Q353" i="1"/>
  <c r="AM352" i="1"/>
  <c r="BH352" i="1"/>
  <c r="BI352" i="1" s="1"/>
  <c r="AB352" i="1"/>
  <c r="AA352" i="1"/>
  <c r="BF352" i="1"/>
  <c r="BB352" i="1"/>
  <c r="AW357" i="1" l="1"/>
  <c r="AV358" i="1"/>
  <c r="AW358" i="1" s="1"/>
  <c r="AU357" i="1"/>
  <c r="AT358" i="1"/>
  <c r="AU358" i="1" s="1"/>
  <c r="AX358" i="1"/>
  <c r="AY358" i="1" s="1"/>
  <c r="AY357" i="1"/>
  <c r="AZ358" i="1"/>
  <c r="BA358" i="1" s="1"/>
  <c r="BA357" i="1"/>
  <c r="W358" i="1"/>
  <c r="X358" i="1"/>
  <c r="Y353" i="1"/>
  <c r="AG360" i="1"/>
  <c r="AK360" i="1"/>
  <c r="AE360" i="1"/>
  <c r="AI360" i="1"/>
  <c r="G361" i="1"/>
  <c r="AD361" i="1" s="1"/>
  <c r="AN353" i="1"/>
  <c r="AO353" i="1" s="1"/>
  <c r="T353" i="1"/>
  <c r="S353" i="1"/>
  <c r="AP353" i="1"/>
  <c r="AQ353" i="1" s="1"/>
  <c r="BH353" i="1"/>
  <c r="BI353" i="1" s="1"/>
  <c r="AR353" i="1"/>
  <c r="AS353" i="1" s="1"/>
  <c r="AL353" i="1"/>
  <c r="AM353" i="1" s="1"/>
  <c r="BD353" i="1"/>
  <c r="BG352" i="1"/>
  <c r="BF353" i="1"/>
  <c r="BB353" i="1"/>
  <c r="BC352" i="1"/>
  <c r="AB353" i="1"/>
  <c r="AA353" i="1"/>
  <c r="U359" i="1" l="1"/>
  <c r="Q354" i="1"/>
  <c r="AN354" i="1" s="1"/>
  <c r="AO354" i="1" s="1"/>
  <c r="AE361" i="1"/>
  <c r="J361" i="1"/>
  <c r="K361" i="1"/>
  <c r="AJ361" i="1"/>
  <c r="AH361" i="1"/>
  <c r="AF361" i="1"/>
  <c r="BG353" i="1"/>
  <c r="BE353" i="1"/>
  <c r="Y354" i="1"/>
  <c r="BB354" i="1" s="1"/>
  <c r="BC353" i="1"/>
  <c r="AP354" i="1" l="1"/>
  <c r="AQ354" i="1" s="1"/>
  <c r="W359" i="1"/>
  <c r="X359" i="1"/>
  <c r="U360" i="1" s="1"/>
  <c r="AV359" i="1"/>
  <c r="AT359" i="1"/>
  <c r="AX359" i="1"/>
  <c r="AR354" i="1"/>
  <c r="AS354" i="1" s="1"/>
  <c r="T354" i="1"/>
  <c r="AZ359" i="1"/>
  <c r="AL354" i="1"/>
  <c r="AM354" i="1" s="1"/>
  <c r="S354" i="1"/>
  <c r="G362" i="1"/>
  <c r="J362" i="1" s="1"/>
  <c r="AG361" i="1"/>
  <c r="AI361" i="1"/>
  <c r="AK361" i="1"/>
  <c r="AB354" i="1"/>
  <c r="AA354" i="1"/>
  <c r="BH354" i="1"/>
  <c r="BD354" i="1"/>
  <c r="BC354" i="1"/>
  <c r="BF354" i="1"/>
  <c r="BA359" i="1" l="1"/>
  <c r="AZ360" i="1"/>
  <c r="AY359" i="1"/>
  <c r="AX360" i="1"/>
  <c r="AU359" i="1"/>
  <c r="AT360" i="1"/>
  <c r="AU360" i="1" s="1"/>
  <c r="AW359" i="1"/>
  <c r="AV360" i="1"/>
  <c r="Q355" i="1"/>
  <c r="X360" i="1"/>
  <c r="W360" i="1"/>
  <c r="U361" i="1" s="1"/>
  <c r="AR355" i="1"/>
  <c r="AS355" i="1" s="1"/>
  <c r="AJ362" i="1"/>
  <c r="AK362" i="1" s="1"/>
  <c r="AH362" i="1"/>
  <c r="AI362" i="1" s="1"/>
  <c r="K362" i="1"/>
  <c r="G363" i="1" s="1"/>
  <c r="K363" i="1" s="1"/>
  <c r="AF362" i="1"/>
  <c r="AD362" i="1"/>
  <c r="AE362" i="1" s="1"/>
  <c r="Y355" i="1"/>
  <c r="BB355" i="1" s="1"/>
  <c r="BC355" i="1" s="1"/>
  <c r="BE354" i="1"/>
  <c r="BI354" i="1"/>
  <c r="BG354" i="1"/>
  <c r="AW360" i="1" l="1"/>
  <c r="AV361" i="1"/>
  <c r="AH363" i="1"/>
  <c r="AY360" i="1"/>
  <c r="AX361" i="1"/>
  <c r="AY361" i="1" s="1"/>
  <c r="AT361" i="1"/>
  <c r="W361" i="1"/>
  <c r="U362" i="1" s="1"/>
  <c r="X361" i="1"/>
  <c r="AF363" i="1"/>
  <c r="BA360" i="1"/>
  <c r="AZ361" i="1"/>
  <c r="AP355" i="1"/>
  <c r="AN355" i="1"/>
  <c r="AL355" i="1"/>
  <c r="AM355" i="1" s="1"/>
  <c r="S355" i="1"/>
  <c r="Q356" i="1" s="1"/>
  <c r="T355" i="1"/>
  <c r="AJ363" i="1"/>
  <c r="AK363" i="1" s="1"/>
  <c r="J363" i="1"/>
  <c r="G364" i="1" s="1"/>
  <c r="AG362" i="1"/>
  <c r="AD363" i="1"/>
  <c r="AD364" i="1" s="1"/>
  <c r="AE364" i="1" s="1"/>
  <c r="AG363" i="1"/>
  <c r="AI363" i="1"/>
  <c r="BF355" i="1"/>
  <c r="BG355" i="1" s="1"/>
  <c r="BD355" i="1"/>
  <c r="BE355" i="1" s="1"/>
  <c r="AA355" i="1"/>
  <c r="AB355" i="1"/>
  <c r="BH355" i="1"/>
  <c r="BI355" i="1" s="1"/>
  <c r="T356" i="1" l="1"/>
  <c r="AR356" i="1"/>
  <c r="AS356" i="1" s="1"/>
  <c r="AX362" i="1"/>
  <c r="AY362" i="1" s="1"/>
  <c r="X362" i="1"/>
  <c r="W362" i="1"/>
  <c r="U363" i="1" s="1"/>
  <c r="AV363" i="1" s="1"/>
  <c r="AW363" i="1" s="1"/>
  <c r="AO355" i="1"/>
  <c r="AN356" i="1"/>
  <c r="AO356" i="1" s="1"/>
  <c r="AU361" i="1"/>
  <c r="AT362" i="1"/>
  <c r="AU362" i="1" s="1"/>
  <c r="AQ355" i="1"/>
  <c r="AP356" i="1"/>
  <c r="AQ356" i="1" s="1"/>
  <c r="BA361" i="1"/>
  <c r="AZ362" i="1"/>
  <c r="AL356" i="1"/>
  <c r="AM356" i="1" s="1"/>
  <c r="S356" i="1"/>
  <c r="Q357" i="1" s="1"/>
  <c r="AW361" i="1"/>
  <c r="AV362" i="1"/>
  <c r="AW362" i="1" s="1"/>
  <c r="AH364" i="1"/>
  <c r="AI364" i="1" s="1"/>
  <c r="AF364" i="1"/>
  <c r="AG364" i="1" s="1"/>
  <c r="K364" i="1"/>
  <c r="J364" i="1"/>
  <c r="G365" i="1" s="1"/>
  <c r="AJ364" i="1"/>
  <c r="AK364" i="1" s="1"/>
  <c r="AE363" i="1"/>
  <c r="Y356" i="1"/>
  <c r="AT363" i="1" l="1"/>
  <c r="AU363" i="1" s="1"/>
  <c r="AL357" i="1"/>
  <c r="AM357" i="1" s="1"/>
  <c r="AP357" i="1"/>
  <c r="AQ357" i="1" s="1"/>
  <c r="T357" i="1"/>
  <c r="AR357" i="1"/>
  <c r="AS357" i="1" s="1"/>
  <c r="S357" i="1"/>
  <c r="BA362" i="1"/>
  <c r="AZ363" i="1"/>
  <c r="BA363" i="1" s="1"/>
  <c r="AX363" i="1"/>
  <c r="AY363" i="1" s="1"/>
  <c r="W363" i="1"/>
  <c r="X363" i="1"/>
  <c r="AN357" i="1"/>
  <c r="AO357" i="1" s="1"/>
  <c r="AH365" i="1"/>
  <c r="AI365" i="1" s="1"/>
  <c r="AF365" i="1"/>
  <c r="AG365" i="1" s="1"/>
  <c r="K365" i="1"/>
  <c r="J365" i="1"/>
  <c r="AD365" i="1"/>
  <c r="AE365" i="1" s="1"/>
  <c r="AJ365" i="1"/>
  <c r="AK365" i="1" s="1"/>
  <c r="AA356" i="1"/>
  <c r="AB356" i="1"/>
  <c r="BD356" i="1"/>
  <c r="BE356" i="1" s="1"/>
  <c r="BB356" i="1"/>
  <c r="BC356" i="1" s="1"/>
  <c r="BH356" i="1"/>
  <c r="BI356" i="1" s="1"/>
  <c r="BF356" i="1"/>
  <c r="BG356" i="1" s="1"/>
  <c r="Q358" i="1"/>
  <c r="T358" i="1" s="1"/>
  <c r="U364" i="1" l="1"/>
  <c r="G366" i="1"/>
  <c r="AP358" i="1"/>
  <c r="AQ358" i="1" s="1"/>
  <c r="Y357" i="1"/>
  <c r="AN358" i="1"/>
  <c r="AO358" i="1" s="1"/>
  <c r="AR358" i="1"/>
  <c r="AS358" i="1" s="1"/>
  <c r="AL358" i="1"/>
  <c r="AM358" i="1" s="1"/>
  <c r="S358" i="1"/>
  <c r="Q359" i="1" s="1"/>
  <c r="AZ364" i="1" l="1"/>
  <c r="W364" i="1"/>
  <c r="AT364" i="1"/>
  <c r="AV364" i="1"/>
  <c r="AX364" i="1"/>
  <c r="X364" i="1"/>
  <c r="U365" i="1" s="1"/>
  <c r="AF366" i="1"/>
  <c r="AD366" i="1"/>
  <c r="K366" i="1"/>
  <c r="AH366" i="1"/>
  <c r="J366" i="1"/>
  <c r="G367" i="1" s="1"/>
  <c r="AJ366" i="1"/>
  <c r="BH357" i="1"/>
  <c r="BI357" i="1" s="1"/>
  <c r="AA357" i="1"/>
  <c r="BD357" i="1"/>
  <c r="BE357" i="1" s="1"/>
  <c r="AB357" i="1"/>
  <c r="BF357" i="1"/>
  <c r="BG357" i="1" s="1"/>
  <c r="BB357" i="1"/>
  <c r="BC357" i="1" s="1"/>
  <c r="AP359" i="1"/>
  <c r="AQ359" i="1" s="1"/>
  <c r="AL359" i="1"/>
  <c r="AM359" i="1" s="1"/>
  <c r="AR359" i="1"/>
  <c r="AS359" i="1" s="1"/>
  <c r="T359" i="1"/>
  <c r="AN359" i="1"/>
  <c r="AO359" i="1" s="1"/>
  <c r="S359" i="1"/>
  <c r="W365" i="1" l="1"/>
  <c r="X365" i="1"/>
  <c r="U366" i="1"/>
  <c r="AY364" i="1"/>
  <c r="AX365" i="1"/>
  <c r="AW364" i="1"/>
  <c r="AV365" i="1"/>
  <c r="AU364" i="1"/>
  <c r="AT365" i="1"/>
  <c r="BA364" i="1"/>
  <c r="AZ365" i="1"/>
  <c r="AJ367" i="1"/>
  <c r="AK367" i="1" s="1"/>
  <c r="AK366" i="1"/>
  <c r="K367" i="1"/>
  <c r="J367" i="1"/>
  <c r="G368" i="1" s="1"/>
  <c r="AI366" i="1"/>
  <c r="AH367" i="1"/>
  <c r="AE366" i="1"/>
  <c r="AD367" i="1"/>
  <c r="AF367" i="1"/>
  <c r="AG366" i="1"/>
  <c r="Q360" i="1"/>
  <c r="AR360" i="1" s="1"/>
  <c r="AS360" i="1" s="1"/>
  <c r="Y358" i="1"/>
  <c r="AW365" i="1" l="1"/>
  <c r="AV366" i="1"/>
  <c r="AX366" i="1"/>
  <c r="AY366" i="1" s="1"/>
  <c r="AY365" i="1"/>
  <c r="BA365" i="1"/>
  <c r="AZ366" i="1"/>
  <c r="X366" i="1"/>
  <c r="W366" i="1"/>
  <c r="AT366" i="1"/>
  <c r="AU366" i="1" s="1"/>
  <c r="AU365" i="1"/>
  <c r="AJ368" i="1"/>
  <c r="AK368" i="1" s="1"/>
  <c r="K368" i="1"/>
  <c r="J368" i="1"/>
  <c r="G369" i="1" s="1"/>
  <c r="AH368" i="1"/>
  <c r="AI368" i="1" s="1"/>
  <c r="AI367" i="1"/>
  <c r="AF368" i="1"/>
  <c r="AG368" i="1" s="1"/>
  <c r="AG367" i="1"/>
  <c r="AD368" i="1"/>
  <c r="AE368" i="1" s="1"/>
  <c r="AE367" i="1"/>
  <c r="AP360" i="1"/>
  <c r="AQ360" i="1" s="1"/>
  <c r="AL360" i="1"/>
  <c r="T360" i="1"/>
  <c r="S360" i="1"/>
  <c r="AN360" i="1"/>
  <c r="BF358" i="1"/>
  <c r="AB358" i="1"/>
  <c r="BD358" i="1"/>
  <c r="AA358" i="1"/>
  <c r="BH358" i="1"/>
  <c r="BI358" i="1" s="1"/>
  <c r="BB358" i="1"/>
  <c r="U367" i="1" l="1"/>
  <c r="BA366" i="1"/>
  <c r="AZ367" i="1"/>
  <c r="BA367" i="1" s="1"/>
  <c r="AV367" i="1"/>
  <c r="AW367" i="1" s="1"/>
  <c r="AW366" i="1"/>
  <c r="AJ369" i="1"/>
  <c r="AK369" i="1" s="1"/>
  <c r="AF369" i="1"/>
  <c r="AG369" i="1" s="1"/>
  <c r="AD369" i="1"/>
  <c r="AE369" i="1" s="1"/>
  <c r="AH369" i="1"/>
  <c r="AI369" i="1" s="1"/>
  <c r="J369" i="1"/>
  <c r="K369" i="1"/>
  <c r="G370" i="1" s="1"/>
  <c r="Q361" i="1"/>
  <c r="AR361" i="1" s="1"/>
  <c r="AS361" i="1" s="1"/>
  <c r="Y359" i="1"/>
  <c r="BH359" i="1" s="1"/>
  <c r="AO360" i="1"/>
  <c r="AM360" i="1"/>
  <c r="BC358" i="1"/>
  <c r="BE358" i="1"/>
  <c r="BG358" i="1"/>
  <c r="BF359" i="1"/>
  <c r="BB359" i="1" l="1"/>
  <c r="AB359" i="1"/>
  <c r="AA359" i="1"/>
  <c r="AD370" i="1"/>
  <c r="S361" i="1"/>
  <c r="AP361" i="1"/>
  <c r="AQ361" i="1" s="1"/>
  <c r="T361" i="1"/>
  <c r="AX367" i="1"/>
  <c r="W367" i="1"/>
  <c r="X367" i="1"/>
  <c r="AT367" i="1"/>
  <c r="BD359" i="1"/>
  <c r="AL361" i="1"/>
  <c r="AM361" i="1" s="1"/>
  <c r="AN361" i="1"/>
  <c r="AO361" i="1" s="1"/>
  <c r="Q362" i="1"/>
  <c r="T362" i="1" s="1"/>
  <c r="AJ370" i="1"/>
  <c r="AK370" i="1" s="1"/>
  <c r="AF370" i="1"/>
  <c r="AG370" i="1" s="1"/>
  <c r="AH370" i="1"/>
  <c r="AI370" i="1" s="1"/>
  <c r="AE370" i="1"/>
  <c r="J370" i="1"/>
  <c r="K370" i="1"/>
  <c r="BE359" i="1"/>
  <c r="BI359" i="1"/>
  <c r="BC359" i="1"/>
  <c r="BG359" i="1"/>
  <c r="Y360" i="1"/>
  <c r="BH360" i="1" s="1"/>
  <c r="BI360" i="1" s="1"/>
  <c r="U368" i="1" l="1"/>
  <c r="AY367" i="1"/>
  <c r="AX368" i="1"/>
  <c r="AN362" i="1"/>
  <c r="AO362" i="1" s="1"/>
  <c r="AR362" i="1"/>
  <c r="AS362" i="1" s="1"/>
  <c r="AU367" i="1"/>
  <c r="AT368" i="1"/>
  <c r="AP362" i="1"/>
  <c r="AQ362" i="1" s="1"/>
  <c r="S362" i="1"/>
  <c r="Q363" i="1" s="1"/>
  <c r="G371" i="1"/>
  <c r="AF371" i="1" s="1"/>
  <c r="AG371" i="1" s="1"/>
  <c r="AL362" i="1"/>
  <c r="AM362" i="1" s="1"/>
  <c r="BB360" i="1"/>
  <c r="BC360" i="1" s="1"/>
  <c r="AH371" i="1"/>
  <c r="J371" i="1"/>
  <c r="BF360" i="1"/>
  <c r="BG360" i="1" s="1"/>
  <c r="AD371" i="1"/>
  <c r="AE371" i="1" s="1"/>
  <c r="AB360" i="1"/>
  <c r="AA360" i="1"/>
  <c r="BD360" i="1"/>
  <c r="T363" i="1"/>
  <c r="S363" i="1"/>
  <c r="AN363" i="1"/>
  <c r="AP363" i="1"/>
  <c r="AL363" i="1"/>
  <c r="AR363" i="1" l="1"/>
  <c r="AU368" i="1"/>
  <c r="K371" i="1"/>
  <c r="G372" i="1" s="1"/>
  <c r="AY368" i="1"/>
  <c r="X368" i="1"/>
  <c r="W368" i="1"/>
  <c r="U369" i="1" s="1"/>
  <c r="AV368" i="1"/>
  <c r="AZ368" i="1"/>
  <c r="Q364" i="1"/>
  <c r="AL364" i="1" s="1"/>
  <c r="AJ371" i="1"/>
  <c r="Y361" i="1"/>
  <c r="BD361" i="1" s="1"/>
  <c r="AI371" i="1"/>
  <c r="BE360" i="1"/>
  <c r="S364" i="1"/>
  <c r="AR364" i="1"/>
  <c r="AS363" i="1"/>
  <c r="AM363" i="1"/>
  <c r="AQ363" i="1"/>
  <c r="AO363" i="1"/>
  <c r="AN364" i="1"/>
  <c r="AD372" i="1" l="1"/>
  <c r="J372" i="1"/>
  <c r="AF372" i="1"/>
  <c r="AG372" i="1" s="1"/>
  <c r="AH372" i="1"/>
  <c r="AJ372" i="1"/>
  <c r="X369" i="1"/>
  <c r="W369" i="1"/>
  <c r="U370" i="1" s="1"/>
  <c r="AT369" i="1"/>
  <c r="AX369" i="1"/>
  <c r="AY369" i="1" s="1"/>
  <c r="AK371" i="1"/>
  <c r="T364" i="1"/>
  <c r="Q365" i="1" s="1"/>
  <c r="BF361" i="1"/>
  <c r="AP364" i="1"/>
  <c r="AQ364" i="1" s="1"/>
  <c r="AB361" i="1"/>
  <c r="K372" i="1"/>
  <c r="G373" i="1" s="1"/>
  <c r="BA368" i="1"/>
  <c r="AZ369" i="1"/>
  <c r="BB361" i="1"/>
  <c r="AW368" i="1"/>
  <c r="AV369" i="1"/>
  <c r="AA361" i="1"/>
  <c r="Y362" i="1" s="1"/>
  <c r="BH361" i="1"/>
  <c r="BI361" i="1" s="1"/>
  <c r="AI372" i="1"/>
  <c r="AH373" i="1"/>
  <c r="K373" i="1"/>
  <c r="J373" i="1"/>
  <c r="G374" i="1" s="1"/>
  <c r="AK372" i="1"/>
  <c r="AE372" i="1"/>
  <c r="BG361" i="1"/>
  <c r="BC361" i="1"/>
  <c r="BE361" i="1"/>
  <c r="AM364" i="1"/>
  <c r="AO364" i="1"/>
  <c r="AS364" i="1"/>
  <c r="AA362" i="1" l="1"/>
  <c r="AB362" i="1"/>
  <c r="BF362" i="1"/>
  <c r="AN365" i="1"/>
  <c r="AR365" i="1"/>
  <c r="T365" i="1"/>
  <c r="S365" i="1"/>
  <c r="Q366" i="1" s="1"/>
  <c r="AN366" i="1" s="1"/>
  <c r="AL365" i="1"/>
  <c r="AP365" i="1"/>
  <c r="BB362" i="1"/>
  <c r="AJ373" i="1"/>
  <c r="BA369" i="1"/>
  <c r="AZ370" i="1"/>
  <c r="AU369" i="1"/>
  <c r="AT370" i="1"/>
  <c r="BH362" i="1"/>
  <c r="BI362" i="1" s="1"/>
  <c r="AD373" i="1"/>
  <c r="AF373" i="1"/>
  <c r="AG373" i="1" s="1"/>
  <c r="AX370" i="1"/>
  <c r="X370" i="1"/>
  <c r="W370" i="1"/>
  <c r="U371" i="1"/>
  <c r="BD362" i="1"/>
  <c r="BE362" i="1" s="1"/>
  <c r="AW369" i="1"/>
  <c r="AV370" i="1"/>
  <c r="Y363" i="1"/>
  <c r="BF363" i="1" s="1"/>
  <c r="AI373" i="1"/>
  <c r="AH374" i="1"/>
  <c r="AI374" i="1" s="1"/>
  <c r="J374" i="1"/>
  <c r="K374" i="1"/>
  <c r="AD374" i="1"/>
  <c r="AE374" i="1" s="1"/>
  <c r="AE373" i="1"/>
  <c r="AK373" i="1"/>
  <c r="AJ374" i="1"/>
  <c r="AK374" i="1" s="1"/>
  <c r="BC362" i="1"/>
  <c r="BG362" i="1"/>
  <c r="AB363" i="1"/>
  <c r="AA363" i="1"/>
  <c r="BD363" i="1"/>
  <c r="AS365" i="1"/>
  <c r="AO365" i="1"/>
  <c r="AQ365" i="1"/>
  <c r="AM365" i="1"/>
  <c r="AY370" i="1" l="1"/>
  <c r="AX371" i="1"/>
  <c r="AY371" i="1" s="1"/>
  <c r="AW370" i="1"/>
  <c r="AV371" i="1"/>
  <c r="AU370" i="1"/>
  <c r="AT371" i="1"/>
  <c r="W371" i="1"/>
  <c r="U372" i="1" s="1"/>
  <c r="X371" i="1"/>
  <c r="AF374" i="1"/>
  <c r="AG374" i="1" s="1"/>
  <c r="BA370" i="1"/>
  <c r="AZ371" i="1"/>
  <c r="BH363" i="1"/>
  <c r="BI363" i="1" s="1"/>
  <c r="BB363" i="1"/>
  <c r="BC363" i="1" s="1"/>
  <c r="AP366" i="1"/>
  <c r="AQ366" i="1" s="1"/>
  <c r="G375" i="1"/>
  <c r="AJ375" i="1" s="1"/>
  <c r="AK375" i="1" s="1"/>
  <c r="AL366" i="1"/>
  <c r="S366" i="1"/>
  <c r="T366" i="1"/>
  <c r="Q367" i="1" s="1"/>
  <c r="Y364" i="1"/>
  <c r="AR366" i="1"/>
  <c r="BG363" i="1"/>
  <c r="BE363" i="1"/>
  <c r="AO366" i="1"/>
  <c r="AM366" i="1"/>
  <c r="BB364" i="1" l="1"/>
  <c r="BC364" i="1" s="1"/>
  <c r="AX372" i="1"/>
  <c r="AY372" i="1" s="1"/>
  <c r="X372" i="1"/>
  <c r="W372" i="1"/>
  <c r="U373" i="1"/>
  <c r="AV373" i="1" s="1"/>
  <c r="AU371" i="1"/>
  <c r="AT372" i="1"/>
  <c r="AU372" i="1" s="1"/>
  <c r="AZ372" i="1"/>
  <c r="BA372" i="1" s="1"/>
  <c r="BA371" i="1"/>
  <c r="AW371" i="1"/>
  <c r="AV372" i="1"/>
  <c r="AW372" i="1" s="1"/>
  <c r="W373" i="1"/>
  <c r="AZ373" i="1"/>
  <c r="X373" i="1"/>
  <c r="AX373" i="1"/>
  <c r="AA364" i="1"/>
  <c r="AP367" i="1"/>
  <c r="AL367" i="1"/>
  <c r="AM367" i="1" s="1"/>
  <c r="AN367" i="1"/>
  <c r="AO367" i="1" s="1"/>
  <c r="T367" i="1"/>
  <c r="AR367" i="1"/>
  <c r="AS367" i="1" s="1"/>
  <c r="BD364" i="1"/>
  <c r="BE364" i="1" s="1"/>
  <c r="S367" i="1"/>
  <c r="Q368" i="1" s="1"/>
  <c r="AN368" i="1" s="1"/>
  <c r="AH375" i="1"/>
  <c r="AD375" i="1"/>
  <c r="K375" i="1"/>
  <c r="J375" i="1"/>
  <c r="G376" i="1" s="1"/>
  <c r="AF375" i="1"/>
  <c r="AG375" i="1" s="1"/>
  <c r="AB364" i="1"/>
  <c r="BF364" i="1"/>
  <c r="BG364" i="1" s="1"/>
  <c r="AS366" i="1"/>
  <c r="BH364" i="1"/>
  <c r="BI364" i="1" s="1"/>
  <c r="AQ367" i="1"/>
  <c r="AT373" i="1" l="1"/>
  <c r="AY373" i="1"/>
  <c r="Y365" i="1"/>
  <c r="BD365" i="1" s="1"/>
  <c r="BE365" i="1" s="1"/>
  <c r="BA373" i="1"/>
  <c r="U374" i="1"/>
  <c r="AV374" i="1" s="1"/>
  <c r="AW373" i="1"/>
  <c r="AU373" i="1"/>
  <c r="AF376" i="1"/>
  <c r="AG376" i="1" s="1"/>
  <c r="K376" i="1"/>
  <c r="J376" i="1"/>
  <c r="AJ376" i="1"/>
  <c r="AK376" i="1" s="1"/>
  <c r="AE375" i="1"/>
  <c r="AD376" i="1"/>
  <c r="AE376" i="1" s="1"/>
  <c r="AI375" i="1"/>
  <c r="AH376" i="1"/>
  <c r="AI376" i="1" s="1"/>
  <c r="BF365" i="1"/>
  <c r="BG365" i="1" s="1"/>
  <c r="BH365" i="1"/>
  <c r="BI365" i="1" s="1"/>
  <c r="AL368" i="1"/>
  <c r="AM368" i="1" s="1"/>
  <c r="AR368" i="1"/>
  <c r="AS368" i="1" s="1"/>
  <c r="AP368" i="1"/>
  <c r="AQ368" i="1" s="1"/>
  <c r="AO368" i="1"/>
  <c r="T368" i="1"/>
  <c r="S368" i="1"/>
  <c r="AA365" i="1" l="1"/>
  <c r="BB365" i="1"/>
  <c r="BC365" i="1" s="1"/>
  <c r="AB365" i="1"/>
  <c r="Y366" i="1"/>
  <c r="BD366" i="1" s="1"/>
  <c r="BE366" i="1" s="1"/>
  <c r="G377" i="1"/>
  <c r="AJ377" i="1" s="1"/>
  <c r="AK377" i="1" s="1"/>
  <c r="AW374" i="1"/>
  <c r="W374" i="1"/>
  <c r="X374" i="1"/>
  <c r="AZ374" i="1"/>
  <c r="AX374" i="1"/>
  <c r="AT374" i="1"/>
  <c r="AH377" i="1"/>
  <c r="AI377" i="1" s="1"/>
  <c r="AD377" i="1"/>
  <c r="AE377" i="1" s="1"/>
  <c r="AA366" i="1"/>
  <c r="Q369" i="1"/>
  <c r="AR369" i="1" s="1"/>
  <c r="AS369" i="1" s="1"/>
  <c r="J377" i="1" l="1"/>
  <c r="AF377" i="1"/>
  <c r="AG377" i="1" s="1"/>
  <c r="BB366" i="1"/>
  <c r="BC366" i="1" s="1"/>
  <c r="BH366" i="1"/>
  <c r="BI366" i="1" s="1"/>
  <c r="BF366" i="1"/>
  <c r="BG366" i="1" s="1"/>
  <c r="AB366" i="1"/>
  <c r="Y367" i="1" s="1"/>
  <c r="K377" i="1"/>
  <c r="G378" i="1" s="1"/>
  <c r="U375" i="1"/>
  <c r="AZ375" i="1" s="1"/>
  <c r="AU374" i="1"/>
  <c r="AY374" i="1"/>
  <c r="BA374" i="1"/>
  <c r="X375" i="1"/>
  <c r="AP369" i="1"/>
  <c r="AQ369" i="1" s="1"/>
  <c r="AN369" i="1"/>
  <c r="AO369" i="1" s="1"/>
  <c r="AL369" i="1"/>
  <c r="AM369" i="1" s="1"/>
  <c r="T369" i="1"/>
  <c r="S369" i="1"/>
  <c r="BB367" i="1" l="1"/>
  <c r="BC367" i="1" s="1"/>
  <c r="AA367" i="1"/>
  <c r="BD367" i="1"/>
  <c r="BE367" i="1" s="1"/>
  <c r="AB367" i="1"/>
  <c r="BH367" i="1"/>
  <c r="BI367" i="1" s="1"/>
  <c r="AX375" i="1"/>
  <c r="AT375" i="1"/>
  <c r="AU375" i="1" s="1"/>
  <c r="W375" i="1"/>
  <c r="U376" i="1" s="1"/>
  <c r="AX376" i="1" s="1"/>
  <c r="BF367" i="1"/>
  <c r="BG367" i="1" s="1"/>
  <c r="AV375" i="1"/>
  <c r="AW375" i="1" s="1"/>
  <c r="K378" i="1"/>
  <c r="AH378" i="1"/>
  <c r="AI378" i="1" s="1"/>
  <c r="AJ378" i="1"/>
  <c r="AK378" i="1" s="1"/>
  <c r="AF378" i="1"/>
  <c r="AG378" i="1" s="1"/>
  <c r="J378" i="1"/>
  <c r="G379" i="1" s="1"/>
  <c r="K379" i="1" s="1"/>
  <c r="AD378" i="1"/>
  <c r="AE378" i="1" s="1"/>
  <c r="Q370" i="1"/>
  <c r="AN370" i="1" s="1"/>
  <c r="AO370" i="1" s="1"/>
  <c r="BA375" i="1"/>
  <c r="AY375" i="1"/>
  <c r="Y368" i="1"/>
  <c r="S370" i="1"/>
  <c r="T370" i="1"/>
  <c r="AR370" i="1"/>
  <c r="AD379" i="1" l="1"/>
  <c r="AE379" i="1" s="1"/>
  <c r="J379" i="1"/>
  <c r="AJ379" i="1"/>
  <c r="AK379" i="1" s="1"/>
  <c r="AF379" i="1"/>
  <c r="AG379" i="1" s="1"/>
  <c r="G380" i="1"/>
  <c r="AF380" i="1" s="1"/>
  <c r="AG380" i="1" s="1"/>
  <c r="W376" i="1"/>
  <c r="AT376" i="1"/>
  <c r="X376" i="1"/>
  <c r="AZ376" i="1"/>
  <c r="BA376" i="1" s="1"/>
  <c r="AV376" i="1"/>
  <c r="AW376" i="1" s="1"/>
  <c r="AH379" i="1"/>
  <c r="AI379" i="1" s="1"/>
  <c r="AL370" i="1"/>
  <c r="AM370" i="1" s="1"/>
  <c r="AP370" i="1"/>
  <c r="AQ370" i="1" s="1"/>
  <c r="AY376" i="1"/>
  <c r="AU376" i="1"/>
  <c r="AD380" i="1"/>
  <c r="AE380" i="1" s="1"/>
  <c r="K380" i="1"/>
  <c r="Q371" i="1"/>
  <c r="S371" i="1" s="1"/>
  <c r="AS370" i="1"/>
  <c r="AA368" i="1"/>
  <c r="AB368" i="1"/>
  <c r="BH368" i="1"/>
  <c r="BD368" i="1"/>
  <c r="BB368" i="1"/>
  <c r="BF368" i="1"/>
  <c r="AJ380" i="1" l="1"/>
  <c r="AK380" i="1" s="1"/>
  <c r="J380" i="1"/>
  <c r="U377" i="1"/>
  <c r="AH380" i="1"/>
  <c r="AI380" i="1" s="1"/>
  <c r="AL371" i="1"/>
  <c r="AM371" i="1" s="1"/>
  <c r="AN371" i="1"/>
  <c r="AO371" i="1" s="1"/>
  <c r="AR371" i="1"/>
  <c r="AS371" i="1" s="1"/>
  <c r="AP371" i="1"/>
  <c r="AQ371" i="1" s="1"/>
  <c r="T371" i="1"/>
  <c r="Q372" i="1" s="1"/>
  <c r="G381" i="1"/>
  <c r="Y369" i="1"/>
  <c r="BD369" i="1" s="1"/>
  <c r="BC368" i="1"/>
  <c r="BE368" i="1"/>
  <c r="BI368" i="1"/>
  <c r="BG368" i="1"/>
  <c r="AT377" i="1" l="1"/>
  <c r="AX377" i="1"/>
  <c r="W377" i="1"/>
  <c r="AZ377" i="1"/>
  <c r="X377" i="1"/>
  <c r="AV377" i="1"/>
  <c r="AP372" i="1"/>
  <c r="AQ372" i="1" s="1"/>
  <c r="BF369" i="1"/>
  <c r="BG369" i="1" s="1"/>
  <c r="BB369" i="1"/>
  <c r="BC369" i="1" s="1"/>
  <c r="AA369" i="1"/>
  <c r="AB369" i="1"/>
  <c r="BH369" i="1"/>
  <c r="BI369" i="1" s="1"/>
  <c r="AD381" i="1"/>
  <c r="AE381" i="1" s="1"/>
  <c r="AH381" i="1"/>
  <c r="K381" i="1"/>
  <c r="J381" i="1"/>
  <c r="AJ381" i="1"/>
  <c r="AF381" i="1"/>
  <c r="AR372" i="1"/>
  <c r="AS372" i="1" s="1"/>
  <c r="AN372" i="1"/>
  <c r="AO372" i="1" s="1"/>
  <c r="T372" i="1"/>
  <c r="S372" i="1"/>
  <c r="AL372" i="1"/>
  <c r="BE369" i="1"/>
  <c r="AW377" i="1" l="1"/>
  <c r="BA377" i="1"/>
  <c r="U378" i="1"/>
  <c r="AY377" i="1"/>
  <c r="AT378" i="1"/>
  <c r="AU377" i="1"/>
  <c r="Y370" i="1"/>
  <c r="BF370" i="1" s="1"/>
  <c r="BG370" i="1" s="1"/>
  <c r="G382" i="1"/>
  <c r="AD382" i="1" s="1"/>
  <c r="AK381" i="1"/>
  <c r="AG381" i="1"/>
  <c r="AI381" i="1"/>
  <c r="Q373" i="1"/>
  <c r="T373" i="1" s="1"/>
  <c r="AM372" i="1"/>
  <c r="BB370" i="1" l="1"/>
  <c r="BC370" i="1" s="1"/>
  <c r="AU378" i="1"/>
  <c r="W378" i="1"/>
  <c r="X378" i="1"/>
  <c r="U379" i="1"/>
  <c r="AZ378" i="1"/>
  <c r="AX378" i="1"/>
  <c r="AV378" i="1"/>
  <c r="AB370" i="1"/>
  <c r="BD370" i="1"/>
  <c r="BE370" i="1" s="1"/>
  <c r="BH370" i="1"/>
  <c r="BI370" i="1" s="1"/>
  <c r="AJ382" i="1"/>
  <c r="AK382" i="1" s="1"/>
  <c r="AA370" i="1"/>
  <c r="J382" i="1"/>
  <c r="AH382" i="1"/>
  <c r="AI382" i="1" s="1"/>
  <c r="K382" i="1"/>
  <c r="AF382" i="1"/>
  <c r="AG382" i="1" s="1"/>
  <c r="AE382" i="1"/>
  <c r="AP373" i="1"/>
  <c r="AQ373" i="1" s="1"/>
  <c r="AN373" i="1"/>
  <c r="AO373" i="1" s="1"/>
  <c r="S373" i="1"/>
  <c r="Q374" i="1" s="1"/>
  <c r="AR373" i="1"/>
  <c r="AS373" i="1" s="1"/>
  <c r="AL373" i="1"/>
  <c r="AM373" i="1" s="1"/>
  <c r="AW378" i="1" l="1"/>
  <c r="AV379" i="1"/>
  <c r="AY378" i="1"/>
  <c r="AX379" i="1"/>
  <c r="BA378" i="1"/>
  <c r="AZ379" i="1"/>
  <c r="BA379" i="1" s="1"/>
  <c r="W379" i="1"/>
  <c r="U380" i="1" s="1"/>
  <c r="X379" i="1"/>
  <c r="AT379" i="1"/>
  <c r="Y371" i="1"/>
  <c r="AB371" i="1" s="1"/>
  <c r="G383" i="1"/>
  <c r="AF383" i="1" s="1"/>
  <c r="AG383" i="1" s="1"/>
  <c r="AA371" i="1"/>
  <c r="BD371" i="1"/>
  <c r="BE371" i="1" s="1"/>
  <c r="BF371" i="1"/>
  <c r="BG371" i="1" s="1"/>
  <c r="BB371" i="1"/>
  <c r="BC371" i="1" s="1"/>
  <c r="AL374" i="1"/>
  <c r="AM374" i="1" s="1"/>
  <c r="T374" i="1"/>
  <c r="S374" i="1"/>
  <c r="AN374" i="1"/>
  <c r="AP374" i="1"/>
  <c r="AQ374" i="1" s="1"/>
  <c r="AR374" i="1"/>
  <c r="AS374" i="1" s="1"/>
  <c r="AD383" i="1" l="1"/>
  <c r="AJ383" i="1"/>
  <c r="AZ380" i="1"/>
  <c r="X380" i="1"/>
  <c r="W380" i="1"/>
  <c r="U381" i="1" s="1"/>
  <c r="AY379" i="1"/>
  <c r="AX380" i="1"/>
  <c r="K383" i="1"/>
  <c r="BH371" i="1"/>
  <c r="BI371" i="1" s="1"/>
  <c r="AU379" i="1"/>
  <c r="AT380" i="1"/>
  <c r="AW379" i="1"/>
  <c r="AV380" i="1"/>
  <c r="AH383" i="1"/>
  <c r="AI383" i="1" s="1"/>
  <c r="Y372" i="1"/>
  <c r="AB372" i="1" s="1"/>
  <c r="J383" i="1"/>
  <c r="G384" i="1" s="1"/>
  <c r="AD384" i="1" s="1"/>
  <c r="Q375" i="1"/>
  <c r="AP375" i="1" s="1"/>
  <c r="AQ375" i="1" s="1"/>
  <c r="AE383" i="1"/>
  <c r="AK383" i="1"/>
  <c r="AO374" i="1"/>
  <c r="AA372" i="1" l="1"/>
  <c r="Y373" i="1" s="1"/>
  <c r="AB373" i="1" s="1"/>
  <c r="AY380" i="1"/>
  <c r="AX381" i="1"/>
  <c r="W381" i="1"/>
  <c r="X381" i="1"/>
  <c r="U382" i="1"/>
  <c r="BH372" i="1"/>
  <c r="BI372" i="1" s="1"/>
  <c r="AW380" i="1"/>
  <c r="AV381" i="1"/>
  <c r="BF372" i="1"/>
  <c r="BG372" i="1" s="1"/>
  <c r="BB372" i="1"/>
  <c r="AU380" i="1"/>
  <c r="AT381" i="1"/>
  <c r="BD372" i="1"/>
  <c r="BA380" i="1"/>
  <c r="AZ381" i="1"/>
  <c r="AJ384" i="1"/>
  <c r="BF373" i="1"/>
  <c r="BG373" i="1" s="1"/>
  <c r="AL375" i="1"/>
  <c r="AM375" i="1" s="1"/>
  <c r="AF384" i="1"/>
  <c r="AG384" i="1" s="1"/>
  <c r="AH384" i="1"/>
  <c r="AI384" i="1" s="1"/>
  <c r="J384" i="1"/>
  <c r="G385" i="1" s="1"/>
  <c r="K384" i="1"/>
  <c r="T375" i="1"/>
  <c r="AN375" i="1"/>
  <c r="AO375" i="1" s="1"/>
  <c r="AR375" i="1"/>
  <c r="AS375" i="1" s="1"/>
  <c r="S375" i="1"/>
  <c r="Q376" i="1" s="1"/>
  <c r="AK384" i="1"/>
  <c r="AE384" i="1"/>
  <c r="AD385" i="1" l="1"/>
  <c r="J385" i="1"/>
  <c r="AJ385" i="1"/>
  <c r="AA373" i="1"/>
  <c r="Y374" i="1" s="1"/>
  <c r="BA381" i="1"/>
  <c r="AZ382" i="1"/>
  <c r="BE372" i="1"/>
  <c r="BD373" i="1"/>
  <c r="BE373" i="1" s="1"/>
  <c r="W382" i="1"/>
  <c r="X382" i="1"/>
  <c r="U383" i="1"/>
  <c r="AU381" i="1"/>
  <c r="AT382" i="1"/>
  <c r="BH373" i="1"/>
  <c r="BC372" i="1"/>
  <c r="BB373" i="1"/>
  <c r="AY381" i="1"/>
  <c r="AX382" i="1"/>
  <c r="AW381" i="1"/>
  <c r="AV382" i="1"/>
  <c r="K385" i="1"/>
  <c r="G386" i="1" s="1"/>
  <c r="K386" i="1" s="1"/>
  <c r="AH385" i="1"/>
  <c r="AI385" i="1" s="1"/>
  <c r="AF385" i="1"/>
  <c r="AG385" i="1" s="1"/>
  <c r="S376" i="1"/>
  <c r="AL376" i="1"/>
  <c r="AM376" i="1" s="1"/>
  <c r="T376" i="1"/>
  <c r="Q377" i="1" s="1"/>
  <c r="AP376" i="1"/>
  <c r="AR376" i="1"/>
  <c r="AS376" i="1" s="1"/>
  <c r="AN376" i="1"/>
  <c r="AO376" i="1" s="1"/>
  <c r="AK385" i="1"/>
  <c r="AE385" i="1"/>
  <c r="AA374" i="1" l="1"/>
  <c r="AB374" i="1"/>
  <c r="BF374" i="1"/>
  <c r="BG374" i="1" s="1"/>
  <c r="BD374" i="1"/>
  <c r="BE374" i="1" s="1"/>
  <c r="X383" i="1"/>
  <c r="W383" i="1"/>
  <c r="U384" i="1" s="1"/>
  <c r="AY382" i="1"/>
  <c r="AX383" i="1"/>
  <c r="BC373" i="1"/>
  <c r="BB374" i="1"/>
  <c r="BI373" i="1"/>
  <c r="BH374" i="1"/>
  <c r="BI374" i="1" s="1"/>
  <c r="BA382" i="1"/>
  <c r="AZ383" i="1"/>
  <c r="AW382" i="1"/>
  <c r="AV383" i="1"/>
  <c r="AW383" i="1" s="1"/>
  <c r="AU382" i="1"/>
  <c r="AT383" i="1"/>
  <c r="T377" i="1"/>
  <c r="S377" i="1"/>
  <c r="AP377" i="1"/>
  <c r="AQ377" i="1" s="1"/>
  <c r="AQ376" i="1"/>
  <c r="AD386" i="1"/>
  <c r="J386" i="1"/>
  <c r="G387" i="1" s="1"/>
  <c r="J387" i="1" s="1"/>
  <c r="AH386" i="1"/>
  <c r="AI386" i="1" s="1"/>
  <c r="AN377" i="1"/>
  <c r="AO377" i="1" s="1"/>
  <c r="AJ386" i="1"/>
  <c r="AR377" i="1"/>
  <c r="AF386" i="1"/>
  <c r="AG386" i="1" s="1"/>
  <c r="AL377" i="1"/>
  <c r="AM377" i="1"/>
  <c r="Q378" i="1" l="1"/>
  <c r="AP378" i="1" s="1"/>
  <c r="Y375" i="1"/>
  <c r="AR378" i="1"/>
  <c r="AU383" i="1"/>
  <c r="AT384" i="1"/>
  <c r="BC374" i="1"/>
  <c r="AY383" i="1"/>
  <c r="AX384" i="1"/>
  <c r="AS377" i="1"/>
  <c r="AN378" i="1"/>
  <c r="AO378" i="1" s="1"/>
  <c r="BA383" i="1"/>
  <c r="AZ384" i="1"/>
  <c r="BA384" i="1" s="1"/>
  <c r="AV384" i="1"/>
  <c r="W384" i="1"/>
  <c r="X384" i="1"/>
  <c r="AL378" i="1"/>
  <c r="AD387" i="1"/>
  <c r="AE386" i="1"/>
  <c r="AJ387" i="1"/>
  <c r="AK387" i="1" s="1"/>
  <c r="AF387" i="1"/>
  <c r="AG387" i="1" s="1"/>
  <c r="AH387" i="1"/>
  <c r="K387" i="1"/>
  <c r="G388" i="1" s="1"/>
  <c r="AK386" i="1"/>
  <c r="T378" i="1"/>
  <c r="S378" i="1"/>
  <c r="Q379" i="1" s="1"/>
  <c r="AN379" i="1" s="1"/>
  <c r="AE387" i="1"/>
  <c r="AI387" i="1"/>
  <c r="AS378" i="1"/>
  <c r="AM378" i="1"/>
  <c r="AQ378" i="1"/>
  <c r="BD375" i="1" l="1"/>
  <c r="AB375" i="1"/>
  <c r="AA375" i="1"/>
  <c r="BF375" i="1"/>
  <c r="BH375" i="1"/>
  <c r="AF388" i="1"/>
  <c r="AG388" i="1" s="1"/>
  <c r="U385" i="1"/>
  <c r="AZ385" i="1" s="1"/>
  <c r="BB375" i="1"/>
  <c r="BC375" i="1" s="1"/>
  <c r="AY384" i="1"/>
  <c r="AW384" i="1"/>
  <c r="AU384" i="1"/>
  <c r="AH388" i="1"/>
  <c r="AI388" i="1" s="1"/>
  <c r="AD388" i="1"/>
  <c r="AE388" i="1" s="1"/>
  <c r="AJ388" i="1"/>
  <c r="AK388" i="1" s="1"/>
  <c r="J388" i="1"/>
  <c r="K388" i="1"/>
  <c r="AL379" i="1"/>
  <c r="AM379" i="1" s="1"/>
  <c r="AO379" i="1"/>
  <c r="T379" i="1"/>
  <c r="S379" i="1"/>
  <c r="AR379" i="1"/>
  <c r="AP379" i="1"/>
  <c r="BI375" i="1" l="1"/>
  <c r="BG375" i="1"/>
  <c r="BF376" i="1"/>
  <c r="BG376" i="1" s="1"/>
  <c r="BB376" i="1"/>
  <c r="BC376" i="1" s="1"/>
  <c r="X385" i="1"/>
  <c r="AX385" i="1"/>
  <c r="AT385" i="1"/>
  <c r="AU385" i="1" s="1"/>
  <c r="W385" i="1"/>
  <c r="U386" i="1" s="1"/>
  <c r="Y376" i="1"/>
  <c r="AV385" i="1"/>
  <c r="BE375" i="1"/>
  <c r="BD376" i="1"/>
  <c r="BE376" i="1" s="1"/>
  <c r="AY385" i="1"/>
  <c r="BA385" i="1"/>
  <c r="G389" i="1"/>
  <c r="AH389" i="1" s="1"/>
  <c r="AI389" i="1" s="1"/>
  <c r="Q380" i="1"/>
  <c r="AP380" i="1" s="1"/>
  <c r="AQ379" i="1"/>
  <c r="AS379" i="1"/>
  <c r="AT386" i="1" l="1"/>
  <c r="X386" i="1"/>
  <c r="W386" i="1"/>
  <c r="U387" i="1" s="1"/>
  <c r="AZ386" i="1"/>
  <c r="AX386" i="1"/>
  <c r="AW385" i="1"/>
  <c r="AV386" i="1"/>
  <c r="AB376" i="1"/>
  <c r="AA376" i="1"/>
  <c r="Y377" i="1"/>
  <c r="BD377" i="1"/>
  <c r="BE377" i="1" s="1"/>
  <c r="BH376" i="1"/>
  <c r="AD389" i="1"/>
  <c r="AJ389" i="1"/>
  <c r="AK389" i="1" s="1"/>
  <c r="J389" i="1"/>
  <c r="S380" i="1"/>
  <c r="K389" i="1"/>
  <c r="AF389" i="1"/>
  <c r="AG389" i="1" s="1"/>
  <c r="AN380" i="1"/>
  <c r="AO380" i="1" s="1"/>
  <c r="T380" i="1"/>
  <c r="AL380" i="1"/>
  <c r="AM380" i="1" s="1"/>
  <c r="AR380" i="1"/>
  <c r="AS380" i="1" s="1"/>
  <c r="AE389" i="1"/>
  <c r="AQ380" i="1"/>
  <c r="W387" i="1" l="1"/>
  <c r="X387" i="1"/>
  <c r="U388" i="1"/>
  <c r="AZ388" i="1" s="1"/>
  <c r="AW386" i="1"/>
  <c r="AV387" i="1"/>
  <c r="AW387" i="1" s="1"/>
  <c r="AY386" i="1"/>
  <c r="AX387" i="1"/>
  <c r="AY387" i="1" s="1"/>
  <c r="BA386" i="1"/>
  <c r="AZ387" i="1"/>
  <c r="BA387" i="1" s="1"/>
  <c r="BF377" i="1"/>
  <c r="AB377" i="1"/>
  <c r="BB377" i="1"/>
  <c r="AA377" i="1"/>
  <c r="Y378" i="1" s="1"/>
  <c r="BI376" i="1"/>
  <c r="BH377" i="1"/>
  <c r="AU386" i="1"/>
  <c r="AT387" i="1"/>
  <c r="AU387" i="1" s="1"/>
  <c r="G390" i="1"/>
  <c r="Q381" i="1"/>
  <c r="AP381" i="1" s="1"/>
  <c r="AQ381" i="1" s="1"/>
  <c r="AN381" i="1"/>
  <c r="AO381" i="1" s="1"/>
  <c r="AR381" i="1"/>
  <c r="AS381" i="1" s="1"/>
  <c r="AL381" i="1"/>
  <c r="AM381" i="1" s="1"/>
  <c r="T381" i="1"/>
  <c r="AX388" i="1"/>
  <c r="AY388" i="1" s="1"/>
  <c r="AT388" i="1"/>
  <c r="AU388" i="1" s="1"/>
  <c r="BA388" i="1"/>
  <c r="W388" i="1"/>
  <c r="X388" i="1"/>
  <c r="AV388" i="1"/>
  <c r="BC377" i="1" l="1"/>
  <c r="BB378" i="1"/>
  <c r="AA378" i="1"/>
  <c r="AB378" i="1"/>
  <c r="Y379" i="1" s="1"/>
  <c r="BD378" i="1"/>
  <c r="BI377" i="1"/>
  <c r="BH378" i="1"/>
  <c r="S381" i="1"/>
  <c r="Q382" i="1" s="1"/>
  <c r="AP382" i="1" s="1"/>
  <c r="AQ382" i="1" s="1"/>
  <c r="BG377" i="1"/>
  <c r="BF378" i="1"/>
  <c r="J390" i="1"/>
  <c r="AH390" i="1"/>
  <c r="AD390" i="1"/>
  <c r="AJ390" i="1"/>
  <c r="K390" i="1"/>
  <c r="AF390" i="1"/>
  <c r="U389" i="1"/>
  <c r="AW388" i="1"/>
  <c r="AL382" i="1" l="1"/>
  <c r="BE378" i="1"/>
  <c r="BD379" i="1"/>
  <c r="AN382" i="1"/>
  <c r="AO382" i="1" s="1"/>
  <c r="AA379" i="1"/>
  <c r="AB379" i="1"/>
  <c r="AR382" i="1"/>
  <c r="AS382" i="1" s="1"/>
  <c r="Y380" i="1"/>
  <c r="T382" i="1"/>
  <c r="S382" i="1"/>
  <c r="BG378" i="1"/>
  <c r="BF379" i="1"/>
  <c r="BC378" i="1"/>
  <c r="BB379" i="1"/>
  <c r="BI378" i="1"/>
  <c r="BH379" i="1"/>
  <c r="AK390" i="1"/>
  <c r="AG390" i="1"/>
  <c r="AE390" i="1"/>
  <c r="AI390" i="1"/>
  <c r="G391" i="1"/>
  <c r="AJ391" i="1" s="1"/>
  <c r="Q383" i="1"/>
  <c r="AN383" i="1" s="1"/>
  <c r="AO383" i="1" s="1"/>
  <c r="AM382" i="1"/>
  <c r="W389" i="1"/>
  <c r="X389" i="1"/>
  <c r="AZ389" i="1"/>
  <c r="AX389" i="1"/>
  <c r="AT389" i="1"/>
  <c r="AV389" i="1"/>
  <c r="AA380" i="1" l="1"/>
  <c r="AB380" i="1"/>
  <c r="AH391" i="1"/>
  <c r="AI391" i="1" s="1"/>
  <c r="BC379" i="1"/>
  <c r="BB380" i="1"/>
  <c r="BC380" i="1" s="1"/>
  <c r="AD391" i="1"/>
  <c r="AE391" i="1" s="1"/>
  <c r="AF391" i="1"/>
  <c r="AG391" i="1" s="1"/>
  <c r="BE379" i="1"/>
  <c r="BD380" i="1"/>
  <c r="BE380" i="1" s="1"/>
  <c r="BI379" i="1"/>
  <c r="BH380" i="1"/>
  <c r="BI380" i="1" s="1"/>
  <c r="BG379" i="1"/>
  <c r="BF380" i="1"/>
  <c r="BG380" i="1" s="1"/>
  <c r="Y381" i="1"/>
  <c r="BD381" i="1" s="1"/>
  <c r="BE381" i="1" s="1"/>
  <c r="AK391" i="1"/>
  <c r="J391" i="1"/>
  <c r="K391" i="1"/>
  <c r="AB381" i="1"/>
  <c r="BF381" i="1"/>
  <c r="BG381" i="1" s="1"/>
  <c r="AR383" i="1"/>
  <c r="AS383" i="1" s="1"/>
  <c r="AP383" i="1"/>
  <c r="AQ383" i="1" s="1"/>
  <c r="AL383" i="1"/>
  <c r="AM383" i="1" s="1"/>
  <c r="S383" i="1"/>
  <c r="T383" i="1"/>
  <c r="AU389" i="1"/>
  <c r="AW389" i="1"/>
  <c r="AY389" i="1"/>
  <c r="BA389" i="1"/>
  <c r="U390" i="1"/>
  <c r="AZ390" i="1" s="1"/>
  <c r="BB381" i="1" l="1"/>
  <c r="BC381" i="1" s="1"/>
  <c r="AA381" i="1"/>
  <c r="Y382" i="1" s="1"/>
  <c r="G392" i="1"/>
  <c r="AJ392" i="1" s="1"/>
  <c r="BH381" i="1"/>
  <c r="BI381" i="1" s="1"/>
  <c r="AH392" i="1"/>
  <c r="K392" i="1"/>
  <c r="J392" i="1"/>
  <c r="G393" i="1" s="1"/>
  <c r="Q384" i="1"/>
  <c r="AP384" i="1" s="1"/>
  <c r="AQ384" i="1" s="1"/>
  <c r="X390" i="1"/>
  <c r="W390" i="1"/>
  <c r="BA390" i="1"/>
  <c r="AT390" i="1"/>
  <c r="AX390" i="1"/>
  <c r="AV390" i="1"/>
  <c r="BH382" i="1" l="1"/>
  <c r="BI382" i="1" s="1"/>
  <c r="BF382" i="1"/>
  <c r="BG382" i="1" s="1"/>
  <c r="BB382" i="1"/>
  <c r="BC382" i="1" s="1"/>
  <c r="AB382" i="1"/>
  <c r="AA382" i="1"/>
  <c r="Y383" i="1" s="1"/>
  <c r="AA383" i="1" s="1"/>
  <c r="BD382" i="1"/>
  <c r="BE382" i="1" s="1"/>
  <c r="AD392" i="1"/>
  <c r="AE392" i="1" s="1"/>
  <c r="AF392" i="1"/>
  <c r="J393" i="1"/>
  <c r="K393" i="1"/>
  <c r="G394" i="1" s="1"/>
  <c r="AG392" i="1"/>
  <c r="AF393" i="1"/>
  <c r="AK392" i="1"/>
  <c r="AJ393" i="1"/>
  <c r="AI392" i="1"/>
  <c r="AH393" i="1"/>
  <c r="S384" i="1"/>
  <c r="T384" i="1"/>
  <c r="AR384" i="1"/>
  <c r="Q385" i="1"/>
  <c r="AN384" i="1"/>
  <c r="AO384" i="1" s="1"/>
  <c r="AL384" i="1"/>
  <c r="AM384" i="1" s="1"/>
  <c r="AY390" i="1"/>
  <c r="AW390" i="1"/>
  <c r="AU390" i="1"/>
  <c r="U391" i="1"/>
  <c r="AV391" i="1" s="1"/>
  <c r="BF383" i="1" l="1"/>
  <c r="BG383" i="1" s="1"/>
  <c r="AD393" i="1"/>
  <c r="BH383" i="1"/>
  <c r="BI383" i="1" s="1"/>
  <c r="BD383" i="1"/>
  <c r="BE383" i="1" s="1"/>
  <c r="AB383" i="1"/>
  <c r="Y384" i="1" s="1"/>
  <c r="AA384" i="1" s="1"/>
  <c r="BB383" i="1"/>
  <c r="BC383" i="1" s="1"/>
  <c r="AK393" i="1"/>
  <c r="AJ394" i="1"/>
  <c r="AG393" i="1"/>
  <c r="AF394" i="1"/>
  <c r="AE393" i="1"/>
  <c r="AD394" i="1"/>
  <c r="AI393" i="1"/>
  <c r="AH394" i="1"/>
  <c r="AI394" i="1" s="1"/>
  <c r="J394" i="1"/>
  <c r="K394" i="1"/>
  <c r="AL385" i="1"/>
  <c r="AM385" i="1" s="1"/>
  <c r="AN385" i="1"/>
  <c r="S385" i="1"/>
  <c r="T385" i="1"/>
  <c r="AT391" i="1"/>
  <c r="AU391" i="1" s="1"/>
  <c r="AP385" i="1"/>
  <c r="AS384" i="1"/>
  <c r="AR385" i="1"/>
  <c r="BH384" i="1"/>
  <c r="BI384" i="1" s="1"/>
  <c r="AB384" i="1"/>
  <c r="AW391" i="1"/>
  <c r="W391" i="1"/>
  <c r="X391" i="1"/>
  <c r="AZ391" i="1"/>
  <c r="AX391" i="1"/>
  <c r="G395" i="1" l="1"/>
  <c r="BB384" i="1"/>
  <c r="BC384" i="1" s="1"/>
  <c r="BF384" i="1"/>
  <c r="BG384" i="1" s="1"/>
  <c r="BD384" i="1"/>
  <c r="BE384" i="1" s="1"/>
  <c r="AE394" i="1"/>
  <c r="AD395" i="1"/>
  <c r="AG394" i="1"/>
  <c r="AF395" i="1"/>
  <c r="AH395" i="1"/>
  <c r="K395" i="1"/>
  <c r="J395" i="1"/>
  <c r="G396" i="1" s="1"/>
  <c r="AK394" i="1"/>
  <c r="AJ395" i="1"/>
  <c r="Y385" i="1"/>
  <c r="BF385" i="1" s="1"/>
  <c r="BG385" i="1" s="1"/>
  <c r="AS385" i="1"/>
  <c r="AQ385" i="1"/>
  <c r="Q386" i="1"/>
  <c r="AN386" i="1" s="1"/>
  <c r="AO385" i="1"/>
  <c r="AA385" i="1"/>
  <c r="BA391" i="1"/>
  <c r="BH385" i="1"/>
  <c r="U392" i="1"/>
  <c r="AZ392" i="1" s="1"/>
  <c r="AY391" i="1"/>
  <c r="BB385" i="1" l="1"/>
  <c r="BC385" i="1" s="1"/>
  <c r="AB385" i="1"/>
  <c r="BD385" i="1"/>
  <c r="AI395" i="1"/>
  <c r="AH396" i="1"/>
  <c r="AI396" i="1" s="1"/>
  <c r="AG395" i="1"/>
  <c r="AF396" i="1"/>
  <c r="AG396" i="1" s="1"/>
  <c r="J396" i="1"/>
  <c r="G397" i="1" s="1"/>
  <c r="K396" i="1"/>
  <c r="AE395" i="1"/>
  <c r="AD396" i="1"/>
  <c r="AE396" i="1" s="1"/>
  <c r="AK395" i="1"/>
  <c r="AJ396" i="1"/>
  <c r="AK396" i="1" s="1"/>
  <c r="AO386" i="1"/>
  <c r="T386" i="1"/>
  <c r="S386" i="1"/>
  <c r="AL386" i="1"/>
  <c r="AP386" i="1"/>
  <c r="AQ386" i="1" s="1"/>
  <c r="AR386" i="1"/>
  <c r="AX392" i="1"/>
  <c r="AY392" i="1" s="1"/>
  <c r="Y386" i="1"/>
  <c r="BD386" i="1" s="1"/>
  <c r="BA392" i="1"/>
  <c r="BE385" i="1"/>
  <c r="X392" i="1"/>
  <c r="W392" i="1"/>
  <c r="AT392" i="1"/>
  <c r="AV392" i="1"/>
  <c r="BI385" i="1"/>
  <c r="AJ397" i="1" l="1"/>
  <c r="AK397" i="1" s="1"/>
  <c r="J397" i="1"/>
  <c r="K397" i="1"/>
  <c r="G398" i="1" s="1"/>
  <c r="AJ398" i="1" s="1"/>
  <c r="AK398" i="1" s="1"/>
  <c r="AF397" i="1"/>
  <c r="AG397" i="1" s="1"/>
  <c r="AH397" i="1"/>
  <c r="AI397" i="1" s="1"/>
  <c r="AD397" i="1"/>
  <c r="AE397" i="1" s="1"/>
  <c r="Q387" i="1"/>
  <c r="AN387" i="1" s="1"/>
  <c r="J398" i="1"/>
  <c r="AM386" i="1"/>
  <c r="AB386" i="1"/>
  <c r="AS386" i="1"/>
  <c r="BH386" i="1"/>
  <c r="BI386" i="1" s="1"/>
  <c r="AA386" i="1"/>
  <c r="Y387" i="1" s="1"/>
  <c r="BF387" i="1" s="1"/>
  <c r="BF386" i="1"/>
  <c r="BG386" i="1" s="1"/>
  <c r="BB386" i="1"/>
  <c r="BC386" i="1" s="1"/>
  <c r="U393" i="1"/>
  <c r="X393" i="1" s="1"/>
  <c r="BE386" i="1"/>
  <c r="AW392" i="1"/>
  <c r="AU392" i="1"/>
  <c r="AH398" i="1" l="1"/>
  <c r="AI398" i="1" s="1"/>
  <c r="K398" i="1"/>
  <c r="G399" i="1" s="1"/>
  <c r="S387" i="1"/>
  <c r="T387" i="1"/>
  <c r="Q388" i="1" s="1"/>
  <c r="AR388" i="1" s="1"/>
  <c r="AR387" i="1"/>
  <c r="AL387" i="1"/>
  <c r="AM387" i="1" s="1"/>
  <c r="AD398" i="1"/>
  <c r="AE398" i="1" s="1"/>
  <c r="AP387" i="1"/>
  <c r="AQ387" i="1" s="1"/>
  <c r="AF398" i="1"/>
  <c r="AG398" i="1" s="1"/>
  <c r="AA387" i="1"/>
  <c r="BD387" i="1"/>
  <c r="BE387" i="1" s="1"/>
  <c r="BH387" i="1"/>
  <c r="BI387" i="1" s="1"/>
  <c r="AB387" i="1"/>
  <c r="Y388" i="1" s="1"/>
  <c r="AO387" i="1"/>
  <c r="BB387" i="1"/>
  <c r="BC387" i="1" s="1"/>
  <c r="AS387" i="1"/>
  <c r="AV393" i="1"/>
  <c r="AW393" i="1" s="1"/>
  <c r="AT393" i="1"/>
  <c r="AX393" i="1"/>
  <c r="AY393" i="1" s="1"/>
  <c r="AZ393" i="1"/>
  <c r="BA393" i="1" s="1"/>
  <c r="W393" i="1"/>
  <c r="U394" i="1" s="1"/>
  <c r="BG387" i="1"/>
  <c r="AU393" i="1"/>
  <c r="K399" i="1" l="1"/>
  <c r="AJ399" i="1"/>
  <c r="AK399" i="1" s="1"/>
  <c r="AH399" i="1"/>
  <c r="AI399" i="1" s="1"/>
  <c r="J399" i="1"/>
  <c r="S388" i="1"/>
  <c r="T388" i="1"/>
  <c r="AP388" i="1"/>
  <c r="AQ388" i="1" s="1"/>
  <c r="AL388" i="1"/>
  <c r="AN388" i="1"/>
  <c r="AO388" i="1" s="1"/>
  <c r="AF399" i="1"/>
  <c r="AG399" i="1" s="1"/>
  <c r="AD399" i="1"/>
  <c r="AE399" i="1" s="1"/>
  <c r="BH388" i="1"/>
  <c r="BD388" i="1"/>
  <c r="BE388" i="1" s="1"/>
  <c r="BF388" i="1"/>
  <c r="BG388" i="1" s="1"/>
  <c r="AS388" i="1"/>
  <c r="BB388" i="1"/>
  <c r="BC388" i="1" s="1"/>
  <c r="AM388" i="1"/>
  <c r="AB388" i="1"/>
  <c r="AA388" i="1"/>
  <c r="Y389" i="1"/>
  <c r="BH389" i="1" s="1"/>
  <c r="W394" i="1"/>
  <c r="X394" i="1"/>
  <c r="BI388" i="1"/>
  <c r="AT394" i="1"/>
  <c r="AZ394" i="1"/>
  <c r="AX394" i="1"/>
  <c r="AV394" i="1"/>
  <c r="Q389" i="1" l="1"/>
  <c r="G400" i="1"/>
  <c r="BD389" i="1"/>
  <c r="BE389" i="1" s="1"/>
  <c r="AA389" i="1"/>
  <c r="BB389" i="1"/>
  <c r="BC389" i="1" s="1"/>
  <c r="BF389" i="1"/>
  <c r="BG389" i="1" s="1"/>
  <c r="AB389" i="1"/>
  <c r="AU394" i="1"/>
  <c r="BI389" i="1"/>
  <c r="BA394" i="1"/>
  <c r="AY394" i="1"/>
  <c r="U395" i="1"/>
  <c r="AW394" i="1"/>
  <c r="AH400" i="1" l="1"/>
  <c r="AI400" i="1" s="1"/>
  <c r="AD400" i="1"/>
  <c r="AE400" i="1" s="1"/>
  <c r="AF400" i="1"/>
  <c r="AG400" i="1" s="1"/>
  <c r="AJ400" i="1"/>
  <c r="AK400" i="1" s="1"/>
  <c r="J400" i="1"/>
  <c r="G401" i="1" s="1"/>
  <c r="AH401" i="1" s="1"/>
  <c r="AI401" i="1" s="1"/>
  <c r="K400" i="1"/>
  <c r="AR389" i="1"/>
  <c r="S389" i="1"/>
  <c r="AN389" i="1"/>
  <c r="T389" i="1"/>
  <c r="AL389" i="1"/>
  <c r="AP389" i="1"/>
  <c r="K401" i="1"/>
  <c r="AD401" i="1"/>
  <c r="AE401" i="1" s="1"/>
  <c r="Y390" i="1"/>
  <c r="BF390" i="1" s="1"/>
  <c r="BG390" i="1" s="1"/>
  <c r="X395" i="1"/>
  <c r="W395" i="1"/>
  <c r="AV395" i="1"/>
  <c r="AX395" i="1"/>
  <c r="AT395" i="1"/>
  <c r="AZ395" i="1"/>
  <c r="AS389" i="1" l="1"/>
  <c r="J401" i="1"/>
  <c r="G402" i="1" s="1"/>
  <c r="AQ389" i="1"/>
  <c r="AM389" i="1"/>
  <c r="AL390" i="1"/>
  <c r="Q390" i="1"/>
  <c r="AJ401" i="1"/>
  <c r="AK401" i="1" s="1"/>
  <c r="AF401" i="1"/>
  <c r="AG401" i="1" s="1"/>
  <c r="AO389" i="1"/>
  <c r="AB390" i="1"/>
  <c r="AA390" i="1"/>
  <c r="Y391" i="1" s="1"/>
  <c r="BB390" i="1"/>
  <c r="BC390" i="1" s="1"/>
  <c r="BH390" i="1"/>
  <c r="BI390" i="1" s="1"/>
  <c r="BD390" i="1"/>
  <c r="BE390" i="1" s="1"/>
  <c r="AW395" i="1"/>
  <c r="BA395" i="1"/>
  <c r="U396" i="1"/>
  <c r="AX396" i="1" s="1"/>
  <c r="AU395" i="1"/>
  <c r="AY395" i="1"/>
  <c r="K402" i="1" l="1"/>
  <c r="J402" i="1"/>
  <c r="G403" i="1" s="1"/>
  <c r="AD402" i="1"/>
  <c r="AE402" i="1" s="1"/>
  <c r="AJ402" i="1"/>
  <c r="AK402" i="1" s="1"/>
  <c r="AF402" i="1"/>
  <c r="AG402" i="1" s="1"/>
  <c r="AH402" i="1"/>
  <c r="AI402" i="1" s="1"/>
  <c r="S390" i="1"/>
  <c r="Q391" i="1" s="1"/>
  <c r="T390" i="1"/>
  <c r="AM390" i="1"/>
  <c r="AN390" i="1"/>
  <c r="AP390" i="1"/>
  <c r="AR390" i="1"/>
  <c r="AA391" i="1"/>
  <c r="BF391" i="1"/>
  <c r="BG391" i="1" s="1"/>
  <c r="AD403" i="1"/>
  <c r="AF403" i="1"/>
  <c r="AJ403" i="1"/>
  <c r="AK403" i="1" s="1"/>
  <c r="K403" i="1"/>
  <c r="J403" i="1"/>
  <c r="G404" i="1" s="1"/>
  <c r="AD404" i="1" s="1"/>
  <c r="AB391" i="1"/>
  <c r="Y392" i="1" s="1"/>
  <c r="AB392" i="1" s="1"/>
  <c r="BB391" i="1"/>
  <c r="BC391" i="1" s="1"/>
  <c r="BH391" i="1"/>
  <c r="BI391" i="1" s="1"/>
  <c r="BD391" i="1"/>
  <c r="BE391" i="1" s="1"/>
  <c r="AY396" i="1"/>
  <c r="AE403" i="1"/>
  <c r="W396" i="1"/>
  <c r="X396" i="1"/>
  <c r="AZ396" i="1"/>
  <c r="AG403" i="1"/>
  <c r="AV396" i="1"/>
  <c r="AT396" i="1"/>
  <c r="T391" i="1" l="1"/>
  <c r="S391" i="1"/>
  <c r="Q392" i="1" s="1"/>
  <c r="AL391" i="1"/>
  <c r="BF392" i="1"/>
  <c r="BG392" i="1" s="1"/>
  <c r="AS390" i="1"/>
  <c r="AR391" i="1"/>
  <c r="AQ390" i="1"/>
  <c r="AP391" i="1"/>
  <c r="AO390" i="1"/>
  <c r="AN391" i="1"/>
  <c r="BB392" i="1"/>
  <c r="BC392" i="1" s="1"/>
  <c r="AA392" i="1"/>
  <c r="AH403" i="1"/>
  <c r="AI403" i="1" s="1"/>
  <c r="K404" i="1"/>
  <c r="AF404" i="1"/>
  <c r="AG404" i="1" s="1"/>
  <c r="J404" i="1"/>
  <c r="BH392" i="1"/>
  <c r="BI392" i="1" s="1"/>
  <c r="AJ404" i="1"/>
  <c r="BD392" i="1"/>
  <c r="BE392" i="1" s="1"/>
  <c r="Y393" i="1"/>
  <c r="BF393" i="1" s="1"/>
  <c r="BG393" i="1" s="1"/>
  <c r="AU396" i="1"/>
  <c r="AK404" i="1"/>
  <c r="AW396" i="1"/>
  <c r="G405" i="1"/>
  <c r="U397" i="1"/>
  <c r="AZ397" i="1" s="1"/>
  <c r="AE404" i="1"/>
  <c r="BA396" i="1"/>
  <c r="AQ391" i="1" l="1"/>
  <c r="AP392" i="1"/>
  <c r="AS391" i="1"/>
  <c r="AR392" i="1"/>
  <c r="AM391" i="1"/>
  <c r="AL392" i="1"/>
  <c r="AH404" i="1"/>
  <c r="AI404" i="1" s="1"/>
  <c r="AO391" i="1"/>
  <c r="AN392" i="1"/>
  <c r="S392" i="1"/>
  <c r="T392" i="1"/>
  <c r="Q393" i="1" s="1"/>
  <c r="BB393" i="1"/>
  <c r="BC393" i="1" s="1"/>
  <c r="BD393" i="1"/>
  <c r="BE393" i="1" s="1"/>
  <c r="BH393" i="1"/>
  <c r="BI393" i="1" s="1"/>
  <c r="AB393" i="1"/>
  <c r="AA393" i="1"/>
  <c r="AJ405" i="1"/>
  <c r="AK405" i="1" s="1"/>
  <c r="AD405" i="1"/>
  <c r="AE405" i="1" s="1"/>
  <c r="AF405" i="1"/>
  <c r="AG405" i="1" s="1"/>
  <c r="X397" i="1"/>
  <c r="W397" i="1"/>
  <c r="AX397" i="1"/>
  <c r="BA397" i="1"/>
  <c r="AT397" i="1"/>
  <c r="J405" i="1"/>
  <c r="K405" i="1"/>
  <c r="AV397" i="1"/>
  <c r="AM392" i="1" l="1"/>
  <c r="AL393" i="1"/>
  <c r="AM393" i="1" s="1"/>
  <c r="AH405" i="1"/>
  <c r="AI405" i="1" s="1"/>
  <c r="AS392" i="1"/>
  <c r="AR393" i="1"/>
  <c r="T393" i="1"/>
  <c r="S393" i="1"/>
  <c r="Q394" i="1" s="1"/>
  <c r="AQ392" i="1"/>
  <c r="AP393" i="1"/>
  <c r="Y394" i="1"/>
  <c r="BH394" i="1" s="1"/>
  <c r="AO392" i="1"/>
  <c r="AN393" i="1"/>
  <c r="AA394" i="1"/>
  <c r="AB394" i="1"/>
  <c r="Y395" i="1" s="1"/>
  <c r="BB394" i="1"/>
  <c r="G406" i="1"/>
  <c r="J406" i="1" s="1"/>
  <c r="AY397" i="1"/>
  <c r="AW397" i="1"/>
  <c r="AU397" i="1"/>
  <c r="U398" i="1"/>
  <c r="AT398" i="1" s="1"/>
  <c r="AL394" i="1" l="1"/>
  <c r="AM394" i="1" s="1"/>
  <c r="T394" i="1"/>
  <c r="S394" i="1"/>
  <c r="Q395" i="1" s="1"/>
  <c r="AO393" i="1"/>
  <c r="AN394" i="1"/>
  <c r="AS393" i="1"/>
  <c r="AR394" i="1"/>
  <c r="BD394" i="1"/>
  <c r="BE394" i="1" s="1"/>
  <c r="BF394" i="1"/>
  <c r="AQ393" i="1"/>
  <c r="AP394" i="1"/>
  <c r="AB395" i="1"/>
  <c r="AA395" i="1"/>
  <c r="Y396" i="1" s="1"/>
  <c r="BB395" i="1"/>
  <c r="BC394" i="1"/>
  <c r="AD406" i="1"/>
  <c r="AE406" i="1" s="1"/>
  <c r="AF406" i="1"/>
  <c r="AG406" i="1" s="1"/>
  <c r="BF395" i="1"/>
  <c r="BG394" i="1"/>
  <c r="AH406" i="1"/>
  <c r="BH395" i="1"/>
  <c r="BI394" i="1"/>
  <c r="K406" i="1"/>
  <c r="G407" i="1" s="1"/>
  <c r="AJ406" i="1"/>
  <c r="AK406" i="1" s="1"/>
  <c r="X398" i="1"/>
  <c r="W398" i="1"/>
  <c r="AZ398" i="1"/>
  <c r="AU398" i="1"/>
  <c r="AV398" i="1"/>
  <c r="AI406" i="1"/>
  <c r="AX398" i="1"/>
  <c r="AS394" i="1" l="1"/>
  <c r="AR395" i="1"/>
  <c r="AS395" i="1" s="1"/>
  <c r="AO394" i="1"/>
  <c r="AN395" i="1"/>
  <c r="AQ394" i="1"/>
  <c r="AP395" i="1"/>
  <c r="AL395" i="1"/>
  <c r="S395" i="1"/>
  <c r="Q396" i="1" s="1"/>
  <c r="T395" i="1"/>
  <c r="BD395" i="1"/>
  <c r="AF407" i="1"/>
  <c r="U399" i="1"/>
  <c r="AT399" i="1" s="1"/>
  <c r="AU399" i="1" s="1"/>
  <c r="BE395" i="1"/>
  <c r="BD396" i="1"/>
  <c r="BI395" i="1"/>
  <c r="BH396" i="1"/>
  <c r="BC395" i="1"/>
  <c r="BB396" i="1"/>
  <c r="BF396" i="1"/>
  <c r="BG395" i="1"/>
  <c r="AB396" i="1"/>
  <c r="AA396" i="1"/>
  <c r="Y397" i="1" s="1"/>
  <c r="AG407" i="1"/>
  <c r="AD407" i="1"/>
  <c r="AJ407" i="1"/>
  <c r="K407" i="1"/>
  <c r="J407" i="1"/>
  <c r="G408" i="1" s="1"/>
  <c r="AV399" i="1"/>
  <c r="AW398" i="1"/>
  <c r="BA398" i="1"/>
  <c r="AH407" i="1"/>
  <c r="X399" i="1"/>
  <c r="W399" i="1"/>
  <c r="AY398" i="1"/>
  <c r="AR396" i="1" l="1"/>
  <c r="AS396" i="1" s="1"/>
  <c r="T396" i="1"/>
  <c r="S396" i="1"/>
  <c r="Q397" i="1"/>
  <c r="AM395" i="1"/>
  <c r="AL396" i="1"/>
  <c r="AQ395" i="1"/>
  <c r="AP396" i="1"/>
  <c r="AO395" i="1"/>
  <c r="AN396" i="1"/>
  <c r="AX399" i="1"/>
  <c r="AZ399" i="1"/>
  <c r="BG396" i="1"/>
  <c r="BF397" i="1"/>
  <c r="BB397" i="1"/>
  <c r="BC396" i="1"/>
  <c r="BI396" i="1"/>
  <c r="BH397" i="1"/>
  <c r="AB397" i="1"/>
  <c r="AA397" i="1"/>
  <c r="BD397" i="1"/>
  <c r="BE396" i="1"/>
  <c r="U400" i="1"/>
  <c r="W400" i="1" s="1"/>
  <c r="K408" i="1"/>
  <c r="J408" i="1"/>
  <c r="AF408" i="1"/>
  <c r="AJ408" i="1"/>
  <c r="AK407" i="1"/>
  <c r="AD408" i="1"/>
  <c r="AE407" i="1"/>
  <c r="AH408" i="1"/>
  <c r="AI407" i="1"/>
  <c r="AY399" i="1"/>
  <c r="AT400" i="1"/>
  <c r="BA399" i="1"/>
  <c r="AW399" i="1"/>
  <c r="AQ396" i="1" l="1"/>
  <c r="AP397" i="1"/>
  <c r="AM396" i="1"/>
  <c r="AL397" i="1"/>
  <c r="AR397" i="1"/>
  <c r="S397" i="1"/>
  <c r="T397" i="1"/>
  <c r="Q398" i="1" s="1"/>
  <c r="AN397" i="1"/>
  <c r="AO397" i="1" s="1"/>
  <c r="AO396" i="1"/>
  <c r="AX400" i="1"/>
  <c r="AV400" i="1"/>
  <c r="X400" i="1"/>
  <c r="U401" i="1" s="1"/>
  <c r="AX401" i="1" s="1"/>
  <c r="AZ400" i="1"/>
  <c r="Y398" i="1"/>
  <c r="AA398" i="1" s="1"/>
  <c r="G409" i="1"/>
  <c r="AD409" i="1" s="1"/>
  <c r="BI397" i="1"/>
  <c r="BC397" i="1"/>
  <c r="BG397" i="1"/>
  <c r="BE397" i="1"/>
  <c r="AE408" i="1"/>
  <c r="AY400" i="1"/>
  <c r="AW400" i="1"/>
  <c r="AU400" i="1"/>
  <c r="AG408" i="1"/>
  <c r="BA400" i="1"/>
  <c r="AI408" i="1"/>
  <c r="AK408" i="1"/>
  <c r="AN398" i="1" l="1"/>
  <c r="S398" i="1"/>
  <c r="T398" i="1"/>
  <c r="AS397" i="1"/>
  <c r="AR398" i="1"/>
  <c r="AM397" i="1"/>
  <c r="AL398" i="1"/>
  <c r="AM398" i="1" s="1"/>
  <c r="AQ397" i="1"/>
  <c r="AP398" i="1"/>
  <c r="BH398" i="1"/>
  <c r="J409" i="1"/>
  <c r="AB398" i="1"/>
  <c r="BD398" i="1"/>
  <c r="AF409" i="1"/>
  <c r="AG409" i="1" s="1"/>
  <c r="BF398" i="1"/>
  <c r="BG398" i="1" s="1"/>
  <c r="Y399" i="1"/>
  <c r="AB399" i="1" s="1"/>
  <c r="BB398" i="1"/>
  <c r="K409" i="1"/>
  <c r="G410" i="1" s="1"/>
  <c r="AJ410" i="1" s="1"/>
  <c r="AJ409" i="1"/>
  <c r="AK409" i="1" s="1"/>
  <c r="AH409" i="1"/>
  <c r="AI409" i="1" s="1"/>
  <c r="BI398" i="1"/>
  <c r="BE398" i="1"/>
  <c r="AT401" i="1"/>
  <c r="AU401" i="1" s="1"/>
  <c r="AY401" i="1"/>
  <c r="X401" i="1"/>
  <c r="W401" i="1"/>
  <c r="AZ401" i="1"/>
  <c r="AE409" i="1"/>
  <c r="AV401" i="1"/>
  <c r="AS398" i="1" l="1"/>
  <c r="Q399" i="1"/>
  <c r="AP399" i="1" s="1"/>
  <c r="AQ399" i="1" s="1"/>
  <c r="AQ398" i="1"/>
  <c r="AO398" i="1"/>
  <c r="AN399" i="1"/>
  <c r="AO399" i="1" s="1"/>
  <c r="BB399" i="1"/>
  <c r="BD399" i="1"/>
  <c r="BC398" i="1"/>
  <c r="J410" i="1"/>
  <c r="G411" i="1" s="1"/>
  <c r="AD410" i="1"/>
  <c r="BH399" i="1"/>
  <c r="BF399" i="1"/>
  <c r="BG399" i="1" s="1"/>
  <c r="AA399" i="1"/>
  <c r="Y400" i="1" s="1"/>
  <c r="BD400" i="1" s="1"/>
  <c r="AH410" i="1"/>
  <c r="K410" i="1"/>
  <c r="AF410" i="1"/>
  <c r="AG410" i="1" s="1"/>
  <c r="BE399" i="1"/>
  <c r="BC399" i="1"/>
  <c r="BI399" i="1"/>
  <c r="BA401" i="1"/>
  <c r="AK410" i="1"/>
  <c r="AW401" i="1"/>
  <c r="AE410" i="1"/>
  <c r="U402" i="1"/>
  <c r="AZ402" i="1" s="1"/>
  <c r="AL399" i="1" l="1"/>
  <c r="T399" i="1"/>
  <c r="S399" i="1"/>
  <c r="Q400" i="1"/>
  <c r="AR399" i="1"/>
  <c r="K411" i="1"/>
  <c r="AD411" i="1"/>
  <c r="AE411" i="1" s="1"/>
  <c r="AH411" i="1"/>
  <c r="AI411" i="1" s="1"/>
  <c r="AF411" i="1"/>
  <c r="AG411" i="1" s="1"/>
  <c r="AI410" i="1"/>
  <c r="BB400" i="1"/>
  <c r="BC400" i="1" s="1"/>
  <c r="AJ411" i="1"/>
  <c r="AK411" i="1" s="1"/>
  <c r="J411" i="1"/>
  <c r="G412" i="1" s="1"/>
  <c r="K412" i="1" s="1"/>
  <c r="BF400" i="1"/>
  <c r="BG400" i="1" s="1"/>
  <c r="BH400" i="1"/>
  <c r="BI400" i="1" s="1"/>
  <c r="BE400" i="1"/>
  <c r="AA400" i="1"/>
  <c r="AB400" i="1"/>
  <c r="BA402" i="1"/>
  <c r="X402" i="1"/>
  <c r="W402" i="1"/>
  <c r="AX402" i="1"/>
  <c r="AT402" i="1"/>
  <c r="AV402" i="1"/>
  <c r="AS399" i="1" l="1"/>
  <c r="AR400" i="1"/>
  <c r="AS400" i="1" s="1"/>
  <c r="AP400" i="1"/>
  <c r="AQ400" i="1" s="1"/>
  <c r="S400" i="1"/>
  <c r="T400" i="1"/>
  <c r="AN400" i="1"/>
  <c r="AO400" i="1" s="1"/>
  <c r="AM399" i="1"/>
  <c r="AL400" i="1"/>
  <c r="AM400" i="1" s="1"/>
  <c r="AJ412" i="1"/>
  <c r="U403" i="1"/>
  <c r="W403" i="1" s="1"/>
  <c r="AF412" i="1"/>
  <c r="AG412" i="1" s="1"/>
  <c r="J412" i="1"/>
  <c r="G413" i="1" s="1"/>
  <c r="AJ413" i="1" s="1"/>
  <c r="Y401" i="1"/>
  <c r="AB401" i="1" s="1"/>
  <c r="AH412" i="1"/>
  <c r="AI412" i="1" s="1"/>
  <c r="AD412" i="1"/>
  <c r="AE412" i="1" s="1"/>
  <c r="AT403" i="1"/>
  <c r="AU402" i="1"/>
  <c r="AX403" i="1"/>
  <c r="AY402" i="1"/>
  <c r="X403" i="1"/>
  <c r="AZ403" i="1"/>
  <c r="AK412" i="1"/>
  <c r="AW402" i="1"/>
  <c r="AV403" i="1"/>
  <c r="Q401" i="1" l="1"/>
  <c r="AN401" i="1" s="1"/>
  <c r="AL401" i="1"/>
  <c r="AM401" i="1" s="1"/>
  <c r="BB401" i="1"/>
  <c r="BC401" i="1" s="1"/>
  <c r="BH401" i="1"/>
  <c r="BI401" i="1" s="1"/>
  <c r="BD401" i="1"/>
  <c r="BE401" i="1" s="1"/>
  <c r="AA401" i="1"/>
  <c r="Y402" i="1" s="1"/>
  <c r="BF401" i="1"/>
  <c r="BG401" i="1" s="1"/>
  <c r="U404" i="1"/>
  <c r="X404" i="1" s="1"/>
  <c r="AK413" i="1"/>
  <c r="AW403" i="1"/>
  <c r="AH413" i="1"/>
  <c r="K413" i="1"/>
  <c r="J413" i="1"/>
  <c r="AF413" i="1"/>
  <c r="AY403" i="1"/>
  <c r="AU403" i="1"/>
  <c r="AD413" i="1"/>
  <c r="BA403" i="1"/>
  <c r="AO401" i="1" l="1"/>
  <c r="AT404" i="1"/>
  <c r="W404" i="1"/>
  <c r="S401" i="1"/>
  <c r="AR401" i="1"/>
  <c r="T401" i="1"/>
  <c r="Q402" i="1" s="1"/>
  <c r="AP401" i="1"/>
  <c r="BH402" i="1"/>
  <c r="BI402" i="1" s="1"/>
  <c r="BB402" i="1"/>
  <c r="BC402" i="1" s="1"/>
  <c r="AB402" i="1"/>
  <c r="BF402" i="1"/>
  <c r="BG402" i="1" s="1"/>
  <c r="BD402" i="1"/>
  <c r="BE402" i="1" s="1"/>
  <c r="AA402" i="1"/>
  <c r="AV404" i="1"/>
  <c r="AW404" i="1" s="1"/>
  <c r="AZ404" i="1"/>
  <c r="BA404" i="1" s="1"/>
  <c r="AX404" i="1"/>
  <c r="AY404" i="1" s="1"/>
  <c r="AE413" i="1"/>
  <c r="AI413" i="1"/>
  <c r="AU404" i="1"/>
  <c r="AG413" i="1"/>
  <c r="U405" i="1"/>
  <c r="G414" i="1"/>
  <c r="AD414" i="1" s="1"/>
  <c r="AQ401" i="1" l="1"/>
  <c r="AP402" i="1"/>
  <c r="AS401" i="1"/>
  <c r="AR402" i="1"/>
  <c r="T402" i="1"/>
  <c r="S402" i="1"/>
  <c r="Q403" i="1" s="1"/>
  <c r="AL402" i="1"/>
  <c r="AN402" i="1"/>
  <c r="Y403" i="1"/>
  <c r="AB403" i="1" s="1"/>
  <c r="AV405" i="1"/>
  <c r="AW405" i="1" s="1"/>
  <c r="BF403" i="1"/>
  <c r="BG403" i="1" s="1"/>
  <c r="AT405" i="1"/>
  <c r="AU405" i="1" s="1"/>
  <c r="AE414" i="1"/>
  <c r="AH414" i="1"/>
  <c r="AF414" i="1"/>
  <c r="K414" i="1"/>
  <c r="J414" i="1"/>
  <c r="AJ414" i="1"/>
  <c r="X405" i="1"/>
  <c r="W405" i="1"/>
  <c r="AZ405" i="1"/>
  <c r="AX405" i="1"/>
  <c r="AO402" i="1" l="1"/>
  <c r="AN403" i="1"/>
  <c r="AO403" i="1" s="1"/>
  <c r="T403" i="1"/>
  <c r="S403" i="1"/>
  <c r="Q404" i="1"/>
  <c r="AS402" i="1"/>
  <c r="AR403" i="1"/>
  <c r="AS403" i="1" s="1"/>
  <c r="AM402" i="1"/>
  <c r="AL403" i="1"/>
  <c r="AM403" i="1" s="1"/>
  <c r="AQ402" i="1"/>
  <c r="AP403" i="1"/>
  <c r="AQ403" i="1" s="1"/>
  <c r="BD403" i="1"/>
  <c r="BE403" i="1" s="1"/>
  <c r="T404" i="1"/>
  <c r="BH403" i="1"/>
  <c r="BB403" i="1"/>
  <c r="BC403" i="1" s="1"/>
  <c r="AA403" i="1"/>
  <c r="Y404" i="1" s="1"/>
  <c r="AB404" i="1" s="1"/>
  <c r="U406" i="1"/>
  <c r="AX406" i="1" s="1"/>
  <c r="AP404" i="1"/>
  <c r="AQ404" i="1" s="1"/>
  <c r="AN404" i="1"/>
  <c r="AO404" i="1" s="1"/>
  <c r="G415" i="1"/>
  <c r="K415" i="1" s="1"/>
  <c r="AY405" i="1"/>
  <c r="AK414" i="1"/>
  <c r="AG414" i="1"/>
  <c r="BA405" i="1"/>
  <c r="AI414" i="1"/>
  <c r="AR404" i="1" l="1"/>
  <c r="AS404" i="1" s="1"/>
  <c r="AH415" i="1"/>
  <c r="S404" i="1"/>
  <c r="Q405" i="1" s="1"/>
  <c r="S405" i="1" s="1"/>
  <c r="AL404" i="1"/>
  <c r="AM404" i="1" s="1"/>
  <c r="W406" i="1"/>
  <c r="AT406" i="1"/>
  <c r="X406" i="1"/>
  <c r="AV406" i="1"/>
  <c r="AZ406" i="1"/>
  <c r="BA406" i="1" s="1"/>
  <c r="BB404" i="1"/>
  <c r="BC404" i="1" s="1"/>
  <c r="AP405" i="1"/>
  <c r="AQ405" i="1" s="1"/>
  <c r="T405" i="1"/>
  <c r="Q406" i="1" s="1"/>
  <c r="S406" i="1" s="1"/>
  <c r="AF415" i="1"/>
  <c r="BF404" i="1"/>
  <c r="BG404" i="1" s="1"/>
  <c r="BD404" i="1"/>
  <c r="AR405" i="1"/>
  <c r="AS405" i="1" s="1"/>
  <c r="BI403" i="1"/>
  <c r="BH404" i="1"/>
  <c r="AA404" i="1"/>
  <c r="Y405" i="1" s="1"/>
  <c r="AB405" i="1" s="1"/>
  <c r="AL405" i="1"/>
  <c r="AJ415" i="1"/>
  <c r="AK415" i="1" s="1"/>
  <c r="AN405" i="1"/>
  <c r="U407" i="1"/>
  <c r="W407" i="1" s="1"/>
  <c r="AD415" i="1"/>
  <c r="AE415" i="1" s="1"/>
  <c r="J415" i="1"/>
  <c r="G416" i="1" s="1"/>
  <c r="K416" i="1" s="1"/>
  <c r="AI415" i="1"/>
  <c r="AW406" i="1"/>
  <c r="AU406" i="1"/>
  <c r="AY406" i="1"/>
  <c r="AG415" i="1"/>
  <c r="AR406" i="1" l="1"/>
  <c r="AS406" i="1" s="1"/>
  <c r="T406" i="1"/>
  <c r="Q407" i="1" s="1"/>
  <c r="BI404" i="1"/>
  <c r="BH405" i="1"/>
  <c r="BI405" i="1" s="1"/>
  <c r="AD416" i="1"/>
  <c r="AE416" i="1" s="1"/>
  <c r="AA405" i="1"/>
  <c r="Y406" i="1" s="1"/>
  <c r="AB406" i="1" s="1"/>
  <c r="BB405" i="1"/>
  <c r="BC405" i="1" s="1"/>
  <c r="AX407" i="1"/>
  <c r="AY407" i="1" s="1"/>
  <c r="AP406" i="1"/>
  <c r="AQ406" i="1" s="1"/>
  <c r="BE404" i="1"/>
  <c r="BD405" i="1"/>
  <c r="BE405" i="1" s="1"/>
  <c r="BF405" i="1"/>
  <c r="BG405" i="1" s="1"/>
  <c r="AZ407" i="1"/>
  <c r="BA407" i="1" s="1"/>
  <c r="AF416" i="1"/>
  <c r="AG416" i="1" s="1"/>
  <c r="AT407" i="1"/>
  <c r="AU407" i="1" s="1"/>
  <c r="AL406" i="1"/>
  <c r="AM405" i="1"/>
  <c r="AO405" i="1"/>
  <c r="AN406" i="1"/>
  <c r="AO406" i="1" s="1"/>
  <c r="AJ416" i="1"/>
  <c r="AK416" i="1" s="1"/>
  <c r="X407" i="1"/>
  <c r="U408" i="1" s="1"/>
  <c r="AV407" i="1"/>
  <c r="AW407" i="1" s="1"/>
  <c r="AH416" i="1"/>
  <c r="J416" i="1"/>
  <c r="G417" i="1" s="1"/>
  <c r="AJ417" i="1" s="1"/>
  <c r="BB406" i="1" l="1"/>
  <c r="BC406" i="1" s="1"/>
  <c r="AR407" i="1"/>
  <c r="AS407" i="1" s="1"/>
  <c r="S407" i="1"/>
  <c r="T407" i="1"/>
  <c r="Q408" i="1" s="1"/>
  <c r="AP407" i="1"/>
  <c r="AQ407" i="1" s="1"/>
  <c r="BH406" i="1"/>
  <c r="BI406" i="1" s="1"/>
  <c r="BF406" i="1"/>
  <c r="BG406" i="1" s="1"/>
  <c r="AA406" i="1"/>
  <c r="Y407" i="1" s="1"/>
  <c r="AZ408" i="1"/>
  <c r="BA408" i="1" s="1"/>
  <c r="X408" i="1"/>
  <c r="BD406" i="1"/>
  <c r="BE406" i="1" s="1"/>
  <c r="AR408" i="1"/>
  <c r="AS408" i="1" s="1"/>
  <c r="T408" i="1"/>
  <c r="S408" i="1"/>
  <c r="AX408" i="1"/>
  <c r="AY408" i="1" s="1"/>
  <c r="AT408" i="1"/>
  <c r="AU408" i="1" s="1"/>
  <c r="W408" i="1"/>
  <c r="AN407" i="1"/>
  <c r="AL407" i="1"/>
  <c r="AM406" i="1"/>
  <c r="AV408" i="1"/>
  <c r="AD417" i="1"/>
  <c r="AE417" i="1" s="1"/>
  <c r="AH417" i="1"/>
  <c r="AI417" i="1" s="1"/>
  <c r="AI416" i="1"/>
  <c r="U409" i="1"/>
  <c r="AZ409" i="1" s="1"/>
  <c r="J417" i="1"/>
  <c r="AF417" i="1"/>
  <c r="K417" i="1"/>
  <c r="AK417" i="1"/>
  <c r="AG417" i="1"/>
  <c r="AP408" i="1" l="1"/>
  <c r="AQ408" i="1" s="1"/>
  <c r="Q409" i="1"/>
  <c r="AR409" i="1" s="1"/>
  <c r="AB407" i="1"/>
  <c r="BF407" i="1"/>
  <c r="BG407" i="1" s="1"/>
  <c r="AT409" i="1"/>
  <c r="X409" i="1"/>
  <c r="BB407" i="1"/>
  <c r="BC407" i="1" s="1"/>
  <c r="BH407" i="1"/>
  <c r="BI407" i="1" s="1"/>
  <c r="W409" i="1"/>
  <c r="G418" i="1"/>
  <c r="AF418" i="1" s="1"/>
  <c r="AG418" i="1" s="1"/>
  <c r="AV409" i="1"/>
  <c r="AW409" i="1" s="1"/>
  <c r="AA407" i="1"/>
  <c r="BD407" i="1"/>
  <c r="BE407" i="1" s="1"/>
  <c r="AM407" i="1"/>
  <c r="AL408" i="1"/>
  <c r="T409" i="1"/>
  <c r="AO407" i="1"/>
  <c r="AN408" i="1"/>
  <c r="AO408" i="1" s="1"/>
  <c r="AW408" i="1"/>
  <c r="AX409" i="1"/>
  <c r="AY409" i="1" s="1"/>
  <c r="AP409" i="1"/>
  <c r="AQ409" i="1" s="1"/>
  <c r="S409" i="1"/>
  <c r="AS409" i="1"/>
  <c r="AU409" i="1"/>
  <c r="BA409" i="1"/>
  <c r="U410" i="1" l="1"/>
  <c r="AT410" i="1" s="1"/>
  <c r="Y408" i="1"/>
  <c r="BF408" i="1" s="1"/>
  <c r="BG408" i="1" s="1"/>
  <c r="AJ418" i="1"/>
  <c r="AK418" i="1" s="1"/>
  <c r="J418" i="1"/>
  <c r="AH418" i="1"/>
  <c r="AI418" i="1" s="1"/>
  <c r="K418" i="1"/>
  <c r="G419" i="1" s="1"/>
  <c r="AD418" i="1"/>
  <c r="AE418" i="1" s="1"/>
  <c r="Q410" i="1"/>
  <c r="T410" i="1" s="1"/>
  <c r="AV410" i="1"/>
  <c r="AX410" i="1"/>
  <c r="AY410" i="1" s="1"/>
  <c r="AL409" i="1"/>
  <c r="AM409" i="1" s="1"/>
  <c r="AM408" i="1"/>
  <c r="AZ410" i="1"/>
  <c r="BA410" i="1" s="1"/>
  <c r="AB408" i="1"/>
  <c r="BH408" i="1"/>
  <c r="BI408" i="1" s="1"/>
  <c r="BB408" i="1"/>
  <c r="BC408" i="1" s="1"/>
  <c r="AN409" i="1"/>
  <c r="AO409" i="1" s="1"/>
  <c r="AU410" i="1"/>
  <c r="AW410" i="1"/>
  <c r="X410" i="1"/>
  <c r="W410" i="1"/>
  <c r="BD408" i="1" l="1"/>
  <c r="BE408" i="1" s="1"/>
  <c r="AP410" i="1"/>
  <c r="AA408" i="1"/>
  <c r="AN410" i="1"/>
  <c r="AR410" i="1"/>
  <c r="S410" i="1"/>
  <c r="Q411" i="1" s="1"/>
  <c r="AR411" i="1" s="1"/>
  <c r="AL410" i="1"/>
  <c r="AM410" i="1" s="1"/>
  <c r="J419" i="1"/>
  <c r="AD419" i="1"/>
  <c r="AE419" i="1" s="1"/>
  <c r="AH419" i="1"/>
  <c r="AI419" i="1" s="1"/>
  <c r="K419" i="1"/>
  <c r="AF419" i="1"/>
  <c r="AG419" i="1" s="1"/>
  <c r="AJ419" i="1"/>
  <c r="AK419" i="1" s="1"/>
  <c r="Y409" i="1"/>
  <c r="BB409" i="1" s="1"/>
  <c r="AS410" i="1"/>
  <c r="AO410" i="1"/>
  <c r="AQ410" i="1"/>
  <c r="U411" i="1"/>
  <c r="AB409" i="1" l="1"/>
  <c r="BH409" i="1"/>
  <c r="BI409" i="1" s="1"/>
  <c r="AA409" i="1"/>
  <c r="Y410" i="1" s="1"/>
  <c r="G420" i="1"/>
  <c r="BC409" i="1"/>
  <c r="BD409" i="1"/>
  <c r="BE409" i="1" s="1"/>
  <c r="BF409" i="1"/>
  <c r="BG409" i="1" s="1"/>
  <c r="AP411" i="1"/>
  <c r="AQ411" i="1" s="1"/>
  <c r="T411" i="1"/>
  <c r="AL411" i="1"/>
  <c r="AM411" i="1" s="1"/>
  <c r="S411" i="1"/>
  <c r="AN411" i="1"/>
  <c r="AO411" i="1" s="1"/>
  <c r="X411" i="1"/>
  <c r="W411" i="1"/>
  <c r="AT411" i="1"/>
  <c r="AX411" i="1"/>
  <c r="AV411" i="1"/>
  <c r="AZ411" i="1"/>
  <c r="AS411" i="1"/>
  <c r="BH410" i="1" l="1"/>
  <c r="BI410" i="1" s="1"/>
  <c r="AB410" i="1"/>
  <c r="BD410" i="1"/>
  <c r="BE410" i="1" s="1"/>
  <c r="BF410" i="1"/>
  <c r="BG410" i="1" s="1"/>
  <c r="AA410" i="1"/>
  <c r="BB410" i="1"/>
  <c r="BC410" i="1" s="1"/>
  <c r="AD420" i="1"/>
  <c r="AE420" i="1" s="1"/>
  <c r="AH420" i="1"/>
  <c r="AI420" i="1" s="1"/>
  <c r="J420" i="1"/>
  <c r="K420" i="1"/>
  <c r="AJ420" i="1"/>
  <c r="AK420" i="1" s="1"/>
  <c r="AF420" i="1"/>
  <c r="AG420" i="1" s="1"/>
  <c r="Q412" i="1"/>
  <c r="AN412" i="1" s="1"/>
  <c r="AO412" i="1" s="1"/>
  <c r="U412" i="1"/>
  <c r="AZ412" i="1" s="1"/>
  <c r="BA411" i="1"/>
  <c r="AW411" i="1"/>
  <c r="AY411" i="1"/>
  <c r="AU411" i="1"/>
  <c r="G421" i="1" l="1"/>
  <c r="AT412" i="1"/>
  <c r="AU412" i="1" s="1"/>
  <c r="AJ421" i="1"/>
  <c r="AK421" i="1" s="1"/>
  <c r="AD421" i="1"/>
  <c r="AE421" i="1" s="1"/>
  <c r="AX412" i="1"/>
  <c r="AY412" i="1" s="1"/>
  <c r="AH421" i="1"/>
  <c r="AI421" i="1" s="1"/>
  <c r="W412" i="1"/>
  <c r="U413" i="1" s="1"/>
  <c r="AT413" i="1" s="1"/>
  <c r="AV412" i="1"/>
  <c r="AW412" i="1" s="1"/>
  <c r="Y411" i="1"/>
  <c r="X412" i="1"/>
  <c r="AL412" i="1"/>
  <c r="AM412" i="1" s="1"/>
  <c r="AR412" i="1"/>
  <c r="AS412" i="1" s="1"/>
  <c r="AP412" i="1"/>
  <c r="AQ412" i="1" s="1"/>
  <c r="S412" i="1"/>
  <c r="T412" i="1"/>
  <c r="BA412" i="1"/>
  <c r="K421" i="1" l="1"/>
  <c r="J421" i="1"/>
  <c r="G422" i="1" s="1"/>
  <c r="AJ422" i="1" s="1"/>
  <c r="AF421" i="1"/>
  <c r="AG421" i="1" s="1"/>
  <c r="BD411" i="1"/>
  <c r="BF411" i="1"/>
  <c r="AA411" i="1"/>
  <c r="AB411" i="1"/>
  <c r="BB411" i="1"/>
  <c r="BH411" i="1"/>
  <c r="AH422" i="1"/>
  <c r="AI422" i="1" s="1"/>
  <c r="J422" i="1"/>
  <c r="K422" i="1"/>
  <c r="Q413" i="1"/>
  <c r="AF422" i="1"/>
  <c r="AG422" i="1" s="1"/>
  <c r="X413" i="1"/>
  <c r="W413" i="1"/>
  <c r="AZ413" i="1"/>
  <c r="AU413" i="1"/>
  <c r="AK422" i="1"/>
  <c r="AX413" i="1"/>
  <c r="AV413" i="1"/>
  <c r="AD422" i="1" l="1"/>
  <c r="AE422" i="1" s="1"/>
  <c r="Y412" i="1"/>
  <c r="AB412" i="1" s="1"/>
  <c r="BH412" i="1"/>
  <c r="BI411" i="1"/>
  <c r="BB412" i="1"/>
  <c r="BC411" i="1"/>
  <c r="BG411" i="1"/>
  <c r="BF412" i="1"/>
  <c r="BE411" i="1"/>
  <c r="BD412" i="1"/>
  <c r="G423" i="1"/>
  <c r="AP413" i="1"/>
  <c r="S413" i="1"/>
  <c r="AL413" i="1"/>
  <c r="AM413" i="1" s="1"/>
  <c r="AR413" i="1"/>
  <c r="T413" i="1"/>
  <c r="AN413" i="1"/>
  <c r="U414" i="1"/>
  <c r="AT414" i="1" s="1"/>
  <c r="AU414" i="1" s="1"/>
  <c r="AY413" i="1"/>
  <c r="AW413" i="1"/>
  <c r="BA413" i="1"/>
  <c r="AA412" i="1" l="1"/>
  <c r="Y413" i="1"/>
  <c r="BF413" i="1" s="1"/>
  <c r="BG412" i="1"/>
  <c r="BC412" i="1"/>
  <c r="BB413" i="1"/>
  <c r="BI412" i="1"/>
  <c r="BH413" i="1"/>
  <c r="BE412" i="1"/>
  <c r="AB413" i="1"/>
  <c r="AA413" i="1"/>
  <c r="Y414" i="1"/>
  <c r="AJ423" i="1"/>
  <c r="K423" i="1"/>
  <c r="J423" i="1"/>
  <c r="AD423" i="1"/>
  <c r="AH423" i="1"/>
  <c r="AF423" i="1"/>
  <c r="AO413" i="1"/>
  <c r="W414" i="1"/>
  <c r="AS413" i="1"/>
  <c r="Q414" i="1"/>
  <c r="AZ414" i="1"/>
  <c r="BA414" i="1" s="1"/>
  <c r="AX414" i="1"/>
  <c r="AY414" i="1" s="1"/>
  <c r="AQ413" i="1"/>
  <c r="AV414" i="1"/>
  <c r="AW414" i="1" s="1"/>
  <c r="X414" i="1"/>
  <c r="BD413" i="1" l="1"/>
  <c r="BE413" i="1" s="1"/>
  <c r="G424" i="1"/>
  <c r="BI413" i="1"/>
  <c r="BH414" i="1"/>
  <c r="BC413" i="1"/>
  <c r="BB414" i="1"/>
  <c r="BC414" i="1" s="1"/>
  <c r="BD414" i="1"/>
  <c r="AB414" i="1"/>
  <c r="AA414" i="1"/>
  <c r="BG413" i="1"/>
  <c r="BF414" i="1"/>
  <c r="AF424" i="1"/>
  <c r="AG424" i="1" s="1"/>
  <c r="AG423" i="1"/>
  <c r="AI423" i="1"/>
  <c r="AH424" i="1"/>
  <c r="AI424" i="1" s="1"/>
  <c r="AD424" i="1"/>
  <c r="AE424" i="1" s="1"/>
  <c r="AE423" i="1"/>
  <c r="K424" i="1"/>
  <c r="J424" i="1"/>
  <c r="U415" i="1"/>
  <c r="W415" i="1" s="1"/>
  <c r="AJ424" i="1"/>
  <c r="AK424" i="1" s="1"/>
  <c r="AK423" i="1"/>
  <c r="AL414" i="1"/>
  <c r="T414" i="1"/>
  <c r="S414" i="1"/>
  <c r="AR414" i="1"/>
  <c r="AP414" i="1"/>
  <c r="AN414" i="1"/>
  <c r="AO414" i="1" s="1"/>
  <c r="X415" i="1"/>
  <c r="AX415" i="1" l="1"/>
  <c r="AY415" i="1" s="1"/>
  <c r="AT415" i="1"/>
  <c r="AU415" i="1" s="1"/>
  <c r="Y415" i="1"/>
  <c r="BD415" i="1" s="1"/>
  <c r="BB415" i="1"/>
  <c r="AA415" i="1"/>
  <c r="AB415" i="1"/>
  <c r="AV415" i="1"/>
  <c r="AW415" i="1" s="1"/>
  <c r="BE414" i="1"/>
  <c r="BG414" i="1"/>
  <c r="BF415" i="1"/>
  <c r="BG415" i="1" s="1"/>
  <c r="BI414" i="1"/>
  <c r="BH415" i="1"/>
  <c r="AZ415" i="1"/>
  <c r="BA415" i="1" s="1"/>
  <c r="Q415" i="1"/>
  <c r="T415" i="1" s="1"/>
  <c r="G425" i="1"/>
  <c r="AQ414" i="1"/>
  <c r="AS414" i="1"/>
  <c r="AM414" i="1"/>
  <c r="U416" i="1"/>
  <c r="AT416" i="1" s="1"/>
  <c r="S415" i="1" l="1"/>
  <c r="AV416" i="1"/>
  <c r="AW416" i="1" s="1"/>
  <c r="AL415" i="1"/>
  <c r="AM415" i="1" s="1"/>
  <c r="AX416" i="1"/>
  <c r="Q416" i="1"/>
  <c r="AR415" i="1"/>
  <c r="AS415" i="1" s="1"/>
  <c r="X416" i="1"/>
  <c r="AN415" i="1"/>
  <c r="AO415" i="1" s="1"/>
  <c r="BE415" i="1"/>
  <c r="W416" i="1"/>
  <c r="AP415" i="1"/>
  <c r="AQ415" i="1" s="1"/>
  <c r="AZ416" i="1"/>
  <c r="BA416" i="1" s="1"/>
  <c r="BI415" i="1"/>
  <c r="Y416" i="1"/>
  <c r="BD416" i="1" s="1"/>
  <c r="BC415" i="1"/>
  <c r="AJ425" i="1"/>
  <c r="AD425" i="1"/>
  <c r="AF425" i="1"/>
  <c r="J425" i="1"/>
  <c r="K425" i="1"/>
  <c r="AH425" i="1"/>
  <c r="AY416" i="1"/>
  <c r="AU416" i="1"/>
  <c r="AN416" i="1" l="1"/>
  <c r="AO416" i="1" s="1"/>
  <c r="T416" i="1"/>
  <c r="G426" i="1"/>
  <c r="J426" i="1" s="1"/>
  <c r="AL416" i="1"/>
  <c r="AM416" i="1" s="1"/>
  <c r="AR416" i="1"/>
  <c r="AS416" i="1" s="1"/>
  <c r="S416" i="1"/>
  <c r="Q417" i="1" s="1"/>
  <c r="T417" i="1" s="1"/>
  <c r="U417" i="1"/>
  <c r="AX417" i="1" s="1"/>
  <c r="AY417" i="1" s="1"/>
  <c r="AP416" i="1"/>
  <c r="AQ416" i="1" s="1"/>
  <c r="BE416" i="1"/>
  <c r="BB416" i="1"/>
  <c r="BF416" i="1"/>
  <c r="AB416" i="1"/>
  <c r="AA416" i="1"/>
  <c r="BH416" i="1"/>
  <c r="BI416" i="1" s="1"/>
  <c r="AI425" i="1"/>
  <c r="AH426" i="1"/>
  <c r="AG425" i="1"/>
  <c r="AF426" i="1"/>
  <c r="AE425" i="1"/>
  <c r="AD426" i="1"/>
  <c r="AK425" i="1"/>
  <c r="AJ426" i="1"/>
  <c r="AR417" i="1" l="1"/>
  <c r="AL417" i="1"/>
  <c r="K426" i="1"/>
  <c r="G427" i="1" s="1"/>
  <c r="AF427" i="1" s="1"/>
  <c r="S417" i="1"/>
  <c r="Q418" i="1" s="1"/>
  <c r="AR418" i="1" s="1"/>
  <c r="AN417" i="1"/>
  <c r="AO417" i="1" s="1"/>
  <c r="AP417" i="1"/>
  <c r="AQ417" i="1" s="1"/>
  <c r="AT417" i="1"/>
  <c r="AU417" i="1" s="1"/>
  <c r="AZ417" i="1"/>
  <c r="BA417" i="1" s="1"/>
  <c r="AV417" i="1"/>
  <c r="AW417" i="1" s="1"/>
  <c r="X417" i="1"/>
  <c r="W417" i="1"/>
  <c r="Y417" i="1"/>
  <c r="BF417" i="1" s="1"/>
  <c r="BG417" i="1" s="1"/>
  <c r="BG416" i="1"/>
  <c r="BC416" i="1"/>
  <c r="AE426" i="1"/>
  <c r="AD427" i="1"/>
  <c r="AG426" i="1"/>
  <c r="J427" i="1"/>
  <c r="K427" i="1"/>
  <c r="AK426" i="1"/>
  <c r="AJ427" i="1"/>
  <c r="AH427" i="1"/>
  <c r="AI426" i="1"/>
  <c r="AS417" i="1"/>
  <c r="AM417" i="1"/>
  <c r="U418" i="1" l="1"/>
  <c r="BD417" i="1"/>
  <c r="BE417" i="1" s="1"/>
  <c r="AB417" i="1"/>
  <c r="AA417" i="1"/>
  <c r="BH417" i="1"/>
  <c r="BI417" i="1" s="1"/>
  <c r="BB417" i="1"/>
  <c r="BC417" i="1" s="1"/>
  <c r="Y418" i="1"/>
  <c r="BH418" i="1" s="1"/>
  <c r="BI418" i="1" s="1"/>
  <c r="G428" i="1"/>
  <c r="K428" i="1" s="1"/>
  <c r="AP418" i="1"/>
  <c r="AQ418" i="1" s="1"/>
  <c r="AG427" i="1"/>
  <c r="AI427" i="1"/>
  <c r="AE427" i="1"/>
  <c r="AK427" i="1"/>
  <c r="AT418" i="1"/>
  <c r="AX418" i="1"/>
  <c r="AZ418" i="1"/>
  <c r="X418" i="1"/>
  <c r="W418" i="1"/>
  <c r="AV418" i="1"/>
  <c r="AL418" i="1"/>
  <c r="AM418" i="1" s="1"/>
  <c r="AS418" i="1"/>
  <c r="T418" i="1"/>
  <c r="S418" i="1"/>
  <c r="AN418" i="1"/>
  <c r="J428" i="1" l="1"/>
  <c r="AF428" i="1"/>
  <c r="AJ428" i="1"/>
  <c r="BB418" i="1"/>
  <c r="BC418" i="1" s="1"/>
  <c r="BF418" i="1"/>
  <c r="BG418" i="1" s="1"/>
  <c r="AD428" i="1"/>
  <c r="AE428" i="1" s="1"/>
  <c r="BD418" i="1"/>
  <c r="BE418" i="1" s="1"/>
  <c r="AB418" i="1"/>
  <c r="AH428" i="1"/>
  <c r="AI428" i="1" s="1"/>
  <c r="AA418" i="1"/>
  <c r="G429" i="1"/>
  <c r="J429" i="1" s="1"/>
  <c r="U419" i="1"/>
  <c r="AX419" i="1" s="1"/>
  <c r="AG428" i="1"/>
  <c r="AK428" i="1"/>
  <c r="AJ429" i="1"/>
  <c r="K429" i="1"/>
  <c r="AW418" i="1"/>
  <c r="Q419" i="1"/>
  <c r="AR419" i="1" s="1"/>
  <c r="AS419" i="1" s="1"/>
  <c r="BA418" i="1"/>
  <c r="AY418" i="1"/>
  <c r="AU418" i="1"/>
  <c r="AO418" i="1"/>
  <c r="AZ419" i="1" l="1"/>
  <c r="AD429" i="1"/>
  <c r="Y419" i="1"/>
  <c r="W419" i="1"/>
  <c r="X419" i="1"/>
  <c r="AT419" i="1"/>
  <c r="AU419" i="1" s="1"/>
  <c r="AV419" i="1"/>
  <c r="AF429" i="1"/>
  <c r="AG429" i="1" s="1"/>
  <c r="AH429" i="1"/>
  <c r="S419" i="1"/>
  <c r="AK429" i="1"/>
  <c r="AE429" i="1"/>
  <c r="AI429" i="1"/>
  <c r="G430" i="1"/>
  <c r="AJ430" i="1" s="1"/>
  <c r="AL419" i="1"/>
  <c r="AM419" i="1" s="1"/>
  <c r="AN419" i="1"/>
  <c r="AO419" i="1" s="1"/>
  <c r="T419" i="1"/>
  <c r="AP419" i="1"/>
  <c r="AQ419" i="1" s="1"/>
  <c r="BA419" i="1"/>
  <c r="AY419" i="1"/>
  <c r="U420" i="1" l="1"/>
  <c r="Q420" i="1"/>
  <c r="AZ420" i="1"/>
  <c r="AT420" i="1"/>
  <c r="AV420" i="1"/>
  <c r="AW419" i="1"/>
  <c r="BB419" i="1"/>
  <c r="BC419" i="1" s="1"/>
  <c r="AA419" i="1"/>
  <c r="AB419" i="1"/>
  <c r="BF419" i="1"/>
  <c r="BG419" i="1" s="1"/>
  <c r="BD419" i="1"/>
  <c r="BE419" i="1" s="1"/>
  <c r="BH419" i="1"/>
  <c r="BI419" i="1" s="1"/>
  <c r="W420" i="1"/>
  <c r="X420" i="1"/>
  <c r="AX420" i="1"/>
  <c r="AY420" i="1" s="1"/>
  <c r="AN420" i="1"/>
  <c r="AO420" i="1" s="1"/>
  <c r="AH430" i="1"/>
  <c r="AI430" i="1" s="1"/>
  <c r="AD430" i="1"/>
  <c r="AE430" i="1" s="1"/>
  <c r="AK430" i="1"/>
  <c r="AF430" i="1"/>
  <c r="J430" i="1"/>
  <c r="K430" i="1"/>
  <c r="G431" i="1" s="1"/>
  <c r="U421" i="1"/>
  <c r="X421" i="1" s="1"/>
  <c r="AW420" i="1"/>
  <c r="AU420" i="1"/>
  <c r="BA420" i="1"/>
  <c r="S420" i="1"/>
  <c r="T420" i="1"/>
  <c r="AR420" i="1"/>
  <c r="AL420" i="1"/>
  <c r="AP420" i="1"/>
  <c r="Y420" i="1" l="1"/>
  <c r="BF420" i="1" s="1"/>
  <c r="AT421" i="1"/>
  <c r="K431" i="1"/>
  <c r="AD431" i="1"/>
  <c r="J431" i="1"/>
  <c r="G432" i="1" s="1"/>
  <c r="AZ421" i="1"/>
  <c r="BA421" i="1" s="1"/>
  <c r="AV421" i="1"/>
  <c r="AW421" i="1" s="1"/>
  <c r="AX421" i="1"/>
  <c r="AY421" i="1" s="1"/>
  <c r="AH431" i="1"/>
  <c r="W421" i="1"/>
  <c r="U422" i="1" s="1"/>
  <c r="W422" i="1" s="1"/>
  <c r="AG430" i="1"/>
  <c r="AF431" i="1"/>
  <c r="AG431" i="1" s="1"/>
  <c r="AJ431" i="1"/>
  <c r="AU421" i="1"/>
  <c r="Q421" i="1"/>
  <c r="AP421" i="1" s="1"/>
  <c r="AS420" i="1"/>
  <c r="AQ420" i="1"/>
  <c r="AM420" i="1"/>
  <c r="S421" i="1" l="1"/>
  <c r="BG420" i="1"/>
  <c r="BD420" i="1"/>
  <c r="BE420" i="1" s="1"/>
  <c r="AB420" i="1"/>
  <c r="BH420" i="1"/>
  <c r="BI420" i="1" s="1"/>
  <c r="AA420" i="1"/>
  <c r="Y421" i="1" s="1"/>
  <c r="BH421" i="1" s="1"/>
  <c r="BI421" i="1" s="1"/>
  <c r="BB420" i="1"/>
  <c r="BC420" i="1" s="1"/>
  <c r="AI431" i="1"/>
  <c r="AH432" i="1"/>
  <c r="AK431" i="1"/>
  <c r="AJ432" i="1"/>
  <c r="AF432" i="1"/>
  <c r="J432" i="1"/>
  <c r="K432" i="1"/>
  <c r="G433" i="1" s="1"/>
  <c r="AE431" i="1"/>
  <c r="AD432" i="1"/>
  <c r="T421" i="1"/>
  <c r="AR421" i="1"/>
  <c r="AS421" i="1" s="1"/>
  <c r="AZ422" i="1"/>
  <c r="BA422" i="1" s="1"/>
  <c r="AN421" i="1"/>
  <c r="AO421" i="1" s="1"/>
  <c r="AX422" i="1"/>
  <c r="AY422" i="1" s="1"/>
  <c r="AT422" i="1"/>
  <c r="AU422" i="1" s="1"/>
  <c r="X422" i="1"/>
  <c r="U423" i="1" s="1"/>
  <c r="AV422" i="1"/>
  <c r="AL421" i="1"/>
  <c r="AM421" i="1" s="1"/>
  <c r="AQ421" i="1"/>
  <c r="Q422" i="1"/>
  <c r="BB421" i="1" l="1"/>
  <c r="BC421" i="1" s="1"/>
  <c r="AA421" i="1"/>
  <c r="AB421" i="1"/>
  <c r="BD421" i="1"/>
  <c r="BE421" i="1" s="1"/>
  <c r="BF421" i="1"/>
  <c r="BG421" i="1" s="1"/>
  <c r="AN422" i="1"/>
  <c r="K433" i="1"/>
  <c r="J433" i="1"/>
  <c r="AG432" i="1"/>
  <c r="AF433" i="1"/>
  <c r="AK432" i="1"/>
  <c r="AJ433" i="1"/>
  <c r="AI432" i="1"/>
  <c r="AH433" i="1"/>
  <c r="AE432" i="1"/>
  <c r="AD433" i="1"/>
  <c r="Y422" i="1"/>
  <c r="BD422" i="1" s="1"/>
  <c r="BE422" i="1" s="1"/>
  <c r="X423" i="1"/>
  <c r="AX423" i="1"/>
  <c r="AY423" i="1" s="1"/>
  <c r="W423" i="1"/>
  <c r="AT423" i="1"/>
  <c r="AU423" i="1" s="1"/>
  <c r="AW422" i="1"/>
  <c r="AV423" i="1"/>
  <c r="AZ423" i="1"/>
  <c r="AO422" i="1"/>
  <c r="AR422" i="1"/>
  <c r="AL422" i="1"/>
  <c r="T422" i="1"/>
  <c r="S422" i="1"/>
  <c r="AP422" i="1"/>
  <c r="G434" i="1" l="1"/>
  <c r="AA422" i="1"/>
  <c r="BH422" i="1"/>
  <c r="BI422" i="1" s="1"/>
  <c r="BB422" i="1"/>
  <c r="BC422" i="1" s="1"/>
  <c r="AI433" i="1"/>
  <c r="AH434" i="1"/>
  <c r="AK433" i="1"/>
  <c r="AJ434" i="1"/>
  <c r="AG433" i="1"/>
  <c r="AF434" i="1"/>
  <c r="AB422" i="1"/>
  <c r="Y423" i="1" s="1"/>
  <c r="AE433" i="1"/>
  <c r="AD434" i="1"/>
  <c r="K434" i="1"/>
  <c r="J434" i="1"/>
  <c r="G435" i="1" s="1"/>
  <c r="BF422" i="1"/>
  <c r="BG422" i="1" s="1"/>
  <c r="U424" i="1"/>
  <c r="AT424" i="1" s="1"/>
  <c r="BA423" i="1"/>
  <c r="AW423" i="1"/>
  <c r="AM422" i="1"/>
  <c r="AS422" i="1"/>
  <c r="AQ422" i="1"/>
  <c r="Q423" i="1"/>
  <c r="AR423" i="1" s="1"/>
  <c r="AZ424" i="1" l="1"/>
  <c r="BD423" i="1"/>
  <c r="BE423" i="1" s="1"/>
  <c r="BH423" i="1"/>
  <c r="BI423" i="1" s="1"/>
  <c r="BF423" i="1"/>
  <c r="BG423" i="1" s="1"/>
  <c r="AA423" i="1"/>
  <c r="AB423" i="1"/>
  <c r="AG434" i="1"/>
  <c r="AF435" i="1"/>
  <c r="AK434" i="1"/>
  <c r="AJ435" i="1"/>
  <c r="K435" i="1"/>
  <c r="J435" i="1"/>
  <c r="G436" i="1" s="1"/>
  <c r="AI434" i="1"/>
  <c r="AH435" i="1"/>
  <c r="AE434" i="1"/>
  <c r="AD435" i="1"/>
  <c r="BB423" i="1"/>
  <c r="BC423" i="1" s="1"/>
  <c r="AX424" i="1"/>
  <c r="AY424" i="1" s="1"/>
  <c r="X424" i="1"/>
  <c r="W424" i="1"/>
  <c r="AV424" i="1"/>
  <c r="AW424" i="1" s="1"/>
  <c r="BA424" i="1"/>
  <c r="AU424" i="1"/>
  <c r="AL423" i="1"/>
  <c r="AM423" i="1" s="1"/>
  <c r="AS423" i="1"/>
  <c r="T423" i="1"/>
  <c r="S423" i="1"/>
  <c r="AN423" i="1"/>
  <c r="AP423" i="1"/>
  <c r="Y424" i="1" l="1"/>
  <c r="BF424" i="1" s="1"/>
  <c r="BG424" i="1" s="1"/>
  <c r="BD424" i="1"/>
  <c r="BH424" i="1"/>
  <c r="BI424" i="1" s="1"/>
  <c r="U425" i="1"/>
  <c r="AZ425" i="1" s="1"/>
  <c r="AA424" i="1"/>
  <c r="AB424" i="1"/>
  <c r="AE435" i="1"/>
  <c r="AD436" i="1"/>
  <c r="AE436" i="1" s="1"/>
  <c r="AG435" i="1"/>
  <c r="AF436" i="1"/>
  <c r="AG436" i="1" s="1"/>
  <c r="AI435" i="1"/>
  <c r="AH436" i="1"/>
  <c r="AI436" i="1" s="1"/>
  <c r="K436" i="1"/>
  <c r="J436" i="1"/>
  <c r="BB424" i="1"/>
  <c r="BC424" i="1" s="1"/>
  <c r="AK435" i="1"/>
  <c r="AJ436" i="1"/>
  <c r="X425" i="1"/>
  <c r="BA425" i="1"/>
  <c r="BE424" i="1"/>
  <c r="AQ423" i="1"/>
  <c r="AO423" i="1"/>
  <c r="Q424" i="1"/>
  <c r="AN424" i="1" s="1"/>
  <c r="Y425" i="1" l="1"/>
  <c r="BD425" i="1" s="1"/>
  <c r="W425" i="1"/>
  <c r="U426" i="1" s="1"/>
  <c r="AV426" i="1" s="1"/>
  <c r="AX425" i="1"/>
  <c r="AY425" i="1" s="1"/>
  <c r="AT425" i="1"/>
  <c r="AU425" i="1" s="1"/>
  <c r="AV425" i="1"/>
  <c r="AW425" i="1" s="1"/>
  <c r="G437" i="1"/>
  <c r="AH437" i="1" s="1"/>
  <c r="AI437" i="1" s="1"/>
  <c r="AJ437" i="1"/>
  <c r="AK437" i="1" s="1"/>
  <c r="AK436" i="1"/>
  <c r="BB425" i="1"/>
  <c r="BC425" i="1" s="1"/>
  <c r="AP424" i="1"/>
  <c r="AQ424" i="1" s="1"/>
  <c r="AO424" i="1"/>
  <c r="BE425" i="1"/>
  <c r="T424" i="1"/>
  <c r="S424" i="1"/>
  <c r="AR424" i="1"/>
  <c r="AL424" i="1"/>
  <c r="AB425" i="1"/>
  <c r="AA425" i="1"/>
  <c r="BF425" i="1"/>
  <c r="BH425" i="1"/>
  <c r="AZ426" i="1" l="1"/>
  <c r="W426" i="1"/>
  <c r="X426" i="1"/>
  <c r="AX426" i="1"/>
  <c r="AD437" i="1"/>
  <c r="AE437" i="1" s="1"/>
  <c r="K437" i="1"/>
  <c r="J437" i="1"/>
  <c r="AF437" i="1"/>
  <c r="AT426" i="1"/>
  <c r="Q425" i="1"/>
  <c r="AP425" i="1" s="1"/>
  <c r="AQ425" i="1" s="1"/>
  <c r="AW426" i="1"/>
  <c r="BA426" i="1"/>
  <c r="AU426" i="1"/>
  <c r="AY426" i="1"/>
  <c r="AL425" i="1"/>
  <c r="AM424" i="1"/>
  <c r="BI425" i="1"/>
  <c r="AR425" i="1"/>
  <c r="AS424" i="1"/>
  <c r="BG425" i="1"/>
  <c r="T425" i="1"/>
  <c r="S425" i="1"/>
  <c r="Y426" i="1"/>
  <c r="BF426" i="1" s="1"/>
  <c r="AN425" i="1"/>
  <c r="Q426" i="1" l="1"/>
  <c r="U427" i="1"/>
  <c r="W427" i="1" s="1"/>
  <c r="AX427" i="1"/>
  <c r="AY427" i="1" s="1"/>
  <c r="AV427" i="1"/>
  <c r="AZ427" i="1"/>
  <c r="AT427" i="1"/>
  <c r="AU427" i="1" s="1"/>
  <c r="G438" i="1"/>
  <c r="AP426" i="1"/>
  <c r="AQ426" i="1" s="1"/>
  <c r="AG437" i="1"/>
  <c r="BG426" i="1"/>
  <c r="AL426" i="1"/>
  <c r="AM425" i="1"/>
  <c r="AO425" i="1"/>
  <c r="AN426" i="1"/>
  <c r="AB426" i="1"/>
  <c r="AA426" i="1"/>
  <c r="BD426" i="1"/>
  <c r="BB426" i="1"/>
  <c r="AR426" i="1"/>
  <c r="AS425" i="1"/>
  <c r="T426" i="1"/>
  <c r="S426" i="1"/>
  <c r="BH426" i="1"/>
  <c r="X427" i="1" l="1"/>
  <c r="U428" i="1"/>
  <c r="AZ428" i="1" s="1"/>
  <c r="BA428" i="1" s="1"/>
  <c r="AX428" i="1"/>
  <c r="X428" i="1"/>
  <c r="AV428" i="1"/>
  <c r="AW428" i="1" s="1"/>
  <c r="W428" i="1"/>
  <c r="BA427" i="1"/>
  <c r="Q427" i="1"/>
  <c r="AR427" i="1" s="1"/>
  <c r="AD438" i="1"/>
  <c r="K438" i="1"/>
  <c r="AJ438" i="1"/>
  <c r="AH438" i="1"/>
  <c r="AI438" i="1" s="1"/>
  <c r="J438" i="1"/>
  <c r="AW427" i="1"/>
  <c r="AF438" i="1"/>
  <c r="AY428" i="1"/>
  <c r="BI426" i="1"/>
  <c r="AS426" i="1"/>
  <c r="BC426" i="1"/>
  <c r="BE426" i="1"/>
  <c r="AL427" i="1"/>
  <c r="AM426" i="1"/>
  <c r="Y427" i="1"/>
  <c r="AO426" i="1"/>
  <c r="AT428" i="1" l="1"/>
  <c r="AU428" i="1" s="1"/>
  <c r="S427" i="1"/>
  <c r="AP427" i="1"/>
  <c r="G439" i="1"/>
  <c r="K439" i="1" s="1"/>
  <c r="T427" i="1"/>
  <c r="AN427" i="1"/>
  <c r="AO427" i="1" s="1"/>
  <c r="U429" i="1"/>
  <c r="AH439" i="1"/>
  <c r="AK438" i="1"/>
  <c r="AE438" i="1"/>
  <c r="AD439" i="1"/>
  <c r="AE439" i="1" s="1"/>
  <c r="AG438" i="1"/>
  <c r="AF439" i="1"/>
  <c r="Q428" i="1"/>
  <c r="AN428" i="1" s="1"/>
  <c r="AA427" i="1"/>
  <c r="AB427" i="1"/>
  <c r="BF427" i="1"/>
  <c r="BD427" i="1"/>
  <c r="AQ427" i="1"/>
  <c r="AS427" i="1"/>
  <c r="BH427" i="1"/>
  <c r="AM427" i="1"/>
  <c r="BB427" i="1"/>
  <c r="J439" i="1" l="1"/>
  <c r="AJ439" i="1"/>
  <c r="G440" i="1"/>
  <c r="K440" i="1" s="1"/>
  <c r="AP428" i="1"/>
  <c r="T428" i="1"/>
  <c r="S428" i="1"/>
  <c r="Q429" i="1" s="1"/>
  <c r="AN429" i="1" s="1"/>
  <c r="AZ429" i="1"/>
  <c r="AT429" i="1"/>
  <c r="AU429" i="1" s="1"/>
  <c r="AX429" i="1"/>
  <c r="X429" i="1"/>
  <c r="AV429" i="1"/>
  <c r="W429" i="1"/>
  <c r="AK439" i="1"/>
  <c r="AJ440" i="1"/>
  <c r="AD440" i="1"/>
  <c r="J440" i="1"/>
  <c r="AG439" i="1"/>
  <c r="AF440" i="1"/>
  <c r="AR428" i="1"/>
  <c r="AS428" i="1" s="1"/>
  <c r="AI439" i="1"/>
  <c r="AH440" i="1"/>
  <c r="Y428" i="1"/>
  <c r="BH428" i="1" s="1"/>
  <c r="AL428" i="1"/>
  <c r="AM428" i="1" s="1"/>
  <c r="BE427" i="1"/>
  <c r="BI427" i="1"/>
  <c r="AQ428" i="1"/>
  <c r="BG427" i="1"/>
  <c r="AO428" i="1"/>
  <c r="BC427" i="1"/>
  <c r="BF428" i="1" l="1"/>
  <c r="BB428" i="1"/>
  <c r="G441" i="1"/>
  <c r="AF441" i="1" s="1"/>
  <c r="U430" i="1"/>
  <c r="AT430" i="1" s="1"/>
  <c r="AU430" i="1" s="1"/>
  <c r="AR429" i="1"/>
  <c r="AW429" i="1"/>
  <c r="AV430" i="1"/>
  <c r="AW430" i="1" s="1"/>
  <c r="X430" i="1"/>
  <c r="AY429" i="1"/>
  <c r="BA429" i="1"/>
  <c r="AZ430" i="1"/>
  <c r="BA430" i="1" s="1"/>
  <c r="K441" i="1"/>
  <c r="J441" i="1"/>
  <c r="AG440" i="1"/>
  <c r="AA428" i="1"/>
  <c r="S429" i="1"/>
  <c r="AI440" i="1"/>
  <c r="AE440" i="1"/>
  <c r="AD441" i="1"/>
  <c r="AB428" i="1"/>
  <c r="AK440" i="1"/>
  <c r="AJ441" i="1"/>
  <c r="AK441" i="1" s="1"/>
  <c r="BD428" i="1"/>
  <c r="BE428" i="1" s="1"/>
  <c r="AP429" i="1"/>
  <c r="T429" i="1"/>
  <c r="AL429" i="1"/>
  <c r="AM429" i="1" s="1"/>
  <c r="BC428" i="1"/>
  <c r="BI428" i="1"/>
  <c r="AO429" i="1"/>
  <c r="BG428" i="1"/>
  <c r="AS429" i="1"/>
  <c r="AH441" i="1" l="1"/>
  <c r="AX430" i="1"/>
  <c r="AY430" i="1" s="1"/>
  <c r="W430" i="1"/>
  <c r="U431" i="1" s="1"/>
  <c r="AV431" i="1" s="1"/>
  <c r="G442" i="1"/>
  <c r="AF442" i="1" s="1"/>
  <c r="Y429" i="1"/>
  <c r="BH429" i="1" s="1"/>
  <c r="BI429" i="1" s="1"/>
  <c r="Q430" i="1"/>
  <c r="AN430" i="1" s="1"/>
  <c r="AO430" i="1" s="1"/>
  <c r="AI441" i="1"/>
  <c r="AH442" i="1"/>
  <c r="AG441" i="1"/>
  <c r="AE441" i="1"/>
  <c r="AD442" i="1"/>
  <c r="AJ442" i="1"/>
  <c r="K442" i="1"/>
  <c r="J442" i="1"/>
  <c r="AQ429" i="1"/>
  <c r="W431" i="1"/>
  <c r="AX431" i="1"/>
  <c r="AT431" i="1"/>
  <c r="AZ431" i="1"/>
  <c r="X431" i="1"/>
  <c r="AB429" i="1" l="1"/>
  <c r="BB429" i="1"/>
  <c r="BC429" i="1" s="1"/>
  <c r="AA429" i="1"/>
  <c r="T430" i="1"/>
  <c r="AP430" i="1"/>
  <c r="AQ430" i="1" s="1"/>
  <c r="BD429" i="1"/>
  <c r="BE429" i="1" s="1"/>
  <c r="S430" i="1"/>
  <c r="Q431" i="1" s="1"/>
  <c r="G443" i="1"/>
  <c r="K443" i="1" s="1"/>
  <c r="BF429" i="1"/>
  <c r="BG429" i="1" s="1"/>
  <c r="AR430" i="1"/>
  <c r="AS430" i="1" s="1"/>
  <c r="AG442" i="1"/>
  <c r="AF443" i="1"/>
  <c r="AI442" i="1"/>
  <c r="AH443" i="1"/>
  <c r="AK442" i="1"/>
  <c r="AJ443" i="1"/>
  <c r="AL430" i="1"/>
  <c r="AM430" i="1" s="1"/>
  <c r="AE442" i="1"/>
  <c r="U432" i="1"/>
  <c r="AV432" i="1" s="1"/>
  <c r="AW431" i="1"/>
  <c r="BA431" i="1"/>
  <c r="AU431" i="1"/>
  <c r="AY431" i="1"/>
  <c r="Y430" i="1"/>
  <c r="AP431" i="1" l="1"/>
  <c r="AQ431" i="1" s="1"/>
  <c r="T431" i="1"/>
  <c r="S431" i="1"/>
  <c r="AN431" i="1"/>
  <c r="AO431" i="1" s="1"/>
  <c r="J443" i="1"/>
  <c r="G444" i="1" s="1"/>
  <c r="AR431" i="1"/>
  <c r="AD443" i="1"/>
  <c r="AE443" i="1" s="1"/>
  <c r="AL431" i="1"/>
  <c r="AM431" i="1" s="1"/>
  <c r="AT432" i="1"/>
  <c r="AU432" i="1" s="1"/>
  <c r="AK443" i="1"/>
  <c r="AI443" i="1"/>
  <c r="AG443" i="1"/>
  <c r="AZ432" i="1"/>
  <c r="BA432" i="1" s="1"/>
  <c r="AX432" i="1"/>
  <c r="AY432" i="1" s="1"/>
  <c r="W432" i="1"/>
  <c r="X432" i="1"/>
  <c r="AW432" i="1"/>
  <c r="Q432" i="1"/>
  <c r="T432" i="1" s="1"/>
  <c r="AS431" i="1"/>
  <c r="AB430" i="1"/>
  <c r="AA430" i="1"/>
  <c r="BH430" i="1"/>
  <c r="BF430" i="1"/>
  <c r="BB430" i="1"/>
  <c r="BD430" i="1"/>
  <c r="J444" i="1" l="1"/>
  <c r="AF444" i="1"/>
  <c r="AD444" i="1"/>
  <c r="K444" i="1"/>
  <c r="AH444" i="1"/>
  <c r="AJ444" i="1"/>
  <c r="G445" i="1"/>
  <c r="AF445" i="1" s="1"/>
  <c r="U433" i="1"/>
  <c r="X433" i="1" s="1"/>
  <c r="AG444" i="1"/>
  <c r="AK444" i="1"/>
  <c r="AE444" i="1"/>
  <c r="AP432" i="1"/>
  <c r="AQ432" i="1" s="1"/>
  <c r="AL432" i="1"/>
  <c r="AM432" i="1" s="1"/>
  <c r="AR432" i="1"/>
  <c r="AS432" i="1" s="1"/>
  <c r="AN432" i="1"/>
  <c r="AO432" i="1" s="1"/>
  <c r="Y431" i="1"/>
  <c r="BF431" i="1" s="1"/>
  <c r="S432" i="1"/>
  <c r="Q433" i="1" s="1"/>
  <c r="BE430" i="1"/>
  <c r="BC430" i="1"/>
  <c r="BG430" i="1"/>
  <c r="BI430" i="1"/>
  <c r="AJ445" i="1" l="1"/>
  <c r="AH445" i="1"/>
  <c r="AD445" i="1"/>
  <c r="AX433" i="1"/>
  <c r="AY433" i="1" s="1"/>
  <c r="AI444" i="1"/>
  <c r="AV433" i="1"/>
  <c r="AW433" i="1" s="1"/>
  <c r="J445" i="1"/>
  <c r="G446" i="1" s="1"/>
  <c r="AF446" i="1" s="1"/>
  <c r="K445" i="1"/>
  <c r="AT433" i="1"/>
  <c r="AU433" i="1" s="1"/>
  <c r="W433" i="1"/>
  <c r="U434" i="1" s="1"/>
  <c r="AT434" i="1" s="1"/>
  <c r="AZ433" i="1"/>
  <c r="W434" i="1"/>
  <c r="X434" i="1"/>
  <c r="AK445" i="1"/>
  <c r="AG445" i="1"/>
  <c r="AI445" i="1"/>
  <c r="AZ434" i="1"/>
  <c r="BA434" i="1" s="1"/>
  <c r="AE445" i="1"/>
  <c r="AA431" i="1"/>
  <c r="BA433" i="1"/>
  <c r="AB431" i="1"/>
  <c r="AR433" i="1"/>
  <c r="AS433" i="1" s="1"/>
  <c r="S433" i="1"/>
  <c r="AV434" i="1"/>
  <c r="AW434" i="1" s="1"/>
  <c r="AX434" i="1"/>
  <c r="AY434" i="1" s="1"/>
  <c r="BB431" i="1"/>
  <c r="BC431" i="1" s="1"/>
  <c r="BH431" i="1"/>
  <c r="BI431" i="1" s="1"/>
  <c r="BD431" i="1"/>
  <c r="BE431" i="1" s="1"/>
  <c r="T433" i="1"/>
  <c r="AN433" i="1"/>
  <c r="AO433" i="1" s="1"/>
  <c r="AP433" i="1"/>
  <c r="AQ433" i="1" s="1"/>
  <c r="AL433" i="1"/>
  <c r="AM433" i="1" s="1"/>
  <c r="BG431" i="1"/>
  <c r="AD446" i="1" l="1"/>
  <c r="U435" i="1"/>
  <c r="AH446" i="1"/>
  <c r="K446" i="1"/>
  <c r="AJ446" i="1"/>
  <c r="AK446" i="1" s="1"/>
  <c r="J446" i="1"/>
  <c r="G447" i="1" s="1"/>
  <c r="AF447" i="1" s="1"/>
  <c r="AV435" i="1"/>
  <c r="AW435" i="1" s="1"/>
  <c r="AT435" i="1"/>
  <c r="AU435" i="1" s="1"/>
  <c r="AU434" i="1"/>
  <c r="AI446" i="1"/>
  <c r="AE446" i="1"/>
  <c r="AD447" i="1"/>
  <c r="AG446" i="1"/>
  <c r="Y432" i="1"/>
  <c r="AA432" i="1" s="1"/>
  <c r="AX435" i="1"/>
  <c r="AY435" i="1" s="1"/>
  <c r="Q434" i="1"/>
  <c r="T434" i="1" s="1"/>
  <c r="W435" i="1"/>
  <c r="AZ435" i="1"/>
  <c r="BA435" i="1" s="1"/>
  <c r="X435" i="1"/>
  <c r="AH447" i="1" l="1"/>
  <c r="AJ447" i="1"/>
  <c r="K447" i="1"/>
  <c r="J447" i="1"/>
  <c r="AN434" i="1"/>
  <c r="AO434" i="1" s="1"/>
  <c r="BB432" i="1"/>
  <c r="BC432" i="1" s="1"/>
  <c r="BF432" i="1"/>
  <c r="BG432" i="1" s="1"/>
  <c r="AB432" i="1"/>
  <c r="Y433" i="1" s="1"/>
  <c r="BD432" i="1"/>
  <c r="BE432" i="1" s="1"/>
  <c r="AE447" i="1"/>
  <c r="AI447" i="1"/>
  <c r="U436" i="1"/>
  <c r="AT436" i="1" s="1"/>
  <c r="AU436" i="1" s="1"/>
  <c r="AK447" i="1"/>
  <c r="AP434" i="1"/>
  <c r="AQ434" i="1" s="1"/>
  <c r="BH432" i="1"/>
  <c r="BI432" i="1" s="1"/>
  <c r="AR434" i="1"/>
  <c r="AS434" i="1" s="1"/>
  <c r="AG447" i="1"/>
  <c r="AL434" i="1"/>
  <c r="AM434" i="1" s="1"/>
  <c r="S434" i="1"/>
  <c r="Q435" i="1" s="1"/>
  <c r="AN435" i="1" s="1"/>
  <c r="AO435" i="1" s="1"/>
  <c r="W436" i="1" l="1"/>
  <c r="G448" i="1"/>
  <c r="AV436" i="1"/>
  <c r="AW436" i="1" s="1"/>
  <c r="X436" i="1"/>
  <c r="AP435" i="1"/>
  <c r="AQ435" i="1" s="1"/>
  <c r="AZ436" i="1"/>
  <c r="BA436" i="1" s="1"/>
  <c r="BD433" i="1"/>
  <c r="BE433" i="1" s="1"/>
  <c r="AA433" i="1"/>
  <c r="Y434" i="1" s="1"/>
  <c r="BD434" i="1" s="1"/>
  <c r="BE434" i="1" s="1"/>
  <c r="BH433" i="1"/>
  <c r="BI433" i="1" s="1"/>
  <c r="AB433" i="1"/>
  <c r="T435" i="1"/>
  <c r="AX436" i="1"/>
  <c r="AY436" i="1" s="1"/>
  <c r="S435" i="1"/>
  <c r="AR435" i="1"/>
  <c r="AS435" i="1" s="1"/>
  <c r="U437" i="1"/>
  <c r="AT437" i="1" s="1"/>
  <c r="AU437" i="1" s="1"/>
  <c r="AL435" i="1"/>
  <c r="AM435" i="1" s="1"/>
  <c r="BF433" i="1"/>
  <c r="BG433" i="1" s="1"/>
  <c r="BB433" i="1"/>
  <c r="BC433" i="1" s="1"/>
  <c r="X437" i="1" l="1"/>
  <c r="K448" i="1"/>
  <c r="J448" i="1"/>
  <c r="G449" i="1" s="1"/>
  <c r="AH448" i="1"/>
  <c r="AD448" i="1"/>
  <c r="AE448" i="1" s="1"/>
  <c r="AJ448" i="1"/>
  <c r="AK448" i="1" s="1"/>
  <c r="AF448" i="1"/>
  <c r="AG448" i="1" s="1"/>
  <c r="W437" i="1"/>
  <c r="AV437" i="1"/>
  <c r="AW437" i="1" s="1"/>
  <c r="AZ437" i="1"/>
  <c r="BA437" i="1" s="1"/>
  <c r="Q436" i="1"/>
  <c r="AP436" i="1" s="1"/>
  <c r="AQ436" i="1" s="1"/>
  <c r="BF434" i="1"/>
  <c r="BG434" i="1" s="1"/>
  <c r="AX437" i="1"/>
  <c r="AY437" i="1" s="1"/>
  <c r="AA434" i="1"/>
  <c r="T436" i="1"/>
  <c r="BB434" i="1"/>
  <c r="BC434" i="1" s="1"/>
  <c r="AB434" i="1"/>
  <c r="K449" i="1"/>
  <c r="J449" i="1"/>
  <c r="BH434" i="1"/>
  <c r="BI434" i="1" s="1"/>
  <c r="AD449" i="1"/>
  <c r="AF449" i="1"/>
  <c r="U438" i="1"/>
  <c r="AZ438" i="1" s="1"/>
  <c r="BA438" i="1" s="1"/>
  <c r="AI448" i="1" l="1"/>
  <c r="AH449" i="1"/>
  <c r="AI449" i="1" s="1"/>
  <c r="AJ449" i="1"/>
  <c r="AJ450" i="1" s="1"/>
  <c r="AK450" i="1" s="1"/>
  <c r="Y435" i="1"/>
  <c r="BD435" i="1" s="1"/>
  <c r="BE435" i="1" s="1"/>
  <c r="G450" i="1"/>
  <c r="AF450" i="1" s="1"/>
  <c r="AG450" i="1" s="1"/>
  <c r="AL436" i="1"/>
  <c r="AM436" i="1" s="1"/>
  <c r="S436" i="1"/>
  <c r="Q437" i="1" s="1"/>
  <c r="AX438" i="1"/>
  <c r="AY438" i="1" s="1"/>
  <c r="AR436" i="1"/>
  <c r="AS436" i="1" s="1"/>
  <c r="AN436" i="1"/>
  <c r="AO436" i="1" s="1"/>
  <c r="AH450" i="1"/>
  <c r="AI450" i="1" s="1"/>
  <c r="AE449" i="1"/>
  <c r="AD450" i="1"/>
  <c r="AE450" i="1" s="1"/>
  <c r="AK449" i="1"/>
  <c r="AG449" i="1"/>
  <c r="AA435" i="1"/>
  <c r="AV438" i="1"/>
  <c r="AT438" i="1"/>
  <c r="AU438" i="1" s="1"/>
  <c r="W438" i="1"/>
  <c r="X438" i="1"/>
  <c r="BF435" i="1"/>
  <c r="BG435" i="1" s="1"/>
  <c r="BH435" i="1"/>
  <c r="BI435" i="1" s="1"/>
  <c r="AB435" i="1"/>
  <c r="J450" i="1" l="1"/>
  <c r="K450" i="1"/>
  <c r="BB435" i="1"/>
  <c r="BC435" i="1" s="1"/>
  <c r="AP437" i="1"/>
  <c r="AQ437" i="1" s="1"/>
  <c r="S437" i="1"/>
  <c r="Q438" i="1" s="1"/>
  <c r="T438" i="1" s="1"/>
  <c r="AL437" i="1"/>
  <c r="AM437" i="1" s="1"/>
  <c r="AR437" i="1"/>
  <c r="AS437" i="1" s="1"/>
  <c r="AN437" i="1"/>
  <c r="AO437" i="1" s="1"/>
  <c r="T437" i="1"/>
  <c r="Y436" i="1"/>
  <c r="BB436" i="1" s="1"/>
  <c r="BC436" i="1" s="1"/>
  <c r="U439" i="1"/>
  <c r="AZ439" i="1" s="1"/>
  <c r="BA439" i="1" s="1"/>
  <c r="AW438" i="1"/>
  <c r="G451" i="1" l="1"/>
  <c r="BF436" i="1"/>
  <c r="BG436" i="1" s="1"/>
  <c r="AB436" i="1"/>
  <c r="AA436" i="1"/>
  <c r="Y437" i="1" s="1"/>
  <c r="BD436" i="1"/>
  <c r="BE436" i="1" s="1"/>
  <c r="AV439" i="1"/>
  <c r="AW439" i="1" s="1"/>
  <c r="BH436" i="1"/>
  <c r="BI436" i="1" s="1"/>
  <c r="AT439" i="1"/>
  <c r="AU439" i="1" s="1"/>
  <c r="AR438" i="1"/>
  <c r="AS438" i="1" s="1"/>
  <c r="AN438" i="1"/>
  <c r="AO438" i="1" s="1"/>
  <c r="AX439" i="1"/>
  <c r="AY439" i="1" s="1"/>
  <c r="W439" i="1"/>
  <c r="X439" i="1"/>
  <c r="AP438" i="1"/>
  <c r="AQ438" i="1" s="1"/>
  <c r="AL438" i="1"/>
  <c r="AM438" i="1" s="1"/>
  <c r="S438" i="1"/>
  <c r="Q439" i="1" s="1"/>
  <c r="AD451" i="1" l="1"/>
  <c r="AJ451" i="1"/>
  <c r="AF451" i="1"/>
  <c r="K451" i="1"/>
  <c r="AH451" i="1"/>
  <c r="J451" i="1"/>
  <c r="G452" i="1" s="1"/>
  <c r="BF437" i="1"/>
  <c r="BG437" i="1" s="1"/>
  <c r="BD437" i="1"/>
  <c r="BE437" i="1" s="1"/>
  <c r="BB437" i="1"/>
  <c r="BC437" i="1" s="1"/>
  <c r="AB437" i="1"/>
  <c r="AA437" i="1"/>
  <c r="Y438" i="1" s="1"/>
  <c r="BF438" i="1" s="1"/>
  <c r="BG438" i="1" s="1"/>
  <c r="BH437" i="1"/>
  <c r="BI437" i="1" s="1"/>
  <c r="U440" i="1"/>
  <c r="AN439" i="1"/>
  <c r="AO439" i="1" s="1"/>
  <c r="AP439" i="1"/>
  <c r="AQ439" i="1" s="1"/>
  <c r="S439" i="1"/>
  <c r="T439" i="1"/>
  <c r="AR439" i="1"/>
  <c r="AS439" i="1" s="1"/>
  <c r="AL439" i="1"/>
  <c r="AM439" i="1" s="1"/>
  <c r="K452" i="1" l="1"/>
  <c r="J452" i="1"/>
  <c r="G453" i="1" s="1"/>
  <c r="AI451" i="1"/>
  <c r="AH452" i="1"/>
  <c r="AG451" i="1"/>
  <c r="AF452" i="1"/>
  <c r="AK451" i="1"/>
  <c r="AJ452" i="1"/>
  <c r="AE451" i="1"/>
  <c r="AD452" i="1"/>
  <c r="AT440" i="1"/>
  <c r="AZ440" i="1"/>
  <c r="AV440" i="1"/>
  <c r="AW440" i="1" s="1"/>
  <c r="W440" i="1"/>
  <c r="X440" i="1"/>
  <c r="AX440" i="1"/>
  <c r="Q440" i="1"/>
  <c r="AP440" i="1" s="1"/>
  <c r="AQ440" i="1" s="1"/>
  <c r="AB438" i="1"/>
  <c r="BB438" i="1"/>
  <c r="BC438" i="1" s="1"/>
  <c r="AA438" i="1"/>
  <c r="BD438" i="1"/>
  <c r="BE438" i="1" s="1"/>
  <c r="BH438" i="1"/>
  <c r="BI438" i="1" s="1"/>
  <c r="AK452" i="1" l="1"/>
  <c r="AJ453" i="1"/>
  <c r="AK453" i="1" s="1"/>
  <c r="AG452" i="1"/>
  <c r="AF453" i="1"/>
  <c r="AI452" i="1"/>
  <c r="AH453" i="1"/>
  <c r="Y439" i="1"/>
  <c r="BF439" i="1" s="1"/>
  <c r="AE452" i="1"/>
  <c r="AD453" i="1"/>
  <c r="J453" i="1"/>
  <c r="K453" i="1"/>
  <c r="G454" i="1" s="1"/>
  <c r="AR440" i="1"/>
  <c r="AS440" i="1" s="1"/>
  <c r="AY440" i="1"/>
  <c r="AL440" i="1"/>
  <c r="AM440" i="1" s="1"/>
  <c r="S440" i="1"/>
  <c r="U441" i="1"/>
  <c r="AT441" i="1" s="1"/>
  <c r="AU441" i="1" s="1"/>
  <c r="T440" i="1"/>
  <c r="AN440" i="1"/>
  <c r="AO440" i="1" s="1"/>
  <c r="BA440" i="1"/>
  <c r="AU440" i="1"/>
  <c r="AA439" i="1"/>
  <c r="AI453" i="1" l="1"/>
  <c r="AH454" i="1"/>
  <c r="BB439" i="1"/>
  <c r="BC439" i="1" s="1"/>
  <c r="AG453" i="1"/>
  <c r="AF454" i="1"/>
  <c r="BD439" i="1"/>
  <c r="BE439" i="1" s="1"/>
  <c r="AJ454" i="1"/>
  <c r="K454" i="1"/>
  <c r="G455" i="1" s="1"/>
  <c r="J454" i="1"/>
  <c r="AB439" i="1"/>
  <c r="BH439" i="1"/>
  <c r="BI439" i="1" s="1"/>
  <c r="AE453" i="1"/>
  <c r="AD454" i="1"/>
  <c r="Q441" i="1"/>
  <c r="AN441" i="1" s="1"/>
  <c r="AO441" i="1" s="1"/>
  <c r="S441" i="1"/>
  <c r="AV441" i="1"/>
  <c r="AW441" i="1" s="1"/>
  <c r="W441" i="1"/>
  <c r="X441" i="1"/>
  <c r="AX441" i="1"/>
  <c r="AZ441" i="1"/>
  <c r="BG439" i="1"/>
  <c r="Y440" i="1"/>
  <c r="BH440" i="1" s="1"/>
  <c r="J455" i="1" l="1"/>
  <c r="K455" i="1"/>
  <c r="G456" i="1"/>
  <c r="AE454" i="1"/>
  <c r="AD455" i="1"/>
  <c r="AF455" i="1"/>
  <c r="AG454" i="1"/>
  <c r="T441" i="1"/>
  <c r="Q442" i="1" s="1"/>
  <c r="AL441" i="1"/>
  <c r="AM441" i="1" s="1"/>
  <c r="AI454" i="1"/>
  <c r="AH455" i="1"/>
  <c r="AK454" i="1"/>
  <c r="AJ455" i="1"/>
  <c r="AP441" i="1"/>
  <c r="AQ441" i="1" s="1"/>
  <c r="AR441" i="1"/>
  <c r="AS441" i="1" s="1"/>
  <c r="U442" i="1"/>
  <c r="AV442" i="1" s="1"/>
  <c r="X442" i="1"/>
  <c r="W442" i="1"/>
  <c r="U443" i="1" s="1"/>
  <c r="AT442" i="1"/>
  <c r="BA441" i="1"/>
  <c r="AZ442" i="1"/>
  <c r="BA442" i="1" s="1"/>
  <c r="AY441" i="1"/>
  <c r="AX442" i="1"/>
  <c r="BI440" i="1"/>
  <c r="AB440" i="1"/>
  <c r="AA440" i="1"/>
  <c r="BD440" i="1"/>
  <c r="BB440" i="1"/>
  <c r="BF440" i="1"/>
  <c r="AL442" i="1" l="1"/>
  <c r="S442" i="1"/>
  <c r="T442" i="1"/>
  <c r="AN442" i="1"/>
  <c r="AK455" i="1"/>
  <c r="AJ456" i="1"/>
  <c r="AK456" i="1" s="1"/>
  <c r="AG455" i="1"/>
  <c r="AF456" i="1"/>
  <c r="AG456" i="1" s="1"/>
  <c r="AE455" i="1"/>
  <c r="AD456" i="1"/>
  <c r="AE456" i="1" s="1"/>
  <c r="AI455" i="1"/>
  <c r="AH456" i="1"/>
  <c r="AI456" i="1" s="1"/>
  <c r="K456" i="1"/>
  <c r="J456" i="1"/>
  <c r="G457" i="1" s="1"/>
  <c r="AF457" i="1" s="1"/>
  <c r="AG457" i="1" s="1"/>
  <c r="AR442" i="1"/>
  <c r="AP442" i="1"/>
  <c r="AQ442" i="1" s="1"/>
  <c r="AZ443" i="1"/>
  <c r="W443" i="1"/>
  <c r="X443" i="1"/>
  <c r="AU442" i="1"/>
  <c r="AT443" i="1"/>
  <c r="AY442" i="1"/>
  <c r="AX443" i="1"/>
  <c r="AY443" i="1" s="1"/>
  <c r="AW442" i="1"/>
  <c r="AV443" i="1"/>
  <c r="AS442" i="1"/>
  <c r="Q443" i="1"/>
  <c r="BG440" i="1"/>
  <c r="BC440" i="1"/>
  <c r="BE440" i="1"/>
  <c r="AM442" i="1"/>
  <c r="Y441" i="1"/>
  <c r="BB441" i="1" s="1"/>
  <c r="AO442" i="1"/>
  <c r="AH457" i="1" l="1"/>
  <c r="AI457" i="1" s="1"/>
  <c r="AD457" i="1"/>
  <c r="AE457" i="1" s="1"/>
  <c r="K457" i="1"/>
  <c r="AJ457" i="1"/>
  <c r="AK457" i="1" s="1"/>
  <c r="J457" i="1"/>
  <c r="G458" i="1" s="1"/>
  <c r="K458" i="1" s="1"/>
  <c r="AP443" i="1"/>
  <c r="AU443" i="1"/>
  <c r="AW443" i="1"/>
  <c r="U444" i="1"/>
  <c r="AZ444" i="1" s="1"/>
  <c r="BA444" i="1" s="1"/>
  <c r="BA443" i="1"/>
  <c r="AD458" i="1"/>
  <c r="AE458" i="1" s="1"/>
  <c r="J458" i="1"/>
  <c r="G459" i="1" s="1"/>
  <c r="AL443" i="1"/>
  <c r="AM443" i="1" s="1"/>
  <c r="AN443" i="1"/>
  <c r="AO443" i="1" s="1"/>
  <c r="BD441" i="1"/>
  <c r="BE441" i="1" s="1"/>
  <c r="BF441" i="1"/>
  <c r="BG441" i="1" s="1"/>
  <c r="BC441" i="1"/>
  <c r="T443" i="1"/>
  <c r="S443" i="1"/>
  <c r="AB441" i="1"/>
  <c r="AA441" i="1"/>
  <c r="BH441" i="1"/>
  <c r="AR443" i="1"/>
  <c r="AQ443" i="1"/>
  <c r="AH458" i="1" l="1"/>
  <c r="AI458" i="1" s="1"/>
  <c r="AJ458" i="1"/>
  <c r="AK458" i="1" s="1"/>
  <c r="AF458" i="1"/>
  <c r="AG458" i="1" s="1"/>
  <c r="AJ459" i="1"/>
  <c r="AK459" i="1" s="1"/>
  <c r="K459" i="1"/>
  <c r="J459" i="1"/>
  <c r="G460" i="1" s="1"/>
  <c r="K460" i="1" s="1"/>
  <c r="AF459" i="1"/>
  <c r="AX444" i="1"/>
  <c r="W444" i="1"/>
  <c r="X444" i="1"/>
  <c r="U445" i="1" s="1"/>
  <c r="AV444" i="1"/>
  <c r="AD459" i="1"/>
  <c r="AE459" i="1" s="1"/>
  <c r="AT444" i="1"/>
  <c r="AH459" i="1"/>
  <c r="AH460" i="1" s="1"/>
  <c r="AG459" i="1"/>
  <c r="AJ460" i="1"/>
  <c r="Y442" i="1"/>
  <c r="BD442" i="1" s="1"/>
  <c r="BE442" i="1" s="1"/>
  <c r="Q444" i="1"/>
  <c r="T444" i="1" s="1"/>
  <c r="BI441" i="1"/>
  <c r="AS443" i="1"/>
  <c r="AI459" i="1" l="1"/>
  <c r="AF460" i="1"/>
  <c r="J460" i="1"/>
  <c r="AZ445" i="1"/>
  <c r="X445" i="1"/>
  <c r="W445" i="1"/>
  <c r="AU444" i="1"/>
  <c r="AT445" i="1"/>
  <c r="AU445" i="1" s="1"/>
  <c r="AD460" i="1"/>
  <c r="AE460" i="1" s="1"/>
  <c r="AW444" i="1"/>
  <c r="AV445" i="1"/>
  <c r="AY444" i="1"/>
  <c r="AX445" i="1"/>
  <c r="S444" i="1"/>
  <c r="Q445" i="1" s="1"/>
  <c r="T445" i="1" s="1"/>
  <c r="AR444" i="1"/>
  <c r="AS444" i="1" s="1"/>
  <c r="AP444" i="1"/>
  <c r="AQ444" i="1" s="1"/>
  <c r="AK460" i="1"/>
  <c r="AI460" i="1"/>
  <c r="AA442" i="1"/>
  <c r="AB442" i="1"/>
  <c r="G461" i="1"/>
  <c r="AG460" i="1"/>
  <c r="BH442" i="1"/>
  <c r="BI442" i="1" s="1"/>
  <c r="BF442" i="1"/>
  <c r="BG442" i="1" s="1"/>
  <c r="BB442" i="1"/>
  <c r="AN444" i="1"/>
  <c r="AO444" i="1" s="1"/>
  <c r="AL444" i="1"/>
  <c r="AM444" i="1" s="1"/>
  <c r="U446" i="1" l="1"/>
  <c r="AT446" i="1"/>
  <c r="W446" i="1"/>
  <c r="X446" i="1"/>
  <c r="U447" i="1" s="1"/>
  <c r="AY445" i="1"/>
  <c r="AX446" i="1"/>
  <c r="AW445" i="1"/>
  <c r="AV446" i="1"/>
  <c r="BA445" i="1"/>
  <c r="AZ446" i="1"/>
  <c r="AN445" i="1"/>
  <c r="AP445" i="1"/>
  <c r="AQ445" i="1" s="1"/>
  <c r="AD461" i="1"/>
  <c r="K461" i="1"/>
  <c r="J461" i="1"/>
  <c r="Y443" i="1"/>
  <c r="AR445" i="1"/>
  <c r="AS445" i="1" s="1"/>
  <c r="S445" i="1"/>
  <c r="Q446" i="1" s="1"/>
  <c r="T446" i="1" s="1"/>
  <c r="AH461" i="1"/>
  <c r="AI461" i="1" s="1"/>
  <c r="AF461" i="1"/>
  <c r="AJ461" i="1"/>
  <c r="BC442" i="1"/>
  <c r="AL445" i="1"/>
  <c r="AM445" i="1" s="1"/>
  <c r="AO445" i="1"/>
  <c r="AW446" i="1" l="1"/>
  <c r="AV447" i="1"/>
  <c r="AW447" i="1" s="1"/>
  <c r="AY446" i="1"/>
  <c r="AX447" i="1"/>
  <c r="X447" i="1"/>
  <c r="W447" i="1"/>
  <c r="U448" i="1" s="1"/>
  <c r="BA446" i="1"/>
  <c r="AZ447" i="1"/>
  <c r="AU446" i="1"/>
  <c r="AT447" i="1"/>
  <c r="G462" i="1"/>
  <c r="J462" i="1" s="1"/>
  <c r="AL446" i="1"/>
  <c r="AR446" i="1"/>
  <c r="AS446" i="1" s="1"/>
  <c r="AP446" i="1"/>
  <c r="AQ446" i="1" s="1"/>
  <c r="AA443" i="1"/>
  <c r="AB443" i="1"/>
  <c r="BD443" i="1"/>
  <c r="BH443" i="1"/>
  <c r="AN446" i="1"/>
  <c r="AO446" i="1" s="1"/>
  <c r="BB443" i="1"/>
  <c r="AK461" i="1"/>
  <c r="AJ462" i="1"/>
  <c r="S446" i="1"/>
  <c r="Q447" i="1" s="1"/>
  <c r="AG461" i="1"/>
  <c r="AE461" i="1"/>
  <c r="AD462" i="1"/>
  <c r="AE462" i="1" s="1"/>
  <c r="BF443" i="1"/>
  <c r="AM446" i="1"/>
  <c r="K462" i="1" l="1"/>
  <c r="AF462" i="1"/>
  <c r="AG462" i="1" s="1"/>
  <c r="AH462" i="1"/>
  <c r="AI462" i="1" s="1"/>
  <c r="G463" i="1"/>
  <c r="J463" i="1" s="1"/>
  <c r="AV448" i="1"/>
  <c r="X448" i="1"/>
  <c r="W448" i="1"/>
  <c r="AY447" i="1"/>
  <c r="AX448" i="1"/>
  <c r="AU447" i="1"/>
  <c r="AT448" i="1"/>
  <c r="BA447" i="1"/>
  <c r="AZ448" i="1"/>
  <c r="AL447" i="1"/>
  <c r="AM447" i="1" s="1"/>
  <c r="Y444" i="1"/>
  <c r="BH444" i="1" s="1"/>
  <c r="BI444" i="1" s="1"/>
  <c r="AF463" i="1"/>
  <c r="AD463" i="1"/>
  <c r="AK462" i="1"/>
  <c r="AJ463" i="1"/>
  <c r="BG443" i="1"/>
  <c r="BC443" i="1"/>
  <c r="BI443" i="1"/>
  <c r="BE443" i="1"/>
  <c r="AN447" i="1"/>
  <c r="AO447" i="1" s="1"/>
  <c r="AP447" i="1"/>
  <c r="S447" i="1"/>
  <c r="T447" i="1"/>
  <c r="AR447" i="1"/>
  <c r="K463" i="1" l="1"/>
  <c r="BF444" i="1"/>
  <c r="BG444" i="1" s="1"/>
  <c r="AH463" i="1"/>
  <c r="BB444" i="1"/>
  <c r="BC444" i="1" s="1"/>
  <c r="BD444" i="1"/>
  <c r="BE444" i="1" s="1"/>
  <c r="AU448" i="1"/>
  <c r="AY448" i="1"/>
  <c r="U449" i="1"/>
  <c r="AZ449" i="1" s="1"/>
  <c r="BA448" i="1"/>
  <c r="AW448" i="1"/>
  <c r="AA444" i="1"/>
  <c r="AB444" i="1"/>
  <c r="G464" i="1"/>
  <c r="J464" i="1" s="1"/>
  <c r="AI463" i="1"/>
  <c r="AG463" i="1"/>
  <c r="AK463" i="1"/>
  <c r="AE463" i="1"/>
  <c r="Q448" i="1"/>
  <c r="T448" i="1" s="1"/>
  <c r="AS447" i="1"/>
  <c r="AQ447" i="1"/>
  <c r="BA449" i="1" l="1"/>
  <c r="X449" i="1"/>
  <c r="W449" i="1"/>
  <c r="U450" i="1"/>
  <c r="AJ464" i="1"/>
  <c r="AK464" i="1" s="1"/>
  <c r="AX449" i="1"/>
  <c r="AY449" i="1" s="1"/>
  <c r="AF464" i="1"/>
  <c r="AG464" i="1" s="1"/>
  <c r="AT449" i="1"/>
  <c r="AV449" i="1"/>
  <c r="K464" i="1"/>
  <c r="G465" i="1" s="1"/>
  <c r="AD464" i="1"/>
  <c r="AE464" i="1" s="1"/>
  <c r="AH464" i="1"/>
  <c r="AI464" i="1" s="1"/>
  <c r="Y445" i="1"/>
  <c r="AN448" i="1"/>
  <c r="AO448" i="1" s="1"/>
  <c r="AL448" i="1"/>
  <c r="AR448" i="1"/>
  <c r="AS448" i="1" s="1"/>
  <c r="AP448" i="1"/>
  <c r="AQ448" i="1" s="1"/>
  <c r="S448" i="1"/>
  <c r="Q449" i="1" s="1"/>
  <c r="AN449" i="1" l="1"/>
  <c r="AL449" i="1"/>
  <c r="AX450" i="1"/>
  <c r="W450" i="1"/>
  <c r="X450" i="1"/>
  <c r="AW449" i="1"/>
  <c r="AV450" i="1"/>
  <c r="AZ450" i="1"/>
  <c r="BA450" i="1" s="1"/>
  <c r="AM448" i="1"/>
  <c r="AU449" i="1"/>
  <c r="AT450" i="1"/>
  <c r="AF465" i="1"/>
  <c r="AG465" i="1" s="1"/>
  <c r="J465" i="1"/>
  <c r="K465" i="1"/>
  <c r="G466" i="1" s="1"/>
  <c r="AD465" i="1"/>
  <c r="AE465" i="1" s="1"/>
  <c r="AH465" i="1"/>
  <c r="AI465" i="1" s="1"/>
  <c r="AJ465" i="1"/>
  <c r="AK465" i="1" s="1"/>
  <c r="AR449" i="1"/>
  <c r="S449" i="1"/>
  <c r="BF445" i="1"/>
  <c r="BD445" i="1"/>
  <c r="AA445" i="1"/>
  <c r="AB445" i="1"/>
  <c r="BH445" i="1"/>
  <c r="BB445" i="1"/>
  <c r="T449" i="1"/>
  <c r="AP449" i="1"/>
  <c r="AO449" i="1"/>
  <c r="AM449" i="1"/>
  <c r="AQ449" i="1"/>
  <c r="AS449" i="1"/>
  <c r="Y446" i="1" l="1"/>
  <c r="AH466" i="1"/>
  <c r="AI466" i="1" s="1"/>
  <c r="U451" i="1"/>
  <c r="AZ451" i="1" s="1"/>
  <c r="X451" i="1"/>
  <c r="AW450" i="1"/>
  <c r="AV451" i="1"/>
  <c r="Q450" i="1"/>
  <c r="AL450" i="1" s="1"/>
  <c r="AM450" i="1" s="1"/>
  <c r="AT451" i="1"/>
  <c r="AU450" i="1"/>
  <c r="AY450" i="1"/>
  <c r="AX451" i="1"/>
  <c r="BC445" i="1"/>
  <c r="BB446" i="1"/>
  <c r="BC446" i="1" s="1"/>
  <c r="AB446" i="1"/>
  <c r="AA446" i="1"/>
  <c r="BI445" i="1"/>
  <c r="BH446" i="1"/>
  <c r="BE445" i="1"/>
  <c r="BD446" i="1"/>
  <c r="BE446" i="1" s="1"/>
  <c r="BG445" i="1"/>
  <c r="BF446" i="1"/>
  <c r="BG446" i="1" s="1"/>
  <c r="AJ466" i="1"/>
  <c r="K466" i="1"/>
  <c r="AF466" i="1"/>
  <c r="AG466" i="1" s="1"/>
  <c r="J466" i="1"/>
  <c r="AD466" i="1"/>
  <c r="S450" i="1" l="1"/>
  <c r="W451" i="1"/>
  <c r="U452" i="1" s="1"/>
  <c r="AZ452" i="1" s="1"/>
  <c r="BA452" i="1" s="1"/>
  <c r="Y447" i="1"/>
  <c r="AB447" i="1" s="1"/>
  <c r="AU451" i="1"/>
  <c r="AR450" i="1"/>
  <c r="AS450" i="1" s="1"/>
  <c r="AW451" i="1"/>
  <c r="AV452" i="1"/>
  <c r="AW452" i="1" s="1"/>
  <c r="AP450" i="1"/>
  <c r="AQ450" i="1" s="1"/>
  <c r="T450" i="1"/>
  <c r="AN450" i="1"/>
  <c r="AO450" i="1" s="1"/>
  <c r="X452" i="1"/>
  <c r="W452" i="1"/>
  <c r="AY451" i="1"/>
  <c r="AX452" i="1"/>
  <c r="AY452" i="1" s="1"/>
  <c r="BA451" i="1"/>
  <c r="BD447" i="1"/>
  <c r="BE447" i="1" s="1"/>
  <c r="AA447" i="1"/>
  <c r="BF447" i="1"/>
  <c r="BG447" i="1" s="1"/>
  <c r="BH447" i="1"/>
  <c r="BI447" i="1" s="1"/>
  <c r="BI446" i="1"/>
  <c r="G467" i="1"/>
  <c r="AD467" i="1" s="1"/>
  <c r="AE466" i="1"/>
  <c r="AK466" i="1"/>
  <c r="Q451" i="1"/>
  <c r="BB447" i="1" l="1"/>
  <c r="BC447" i="1" s="1"/>
  <c r="U453" i="1"/>
  <c r="W453" i="1" s="1"/>
  <c r="AT452" i="1"/>
  <c r="AP451" i="1"/>
  <c r="AQ451" i="1" s="1"/>
  <c r="AX453" i="1"/>
  <c r="AY453" i="1" s="1"/>
  <c r="Y448" i="1"/>
  <c r="BD448" i="1" s="1"/>
  <c r="BE448" i="1" s="1"/>
  <c r="AZ453" i="1"/>
  <c r="BA453" i="1" s="1"/>
  <c r="AV453" i="1"/>
  <c r="AW453" i="1" s="1"/>
  <c r="K467" i="1"/>
  <c r="AJ467" i="1"/>
  <c r="AK467" i="1" s="1"/>
  <c r="AH467" i="1"/>
  <c r="AI467" i="1" s="1"/>
  <c r="AF467" i="1"/>
  <c r="AG467" i="1" s="1"/>
  <c r="S451" i="1"/>
  <c r="AL451" i="1"/>
  <c r="AM451" i="1" s="1"/>
  <c r="J467" i="1"/>
  <c r="T451" i="1"/>
  <c r="AN451" i="1"/>
  <c r="AO451" i="1" s="1"/>
  <c r="AE467" i="1"/>
  <c r="AR451" i="1"/>
  <c r="AS451" i="1" s="1"/>
  <c r="BB448" i="1" l="1"/>
  <c r="BC448" i="1" s="1"/>
  <c r="G468" i="1"/>
  <c r="X453" i="1"/>
  <c r="U454" i="1" s="1"/>
  <c r="AZ454" i="1" s="1"/>
  <c r="BA454" i="1" s="1"/>
  <c r="BF448" i="1"/>
  <c r="BG448" i="1" s="1"/>
  <c r="BH448" i="1"/>
  <c r="BI448" i="1" s="1"/>
  <c r="AA448" i="1"/>
  <c r="AU452" i="1"/>
  <c r="AT453" i="1"/>
  <c r="AU453" i="1" s="1"/>
  <c r="AB448" i="1"/>
  <c r="AV454" i="1"/>
  <c r="AW454" i="1" s="1"/>
  <c r="W454" i="1"/>
  <c r="X454" i="1"/>
  <c r="AH468" i="1"/>
  <c r="AI468" i="1" s="1"/>
  <c r="Q452" i="1"/>
  <c r="T452" i="1" s="1"/>
  <c r="AF468" i="1"/>
  <c r="AG468" i="1" s="1"/>
  <c r="AJ468" i="1"/>
  <c r="AK468" i="1" s="1"/>
  <c r="AD468" i="1"/>
  <c r="AE468" i="1" s="1"/>
  <c r="J468" i="1"/>
  <c r="K468" i="1"/>
  <c r="AT454" i="1" l="1"/>
  <c r="AU454" i="1" s="1"/>
  <c r="AX454" i="1"/>
  <c r="AY454" i="1" s="1"/>
  <c r="Y449" i="1"/>
  <c r="BD449" i="1" s="1"/>
  <c r="BE449" i="1" s="1"/>
  <c r="AB449" i="1"/>
  <c r="BF449" i="1"/>
  <c r="BG449" i="1" s="1"/>
  <c r="BB449" i="1"/>
  <c r="BC449" i="1" s="1"/>
  <c r="BH449" i="1"/>
  <c r="BI449" i="1" s="1"/>
  <c r="U455" i="1"/>
  <c r="AT455" i="1" s="1"/>
  <c r="AU455" i="1" s="1"/>
  <c r="AL452" i="1"/>
  <c r="AM452" i="1" s="1"/>
  <c r="AN452" i="1"/>
  <c r="AO452" i="1" s="1"/>
  <c r="AP452" i="1"/>
  <c r="AQ452" i="1" s="1"/>
  <c r="AR452" i="1"/>
  <c r="AS452" i="1" s="1"/>
  <c r="S452" i="1"/>
  <c r="Q453" i="1" s="1"/>
  <c r="AL453" i="1" s="1"/>
  <c r="G469" i="1"/>
  <c r="AF469" i="1" s="1"/>
  <c r="AG469" i="1" s="1"/>
  <c r="AA449" i="1" l="1"/>
  <c r="Y450" i="1" s="1"/>
  <c r="BB450" i="1" s="1"/>
  <c r="K469" i="1"/>
  <c r="BH450" i="1"/>
  <c r="S453" i="1"/>
  <c r="AZ455" i="1"/>
  <c r="BA455" i="1" s="1"/>
  <c r="BF450" i="1"/>
  <c r="BG450" i="1" s="1"/>
  <c r="AD469" i="1"/>
  <c r="AB450" i="1"/>
  <c r="Y451" i="1" s="1"/>
  <c r="AA450" i="1"/>
  <c r="T453" i="1"/>
  <c r="BD450" i="1"/>
  <c r="AJ469" i="1"/>
  <c r="X455" i="1"/>
  <c r="W455" i="1"/>
  <c r="AX455" i="1"/>
  <c r="AY455" i="1" s="1"/>
  <c r="AV455" i="1"/>
  <c r="AW455" i="1" s="1"/>
  <c r="AN453" i="1"/>
  <c r="AR453" i="1"/>
  <c r="AS453" i="1" s="1"/>
  <c r="AP453" i="1"/>
  <c r="J469" i="1"/>
  <c r="G470" i="1" s="1"/>
  <c r="AF470" i="1" s="1"/>
  <c r="AG470" i="1" s="1"/>
  <c r="AH469" i="1"/>
  <c r="AI469" i="1" s="1"/>
  <c r="AE469" i="1"/>
  <c r="AK469" i="1"/>
  <c r="BE450" i="1"/>
  <c r="BI450" i="1"/>
  <c r="AQ453" i="1"/>
  <c r="AM453" i="1"/>
  <c r="BC450" i="1"/>
  <c r="BH451" i="1" l="1"/>
  <c r="AA451" i="1"/>
  <c r="AB451" i="1"/>
  <c r="BB451" i="1"/>
  <c r="BC451" i="1" s="1"/>
  <c r="AO453" i="1"/>
  <c r="Q454" i="1"/>
  <c r="J470" i="1"/>
  <c r="G471" i="1" s="1"/>
  <c r="AD471" i="1" s="1"/>
  <c r="AE471" i="1" s="1"/>
  <c r="U456" i="1"/>
  <c r="BF451" i="1"/>
  <c r="AH470" i="1"/>
  <c r="AI470" i="1" s="1"/>
  <c r="BD451" i="1"/>
  <c r="BE451" i="1" s="1"/>
  <c r="K470" i="1"/>
  <c r="AJ470" i="1"/>
  <c r="AK470" i="1" s="1"/>
  <c r="AD470" i="1"/>
  <c r="AE470" i="1" s="1"/>
  <c r="BI451" i="1"/>
  <c r="BG451" i="1"/>
  <c r="Y452" i="1" l="1"/>
  <c r="AA452" i="1" s="1"/>
  <c r="T454" i="1"/>
  <c r="AL454" i="1"/>
  <c r="AM454" i="1" s="1"/>
  <c r="S454" i="1"/>
  <c r="AR454" i="1"/>
  <c r="AS454" i="1" s="1"/>
  <c r="AP454" i="1"/>
  <c r="AQ454" i="1" s="1"/>
  <c r="Q455" i="1"/>
  <c r="AL455" i="1" s="1"/>
  <c r="AM455" i="1" s="1"/>
  <c r="AN454" i="1"/>
  <c r="AO454" i="1" s="1"/>
  <c r="AT456" i="1"/>
  <c r="AU456" i="1" s="1"/>
  <c r="AX456" i="1"/>
  <c r="AY456" i="1" s="1"/>
  <c r="W456" i="1"/>
  <c r="X456" i="1"/>
  <c r="AV456" i="1"/>
  <c r="AW456" i="1" s="1"/>
  <c r="AZ456" i="1"/>
  <c r="J471" i="1"/>
  <c r="K471" i="1"/>
  <c r="AJ471" i="1"/>
  <c r="AK471" i="1" s="1"/>
  <c r="AH471" i="1"/>
  <c r="AI471" i="1" s="1"/>
  <c r="AF471" i="1"/>
  <c r="AG471" i="1" s="1"/>
  <c r="BF452" i="1"/>
  <c r="BG452" i="1" s="1"/>
  <c r="BB452" i="1"/>
  <c r="BC452" i="1" s="1"/>
  <c r="BD452" i="1"/>
  <c r="BE452" i="1" s="1"/>
  <c r="BH452" i="1"/>
  <c r="BI452" i="1" s="1"/>
  <c r="AB452" i="1"/>
  <c r="Y453" i="1" s="1"/>
  <c r="AP455" i="1" l="1"/>
  <c r="AN455" i="1"/>
  <c r="S455" i="1"/>
  <c r="AR455" i="1"/>
  <c r="T455" i="1"/>
  <c r="BA456" i="1"/>
  <c r="G472" i="1"/>
  <c r="J472" i="1" s="1"/>
  <c r="U457" i="1"/>
  <c r="BB453" i="1"/>
  <c r="BF453" i="1"/>
  <c r="BD453" i="1"/>
  <c r="BE453" i="1" s="1"/>
  <c r="AB453" i="1"/>
  <c r="AA453" i="1"/>
  <c r="BH453" i="1"/>
  <c r="BI453" i="1" s="1"/>
  <c r="AQ455" i="1"/>
  <c r="AO455" i="1"/>
  <c r="AS455" i="1"/>
  <c r="BC453" i="1"/>
  <c r="Q456" i="1"/>
  <c r="AP456" i="1" s="1"/>
  <c r="BG453" i="1"/>
  <c r="AH472" i="1" l="1"/>
  <c r="AI472" i="1" s="1"/>
  <c r="AF472" i="1"/>
  <c r="AG472" i="1" s="1"/>
  <c r="AV457" i="1"/>
  <c r="W457" i="1"/>
  <c r="AX457" i="1"/>
  <c r="AT457" i="1"/>
  <c r="X457" i="1"/>
  <c r="U458" i="1" s="1"/>
  <c r="AD472" i="1"/>
  <c r="K472" i="1"/>
  <c r="G473" i="1" s="1"/>
  <c r="AJ472" i="1"/>
  <c r="AK472" i="1" s="1"/>
  <c r="AZ457" i="1"/>
  <c r="Y454" i="1"/>
  <c r="BD454" i="1" s="1"/>
  <c r="BE454" i="1" s="1"/>
  <c r="BH454" i="1"/>
  <c r="BI454" i="1" s="1"/>
  <c r="AN456" i="1"/>
  <c r="AO456" i="1" s="1"/>
  <c r="AB454" i="1"/>
  <c r="AQ456" i="1"/>
  <c r="AR456" i="1"/>
  <c r="T456" i="1"/>
  <c r="S456" i="1"/>
  <c r="AL456" i="1"/>
  <c r="J473" i="1" l="1"/>
  <c r="AH473" i="1"/>
  <c r="K473" i="1"/>
  <c r="G474" i="1" s="1"/>
  <c r="AJ473" i="1"/>
  <c r="AK473" i="1" s="1"/>
  <c r="AF473" i="1"/>
  <c r="BB454" i="1"/>
  <c r="BC454" i="1" s="1"/>
  <c r="AE472" i="1"/>
  <c r="AD473" i="1"/>
  <c r="X458" i="1"/>
  <c r="W458" i="1"/>
  <c r="U459" i="1" s="1"/>
  <c r="AA454" i="1"/>
  <c r="AU457" i="1"/>
  <c r="AT458" i="1"/>
  <c r="AU458" i="1" s="1"/>
  <c r="AY457" i="1"/>
  <c r="AX458" i="1"/>
  <c r="BA457" i="1"/>
  <c r="AZ458" i="1"/>
  <c r="AW457" i="1"/>
  <c r="AV458" i="1"/>
  <c r="AJ474" i="1"/>
  <c r="AK474" i="1" s="1"/>
  <c r="BF454" i="1"/>
  <c r="BG454" i="1" s="1"/>
  <c r="Q457" i="1"/>
  <c r="AN457" i="1" s="1"/>
  <c r="AO457" i="1" s="1"/>
  <c r="Y455" i="1"/>
  <c r="AM456" i="1"/>
  <c r="AS456" i="1"/>
  <c r="AE473" i="1" l="1"/>
  <c r="AD474" i="1"/>
  <c r="AE474" i="1" s="1"/>
  <c r="AY458" i="1"/>
  <c r="AX459" i="1"/>
  <c r="AG473" i="1"/>
  <c r="AF474" i="1"/>
  <c r="AG474" i="1" s="1"/>
  <c r="AW458" i="1"/>
  <c r="AV459" i="1"/>
  <c r="AT459" i="1"/>
  <c r="X459" i="1"/>
  <c r="W459" i="1"/>
  <c r="J474" i="1"/>
  <c r="K474" i="1"/>
  <c r="AZ459" i="1"/>
  <c r="BA458" i="1"/>
  <c r="AI473" i="1"/>
  <c r="AH474" i="1"/>
  <c r="AI474" i="1" s="1"/>
  <c r="BF455" i="1"/>
  <c r="BG455" i="1" s="1"/>
  <c r="AP457" i="1"/>
  <c r="AQ457" i="1" s="1"/>
  <c r="AR457" i="1"/>
  <c r="BB455" i="1"/>
  <c r="BC455" i="1" s="1"/>
  <c r="AB455" i="1"/>
  <c r="BH455" i="1"/>
  <c r="BI455" i="1" s="1"/>
  <c r="AL457" i="1"/>
  <c r="AM457" i="1" s="1"/>
  <c r="S457" i="1"/>
  <c r="T457" i="1"/>
  <c r="Q458" i="1" s="1"/>
  <c r="BD455" i="1"/>
  <c r="BE455" i="1" s="1"/>
  <c r="AA455" i="1"/>
  <c r="AS457" i="1"/>
  <c r="Y456" i="1" l="1"/>
  <c r="U460" i="1"/>
  <c r="AX460" i="1" s="1"/>
  <c r="AW459" i="1"/>
  <c r="AV460" i="1"/>
  <c r="BA459" i="1"/>
  <c r="AZ460" i="1"/>
  <c r="G475" i="1"/>
  <c r="AY459" i="1"/>
  <c r="W460" i="1"/>
  <c r="AU459" i="1"/>
  <c r="AT460" i="1"/>
  <c r="S458" i="1"/>
  <c r="AR458" i="1"/>
  <c r="AS458" i="1" s="1"/>
  <c r="AL458" i="1"/>
  <c r="AM458" i="1" s="1"/>
  <c r="AN458" i="1"/>
  <c r="AO458" i="1" s="1"/>
  <c r="AP458" i="1"/>
  <c r="AQ458" i="1" s="1"/>
  <c r="T458" i="1"/>
  <c r="BF456" i="1"/>
  <c r="BH456" i="1"/>
  <c r="AB456" i="1"/>
  <c r="AA456" i="1"/>
  <c r="BB456" i="1"/>
  <c r="BD456" i="1"/>
  <c r="X460" i="1" l="1"/>
  <c r="U461" i="1"/>
  <c r="X461" i="1" s="1"/>
  <c r="AY460" i="1"/>
  <c r="AX461" i="1"/>
  <c r="AJ475" i="1"/>
  <c r="AK475" i="1" s="1"/>
  <c r="AF475" i="1"/>
  <c r="AG475" i="1" s="1"/>
  <c r="AD475" i="1"/>
  <c r="AE475" i="1" s="1"/>
  <c r="J475" i="1"/>
  <c r="AH475" i="1"/>
  <c r="K475" i="1"/>
  <c r="BA460" i="1"/>
  <c r="AZ461" i="1"/>
  <c r="AU460" i="1"/>
  <c r="AT461" i="1"/>
  <c r="AU461" i="1" s="1"/>
  <c r="AW460" i="1"/>
  <c r="AV461" i="1"/>
  <c r="Q459" i="1"/>
  <c r="AN459" i="1" s="1"/>
  <c r="AO459" i="1" s="1"/>
  <c r="BE456" i="1"/>
  <c r="BC456" i="1"/>
  <c r="Y457" i="1"/>
  <c r="BH457" i="1" s="1"/>
  <c r="BI456" i="1"/>
  <c r="BG456" i="1"/>
  <c r="S459" i="1"/>
  <c r="AR459" i="1"/>
  <c r="AL459" i="1" l="1"/>
  <c r="AM459" i="1" s="1"/>
  <c r="W461" i="1"/>
  <c r="T459" i="1"/>
  <c r="U462" i="1"/>
  <c r="AZ462" i="1" s="1"/>
  <c r="BA462" i="1" s="1"/>
  <c r="G476" i="1"/>
  <c r="AD476" i="1" s="1"/>
  <c r="AE476" i="1" s="1"/>
  <c r="J476" i="1"/>
  <c r="AF476" i="1"/>
  <c r="AG476" i="1" s="1"/>
  <c r="BA461" i="1"/>
  <c r="AY461" i="1"/>
  <c r="AX462" i="1"/>
  <c r="AY462" i="1" s="1"/>
  <c r="AJ476" i="1"/>
  <c r="AK476" i="1" s="1"/>
  <c r="AT462" i="1"/>
  <c r="AU462" i="1" s="1"/>
  <c r="W462" i="1"/>
  <c r="X462" i="1"/>
  <c r="U463" i="1" s="1"/>
  <c r="AP459" i="1"/>
  <c r="AQ459" i="1" s="1"/>
  <c r="AW461" i="1"/>
  <c r="AV462" i="1"/>
  <c r="AW462" i="1" s="1"/>
  <c r="AI475" i="1"/>
  <c r="AH476" i="1"/>
  <c r="AI476" i="1" s="1"/>
  <c r="BF457" i="1"/>
  <c r="BG457" i="1" s="1"/>
  <c r="BI457" i="1"/>
  <c r="AA457" i="1"/>
  <c r="AB457" i="1"/>
  <c r="BB457" i="1"/>
  <c r="BC457" i="1" s="1"/>
  <c r="BD457" i="1"/>
  <c r="Q460" i="1"/>
  <c r="AP460" i="1" s="1"/>
  <c r="AS459" i="1"/>
  <c r="K476" i="1" l="1"/>
  <c r="G477" i="1" s="1"/>
  <c r="Y458" i="1"/>
  <c r="W463" i="1"/>
  <c r="U464" i="1" s="1"/>
  <c r="W464" i="1" s="1"/>
  <c r="X463" i="1"/>
  <c r="AT463" i="1"/>
  <c r="AU463" i="1" s="1"/>
  <c r="AX463" i="1"/>
  <c r="AY463" i="1" s="1"/>
  <c r="AZ463" i="1"/>
  <c r="BA463" i="1" s="1"/>
  <c r="AV463" i="1"/>
  <c r="AW463" i="1" s="1"/>
  <c r="AR460" i="1"/>
  <c r="AS460" i="1" s="1"/>
  <c r="K477" i="1"/>
  <c r="J477" i="1"/>
  <c r="G478" i="1" s="1"/>
  <c r="AH477" i="1"/>
  <c r="AF477" i="1"/>
  <c r="AJ477" i="1"/>
  <c r="AD477" i="1"/>
  <c r="T460" i="1"/>
  <c r="S460" i="1"/>
  <c r="BB458" i="1"/>
  <c r="AA458" i="1"/>
  <c r="AB458" i="1"/>
  <c r="BF458" i="1"/>
  <c r="AL460" i="1"/>
  <c r="AM460" i="1" s="1"/>
  <c r="AN460" i="1"/>
  <c r="AO460" i="1" s="1"/>
  <c r="BH458" i="1"/>
  <c r="BE457" i="1"/>
  <c r="BD458" i="1"/>
  <c r="AQ460" i="1"/>
  <c r="X464" i="1" l="1"/>
  <c r="U465" i="1" s="1"/>
  <c r="AZ464" i="1"/>
  <c r="AV464" i="1"/>
  <c r="AW464" i="1" s="1"/>
  <c r="AT464" i="1"/>
  <c r="AT465" i="1" s="1"/>
  <c r="Q461" i="1"/>
  <c r="AR461" i="1" s="1"/>
  <c r="AS461" i="1" s="1"/>
  <c r="AX464" i="1"/>
  <c r="AX465" i="1" s="1"/>
  <c r="AD478" i="1"/>
  <c r="AE478" i="1" s="1"/>
  <c r="AE477" i="1"/>
  <c r="AK477" i="1"/>
  <c r="AJ478" i="1"/>
  <c r="AK478" i="1" s="1"/>
  <c r="AF478" i="1"/>
  <c r="AG478" i="1" s="1"/>
  <c r="AG477" i="1"/>
  <c r="AI477" i="1"/>
  <c r="AH478" i="1"/>
  <c r="AI478" i="1" s="1"/>
  <c r="K478" i="1"/>
  <c r="J478" i="1"/>
  <c r="AU464" i="1"/>
  <c r="BA464" i="1"/>
  <c r="BI458" i="1"/>
  <c r="BG458" i="1"/>
  <c r="BE458" i="1"/>
  <c r="Y459" i="1"/>
  <c r="BC458" i="1"/>
  <c r="AP461" i="1"/>
  <c r="AZ465" i="1" l="1"/>
  <c r="W465" i="1"/>
  <c r="X465" i="1"/>
  <c r="AV465" i="1"/>
  <c r="AW465" i="1" s="1"/>
  <c r="AN461" i="1"/>
  <c r="AL461" i="1"/>
  <c r="AY464" i="1"/>
  <c r="T461" i="1"/>
  <c r="Q462" i="1" s="1"/>
  <c r="S461" i="1"/>
  <c r="G479" i="1"/>
  <c r="U466" i="1"/>
  <c r="AX466" i="1" s="1"/>
  <c r="AY465" i="1"/>
  <c r="BA465" i="1"/>
  <c r="AU465" i="1"/>
  <c r="AA459" i="1"/>
  <c r="AB459" i="1"/>
  <c r="BD459" i="1"/>
  <c r="BF459" i="1"/>
  <c r="BB459" i="1"/>
  <c r="BH459" i="1"/>
  <c r="AQ461" i="1"/>
  <c r="AO461" i="1"/>
  <c r="AR462" i="1" l="1"/>
  <c r="S462" i="1"/>
  <c r="AN462" i="1"/>
  <c r="AP462" i="1"/>
  <c r="AQ462" i="1" s="1"/>
  <c r="T462" i="1"/>
  <c r="AL462" i="1"/>
  <c r="AM462" i="1" s="1"/>
  <c r="AM461" i="1"/>
  <c r="AZ466" i="1"/>
  <c r="BA466" i="1" s="1"/>
  <c r="AJ479" i="1"/>
  <c r="AK479" i="1" s="1"/>
  <c r="K479" i="1"/>
  <c r="J479" i="1"/>
  <c r="G480" i="1" s="1"/>
  <c r="AJ480" i="1" s="1"/>
  <c r="AK480" i="1" s="1"/>
  <c r="AF479" i="1"/>
  <c r="AG479" i="1" s="1"/>
  <c r="AD479" i="1"/>
  <c r="AE479" i="1" s="1"/>
  <c r="AH479" i="1"/>
  <c r="Q463" i="1"/>
  <c r="AP463" i="1" s="1"/>
  <c r="Y460" i="1"/>
  <c r="BF460" i="1" s="1"/>
  <c r="AY466" i="1"/>
  <c r="W466" i="1"/>
  <c r="X466" i="1"/>
  <c r="AT466" i="1"/>
  <c r="AV466" i="1"/>
  <c r="BI459" i="1"/>
  <c r="BC459" i="1"/>
  <c r="BG459" i="1"/>
  <c r="BE459" i="1"/>
  <c r="AO462" i="1"/>
  <c r="AS462" i="1"/>
  <c r="AD480" i="1" l="1"/>
  <c r="AE480" i="1" s="1"/>
  <c r="AB460" i="1"/>
  <c r="BD460" i="1"/>
  <c r="BB460" i="1"/>
  <c r="AF480" i="1"/>
  <c r="AG480" i="1" s="1"/>
  <c r="BH460" i="1"/>
  <c r="BI460" i="1" s="1"/>
  <c r="AA460" i="1"/>
  <c r="Y461" i="1" s="1"/>
  <c r="BD461" i="1" s="1"/>
  <c r="BE461" i="1" s="1"/>
  <c r="AL463" i="1"/>
  <c r="S463" i="1"/>
  <c r="AR463" i="1"/>
  <c r="AS463" i="1" s="1"/>
  <c r="K480" i="1"/>
  <c r="J480" i="1"/>
  <c r="T463" i="1"/>
  <c r="AN463" i="1"/>
  <c r="AO463" i="1" s="1"/>
  <c r="AH480" i="1"/>
  <c r="AI480" i="1" s="1"/>
  <c r="AI479" i="1"/>
  <c r="U467" i="1"/>
  <c r="AV467" i="1" s="1"/>
  <c r="AW466" i="1"/>
  <c r="AU466" i="1"/>
  <c r="BE460" i="1"/>
  <c r="BG460" i="1"/>
  <c r="BC460" i="1"/>
  <c r="BB461" i="1"/>
  <c r="BC461" i="1" s="1"/>
  <c r="AQ463" i="1"/>
  <c r="AM463" i="1"/>
  <c r="AB461" i="1" l="1"/>
  <c r="AA461" i="1"/>
  <c r="BF461" i="1"/>
  <c r="BG461" i="1" s="1"/>
  <c r="BH461" i="1"/>
  <c r="BI461" i="1" s="1"/>
  <c r="Q464" i="1"/>
  <c r="AP464" i="1" s="1"/>
  <c r="AQ464" i="1" s="1"/>
  <c r="T464" i="1"/>
  <c r="S464" i="1"/>
  <c r="Q465" i="1" s="1"/>
  <c r="AR465" i="1" s="1"/>
  <c r="AR464" i="1"/>
  <c r="AS464" i="1" s="1"/>
  <c r="G481" i="1"/>
  <c r="AH481" i="1" s="1"/>
  <c r="AI481" i="1" s="1"/>
  <c r="AT467" i="1"/>
  <c r="AU467" i="1"/>
  <c r="AW467" i="1"/>
  <c r="W467" i="1"/>
  <c r="X467" i="1"/>
  <c r="AX467" i="1"/>
  <c r="AZ467" i="1"/>
  <c r="Y462" i="1"/>
  <c r="AL464" i="1" l="1"/>
  <c r="AM464" i="1" s="1"/>
  <c r="AN464" i="1"/>
  <c r="AO464" i="1" s="1"/>
  <c r="AD481" i="1"/>
  <c r="AE481" i="1" s="1"/>
  <c r="AF481" i="1"/>
  <c r="AG481" i="1" s="1"/>
  <c r="K481" i="1"/>
  <c r="J481" i="1"/>
  <c r="AJ481" i="1"/>
  <c r="AK481" i="1" s="1"/>
  <c r="G482" i="1"/>
  <c r="AH482" i="1" s="1"/>
  <c r="AI482" i="1" s="1"/>
  <c r="AL465" i="1"/>
  <c r="AM465" i="1" s="1"/>
  <c r="S465" i="1"/>
  <c r="T465" i="1"/>
  <c r="AP465" i="1"/>
  <c r="AQ465" i="1" s="1"/>
  <c r="AN465" i="1"/>
  <c r="AO465" i="1" s="1"/>
  <c r="BA467" i="1"/>
  <c r="AY467" i="1"/>
  <c r="U468" i="1"/>
  <c r="AB462" i="1"/>
  <c r="AA462" i="1"/>
  <c r="BD462" i="1"/>
  <c r="BF462" i="1"/>
  <c r="BB462" i="1"/>
  <c r="BH462" i="1"/>
  <c r="AS465" i="1"/>
  <c r="Q466" i="1"/>
  <c r="AN466" i="1" s="1"/>
  <c r="AD482" i="1" l="1"/>
  <c r="AE482" i="1" s="1"/>
  <c r="AJ482" i="1"/>
  <c r="AK482" i="1" s="1"/>
  <c r="J482" i="1"/>
  <c r="AF482" i="1"/>
  <c r="AG482" i="1" s="1"/>
  <c r="K482" i="1"/>
  <c r="G483" i="1" s="1"/>
  <c r="AD483" i="1" s="1"/>
  <c r="AE483" i="1" s="1"/>
  <c r="Y463" i="1"/>
  <c r="BH463" i="1" s="1"/>
  <c r="X468" i="1"/>
  <c r="W468" i="1"/>
  <c r="AT468" i="1"/>
  <c r="AV468" i="1"/>
  <c r="AX468" i="1"/>
  <c r="AZ468" i="1"/>
  <c r="BI462" i="1"/>
  <c r="BC462" i="1"/>
  <c r="BG462" i="1"/>
  <c r="AL466" i="1"/>
  <c r="AM466" i="1" s="1"/>
  <c r="BE462" i="1"/>
  <c r="AO466" i="1"/>
  <c r="AP466" i="1"/>
  <c r="T466" i="1"/>
  <c r="S466" i="1"/>
  <c r="AR466" i="1"/>
  <c r="J483" i="1" l="1"/>
  <c r="U469" i="1"/>
  <c r="AH483" i="1"/>
  <c r="AI483" i="1" s="1"/>
  <c r="K483" i="1"/>
  <c r="G484" i="1" s="1"/>
  <c r="AJ483" i="1"/>
  <c r="AK483" i="1" s="1"/>
  <c r="AF483" i="1"/>
  <c r="AG483" i="1" s="1"/>
  <c r="BD463" i="1"/>
  <c r="BE463" i="1" s="1"/>
  <c r="BF463" i="1"/>
  <c r="BG463" i="1" s="1"/>
  <c r="BB463" i="1"/>
  <c r="BC463" i="1" s="1"/>
  <c r="AB463" i="1"/>
  <c r="AA463" i="1"/>
  <c r="AX469" i="1"/>
  <c r="AY468" i="1"/>
  <c r="AW468" i="1"/>
  <c r="AV469" i="1"/>
  <c r="AT469" i="1"/>
  <c r="AU468" i="1"/>
  <c r="W469" i="1"/>
  <c r="X469" i="1"/>
  <c r="AZ469" i="1"/>
  <c r="BA468" i="1"/>
  <c r="BI463" i="1"/>
  <c r="Q467" i="1"/>
  <c r="AR467" i="1" s="1"/>
  <c r="AS466" i="1"/>
  <c r="AQ466" i="1"/>
  <c r="J484" i="1" l="1"/>
  <c r="AD484" i="1"/>
  <c r="AE484" i="1" s="1"/>
  <c r="K484" i="1"/>
  <c r="G485" i="1" s="1"/>
  <c r="AD485" i="1" s="1"/>
  <c r="AH484" i="1"/>
  <c r="AI484" i="1" s="1"/>
  <c r="AJ484" i="1"/>
  <c r="AK484" i="1" s="1"/>
  <c r="AF484" i="1"/>
  <c r="AG484" i="1" s="1"/>
  <c r="Y464" i="1"/>
  <c r="BD464" i="1" s="1"/>
  <c r="U470" i="1"/>
  <c r="AT470" i="1" s="1"/>
  <c r="AU469" i="1"/>
  <c r="AW469" i="1"/>
  <c r="BA469" i="1"/>
  <c r="AY469" i="1"/>
  <c r="J485" i="1"/>
  <c r="K485" i="1"/>
  <c r="AF485" i="1"/>
  <c r="AS467" i="1"/>
  <c r="T467" i="1"/>
  <c r="S467" i="1"/>
  <c r="AN467" i="1"/>
  <c r="AL467" i="1"/>
  <c r="AP467" i="1"/>
  <c r="AH485" i="1"/>
  <c r="AA464" i="1" l="1"/>
  <c r="AJ485" i="1"/>
  <c r="BB464" i="1"/>
  <c r="BC464" i="1" s="1"/>
  <c r="BF464" i="1"/>
  <c r="BG464" i="1" s="1"/>
  <c r="AB464" i="1"/>
  <c r="Y465" i="1" s="1"/>
  <c r="BH464" i="1"/>
  <c r="BI464" i="1" s="1"/>
  <c r="BE464" i="1"/>
  <c r="AX470" i="1"/>
  <c r="AY470" i="1" s="1"/>
  <c r="AZ470" i="1"/>
  <c r="BA470" i="1" s="1"/>
  <c r="AV470" i="1"/>
  <c r="AW470" i="1" s="1"/>
  <c r="AU470" i="1"/>
  <c r="X470" i="1"/>
  <c r="W470" i="1"/>
  <c r="AI485" i="1"/>
  <c r="AQ467" i="1"/>
  <c r="AM467" i="1"/>
  <c r="AO467" i="1"/>
  <c r="AK485" i="1"/>
  <c r="Q468" i="1"/>
  <c r="AL468" i="1" s="1"/>
  <c r="AE485" i="1"/>
  <c r="AG485" i="1"/>
  <c r="G486" i="1"/>
  <c r="AJ486" i="1" s="1"/>
  <c r="AA465" i="1" l="1"/>
  <c r="AB465" i="1"/>
  <c r="BF465" i="1"/>
  <c r="BG465" i="1" s="1"/>
  <c r="BD465" i="1"/>
  <c r="BE465" i="1" s="1"/>
  <c r="BB465" i="1"/>
  <c r="BC465" i="1" s="1"/>
  <c r="BH465" i="1"/>
  <c r="BI465" i="1" s="1"/>
  <c r="Y466" i="1"/>
  <c r="BF466" i="1" s="1"/>
  <c r="BG466" i="1" s="1"/>
  <c r="AD486" i="1"/>
  <c r="AE486" i="1" s="1"/>
  <c r="U471" i="1"/>
  <c r="X471" i="1" s="1"/>
  <c r="AF486" i="1"/>
  <c r="AG486" i="1" s="1"/>
  <c r="AK486" i="1"/>
  <c r="AM468" i="1"/>
  <c r="T468" i="1"/>
  <c r="S468" i="1"/>
  <c r="AR468" i="1"/>
  <c r="AN468" i="1"/>
  <c r="AP468" i="1"/>
  <c r="K486" i="1"/>
  <c r="J486" i="1"/>
  <c r="G487" i="1" s="1"/>
  <c r="AH486" i="1"/>
  <c r="AB466" i="1" l="1"/>
  <c r="BB466" i="1"/>
  <c r="BC466" i="1" s="1"/>
  <c r="AF487" i="1"/>
  <c r="AA466" i="1"/>
  <c r="BH466" i="1"/>
  <c r="BI466" i="1" s="1"/>
  <c r="BD466" i="1"/>
  <c r="BE466" i="1" s="1"/>
  <c r="AZ471" i="1"/>
  <c r="BA471" i="1" s="1"/>
  <c r="W471" i="1"/>
  <c r="U472" i="1" s="1"/>
  <c r="W472" i="1" s="1"/>
  <c r="AV471" i="1"/>
  <c r="AW471" i="1" s="1"/>
  <c r="AX471" i="1"/>
  <c r="AY471" i="1" s="1"/>
  <c r="AT471" i="1"/>
  <c r="AU471" i="1" s="1"/>
  <c r="Q469" i="1"/>
  <c r="AN469" i="1" s="1"/>
  <c r="AG487" i="1"/>
  <c r="AS468" i="1"/>
  <c r="J487" i="1"/>
  <c r="K487" i="1"/>
  <c r="AQ468" i="1"/>
  <c r="AI486" i="1"/>
  <c r="AH487" i="1"/>
  <c r="AO468" i="1"/>
  <c r="AD487" i="1"/>
  <c r="AJ487" i="1"/>
  <c r="Y467" i="1" l="1"/>
  <c r="AP469" i="1"/>
  <c r="AZ472" i="1"/>
  <c r="BA472" i="1" s="1"/>
  <c r="T469" i="1"/>
  <c r="S469" i="1"/>
  <c r="Q470" i="1" s="1"/>
  <c r="AX472" i="1"/>
  <c r="AY472" i="1" s="1"/>
  <c r="AR469" i="1"/>
  <c r="AS469" i="1" s="1"/>
  <c r="AV472" i="1"/>
  <c r="AW472" i="1" s="1"/>
  <c r="X472" i="1"/>
  <c r="U473" i="1" s="1"/>
  <c r="AL469" i="1"/>
  <c r="AT472" i="1"/>
  <c r="AU472" i="1" s="1"/>
  <c r="G488" i="1"/>
  <c r="AD488" i="1" s="1"/>
  <c r="AK487" i="1"/>
  <c r="AQ469" i="1"/>
  <c r="AE487" i="1"/>
  <c r="AO469" i="1"/>
  <c r="AI487" i="1"/>
  <c r="AB467" i="1" l="1"/>
  <c r="AA467" i="1"/>
  <c r="Y468" i="1" s="1"/>
  <c r="BF467" i="1"/>
  <c r="BH467" i="1"/>
  <c r="BB467" i="1"/>
  <c r="BD467" i="1"/>
  <c r="AP470" i="1"/>
  <c r="AQ470" i="1" s="1"/>
  <c r="AN470" i="1"/>
  <c r="AO470" i="1" s="1"/>
  <c r="T470" i="1"/>
  <c r="S470" i="1"/>
  <c r="AL470" i="1"/>
  <c r="AR470" i="1"/>
  <c r="AS470" i="1" s="1"/>
  <c r="AZ473" i="1"/>
  <c r="BA473" i="1" s="1"/>
  <c r="AV473" i="1"/>
  <c r="AW473" i="1" s="1"/>
  <c r="W473" i="1"/>
  <c r="X473" i="1"/>
  <c r="AT473" i="1"/>
  <c r="AU473" i="1" s="1"/>
  <c r="AX473" i="1"/>
  <c r="AY473" i="1" s="1"/>
  <c r="AH488" i="1"/>
  <c r="AI488" i="1" s="1"/>
  <c r="AM469" i="1"/>
  <c r="J488" i="1"/>
  <c r="AF488" i="1"/>
  <c r="AG488" i="1" s="1"/>
  <c r="AJ488" i="1"/>
  <c r="K488" i="1"/>
  <c r="AE488" i="1"/>
  <c r="AM470" i="1"/>
  <c r="BE467" i="1" l="1"/>
  <c r="BD468" i="1"/>
  <c r="BC467" i="1"/>
  <c r="BB468" i="1"/>
  <c r="BC468" i="1" s="1"/>
  <c r="BI467" i="1"/>
  <c r="BH468" i="1"/>
  <c r="BI468" i="1" s="1"/>
  <c r="BG467" i="1"/>
  <c r="BF468" i="1"/>
  <c r="BG468" i="1" s="1"/>
  <c r="AA468" i="1"/>
  <c r="AB468" i="1"/>
  <c r="Q471" i="1"/>
  <c r="AR471" i="1" s="1"/>
  <c r="AS471" i="1" s="1"/>
  <c r="AN471" i="1"/>
  <c r="AO471" i="1" s="1"/>
  <c r="G489" i="1"/>
  <c r="J489" i="1" s="1"/>
  <c r="AK488" i="1"/>
  <c r="U474" i="1"/>
  <c r="AT474" i="1" s="1"/>
  <c r="AU474" i="1" s="1"/>
  <c r="Y469" i="1" l="1"/>
  <c r="BB469" i="1"/>
  <c r="BC469" i="1" s="1"/>
  <c r="BH469" i="1"/>
  <c r="BI469" i="1" s="1"/>
  <c r="S471" i="1"/>
  <c r="AL471" i="1"/>
  <c r="AM471" i="1" s="1"/>
  <c r="BE468" i="1"/>
  <c r="BD469" i="1"/>
  <c r="BE469" i="1" s="1"/>
  <c r="AP471" i="1"/>
  <c r="AQ471" i="1" s="1"/>
  <c r="BF469" i="1"/>
  <c r="BG469" i="1" s="1"/>
  <c r="T471" i="1"/>
  <c r="Q472" i="1" s="1"/>
  <c r="K489" i="1"/>
  <c r="G490" i="1" s="1"/>
  <c r="AJ489" i="1"/>
  <c r="AK489" i="1" s="1"/>
  <c r="AF489" i="1"/>
  <c r="AG489" i="1" s="1"/>
  <c r="AD489" i="1"/>
  <c r="AE489" i="1" s="1"/>
  <c r="AH489" i="1"/>
  <c r="AI489" i="1" s="1"/>
  <c r="W474" i="1"/>
  <c r="X474" i="1"/>
  <c r="AX474" i="1"/>
  <c r="AV474" i="1"/>
  <c r="AZ474" i="1"/>
  <c r="AB469" i="1" l="1"/>
  <c r="AA469" i="1"/>
  <c r="Y470" i="1" s="1"/>
  <c r="BF470" i="1" s="1"/>
  <c r="BG470" i="1" s="1"/>
  <c r="AD490" i="1"/>
  <c r="AE490" i="1" s="1"/>
  <c r="AJ490" i="1"/>
  <c r="AK490" i="1" s="1"/>
  <c r="K490" i="1"/>
  <c r="AN472" i="1"/>
  <c r="AO472" i="1" s="1"/>
  <c r="AP472" i="1"/>
  <c r="AQ472" i="1" s="1"/>
  <c r="T472" i="1"/>
  <c r="S472" i="1"/>
  <c r="AL472" i="1"/>
  <c r="AM472" i="1" s="1"/>
  <c r="AR472" i="1"/>
  <c r="AS472" i="1" s="1"/>
  <c r="J490" i="1"/>
  <c r="AF490" i="1"/>
  <c r="AG490" i="1" s="1"/>
  <c r="AH490" i="1"/>
  <c r="AI490" i="1" s="1"/>
  <c r="U475" i="1"/>
  <c r="AZ475" i="1" s="1"/>
  <c r="BA475" i="1" s="1"/>
  <c r="BA474" i="1"/>
  <c r="AW474" i="1"/>
  <c r="AY474" i="1"/>
  <c r="G491" i="1" l="1"/>
  <c r="BB470" i="1"/>
  <c r="BC470" i="1" s="1"/>
  <c r="AB470" i="1"/>
  <c r="AA470" i="1"/>
  <c r="Y471" i="1" s="1"/>
  <c r="BD470" i="1"/>
  <c r="BE470" i="1" s="1"/>
  <c r="BH470" i="1"/>
  <c r="BI470" i="1" s="1"/>
  <c r="Q473" i="1"/>
  <c r="T473" i="1" s="1"/>
  <c r="AF491" i="1"/>
  <c r="AG491" i="1" s="1"/>
  <c r="K491" i="1"/>
  <c r="J491" i="1"/>
  <c r="AJ491" i="1"/>
  <c r="AK491" i="1" s="1"/>
  <c r="AD491" i="1"/>
  <c r="AE491" i="1" s="1"/>
  <c r="BD471" i="1"/>
  <c r="AB471" i="1"/>
  <c r="BF471" i="1"/>
  <c r="AA471" i="1"/>
  <c r="AH491" i="1"/>
  <c r="AI491" i="1" s="1"/>
  <c r="AV475" i="1"/>
  <c r="AW475" i="1" s="1"/>
  <c r="AT475" i="1"/>
  <c r="W475" i="1"/>
  <c r="X475" i="1"/>
  <c r="AX475" i="1"/>
  <c r="G492" i="1"/>
  <c r="AN473" i="1" l="1"/>
  <c r="AO473" i="1" s="1"/>
  <c r="BH471" i="1"/>
  <c r="BI471" i="1" s="1"/>
  <c r="S473" i="1"/>
  <c r="Q474" i="1" s="1"/>
  <c r="S474" i="1" s="1"/>
  <c r="AF492" i="1"/>
  <c r="AG492" i="1" s="1"/>
  <c r="AP473" i="1"/>
  <c r="AP474" i="1" s="1"/>
  <c r="AQ474" i="1" s="1"/>
  <c r="BB471" i="1"/>
  <c r="AL473" i="1"/>
  <c r="AL474" i="1" s="1"/>
  <c r="AM474" i="1" s="1"/>
  <c r="AR473" i="1"/>
  <c r="AS473" i="1" s="1"/>
  <c r="AN474" i="1"/>
  <c r="BC471" i="1"/>
  <c r="BG471" i="1"/>
  <c r="Y472" i="1"/>
  <c r="BD472" i="1" s="1"/>
  <c r="BE472" i="1" s="1"/>
  <c r="BE471" i="1"/>
  <c r="U476" i="1"/>
  <c r="AT476" i="1" s="1"/>
  <c r="AD492" i="1"/>
  <c r="AE492" i="1" s="1"/>
  <c r="AV476" i="1"/>
  <c r="AU475" i="1"/>
  <c r="AY475" i="1"/>
  <c r="AJ492" i="1"/>
  <c r="AK492" i="1" s="1"/>
  <c r="K492" i="1"/>
  <c r="AH492" i="1"/>
  <c r="AI492" i="1" s="1"/>
  <c r="J492" i="1"/>
  <c r="G493" i="1" s="1"/>
  <c r="AO474" i="1"/>
  <c r="AM473" i="1" l="1"/>
  <c r="AR474" i="1"/>
  <c r="AS474" i="1" s="1"/>
  <c r="AQ473" i="1"/>
  <c r="T474" i="1"/>
  <c r="Q475" i="1" s="1"/>
  <c r="AR475" i="1" s="1"/>
  <c r="AS475" i="1" s="1"/>
  <c r="AJ493" i="1"/>
  <c r="AN475" i="1"/>
  <c r="AX476" i="1"/>
  <c r="AY476" i="1" s="1"/>
  <c r="W476" i="1"/>
  <c r="X476" i="1"/>
  <c r="AZ476" i="1"/>
  <c r="AA472" i="1"/>
  <c r="BH472" i="1"/>
  <c r="AB472" i="1"/>
  <c r="BF472" i="1"/>
  <c r="BB472" i="1"/>
  <c r="AU476" i="1"/>
  <c r="AW476" i="1"/>
  <c r="BA476" i="1"/>
  <c r="AP475" i="1"/>
  <c r="AQ475" i="1" s="1"/>
  <c r="AD493" i="1"/>
  <c r="AE493" i="1" s="1"/>
  <c r="AK493" i="1"/>
  <c r="AO475" i="1"/>
  <c r="K493" i="1"/>
  <c r="J493" i="1"/>
  <c r="AF493" i="1"/>
  <c r="AH493" i="1"/>
  <c r="S475" i="1"/>
  <c r="T475" i="1"/>
  <c r="AL475" i="1"/>
  <c r="Y473" i="1" l="1"/>
  <c r="U477" i="1"/>
  <c r="BC472" i="1"/>
  <c r="BB473" i="1"/>
  <c r="BG472" i="1"/>
  <c r="BF473" i="1"/>
  <c r="AA473" i="1"/>
  <c r="AB473" i="1"/>
  <c r="BD473" i="1"/>
  <c r="BI472" i="1"/>
  <c r="BH473" i="1"/>
  <c r="Q476" i="1"/>
  <c r="AP476" i="1" s="1"/>
  <c r="G494" i="1"/>
  <c r="AJ494" i="1" s="1"/>
  <c r="AK494" i="1" s="1"/>
  <c r="T476" i="1"/>
  <c r="AN476" i="1"/>
  <c r="AI493" i="1"/>
  <c r="AG493" i="1"/>
  <c r="AM475" i="1"/>
  <c r="AR476" i="1" l="1"/>
  <c r="S476" i="1"/>
  <c r="Y474" i="1"/>
  <c r="BF474" i="1" s="1"/>
  <c r="AL476" i="1"/>
  <c r="J494" i="1"/>
  <c r="AF494" i="1"/>
  <c r="AG494" i="1" s="1"/>
  <c r="AX477" i="1"/>
  <c r="AT477" i="1"/>
  <c r="AZ477" i="1"/>
  <c r="AV477" i="1"/>
  <c r="X477" i="1"/>
  <c r="W477" i="1"/>
  <c r="BE473" i="1"/>
  <c r="BD474" i="1"/>
  <c r="AB474" i="1"/>
  <c r="AA474" i="1"/>
  <c r="BG473" i="1"/>
  <c r="BC473" i="1"/>
  <c r="BB474" i="1"/>
  <c r="AH494" i="1"/>
  <c r="AI494" i="1" s="1"/>
  <c r="BI473" i="1"/>
  <c r="BH474" i="1"/>
  <c r="AD494" i="1"/>
  <c r="AE494" i="1" s="1"/>
  <c r="K494" i="1"/>
  <c r="G495" i="1" s="1"/>
  <c r="AQ476" i="1"/>
  <c r="AO476" i="1"/>
  <c r="AS476" i="1"/>
  <c r="AM476" i="1"/>
  <c r="Q477" i="1"/>
  <c r="Y475" i="1" l="1"/>
  <c r="U478" i="1"/>
  <c r="W478" i="1" s="1"/>
  <c r="AW477" i="1"/>
  <c r="BA477" i="1"/>
  <c r="AZ478" i="1"/>
  <c r="BA478" i="1" s="1"/>
  <c r="AT478" i="1"/>
  <c r="AU478" i="1" s="1"/>
  <c r="AU477" i="1"/>
  <c r="X478" i="1"/>
  <c r="U479" i="1" s="1"/>
  <c r="AY477" i="1"/>
  <c r="AX478" i="1"/>
  <c r="AY478" i="1" s="1"/>
  <c r="BC474" i="1"/>
  <c r="BB475" i="1"/>
  <c r="BG474" i="1"/>
  <c r="BF475" i="1"/>
  <c r="AB475" i="1"/>
  <c r="AA475" i="1"/>
  <c r="BH475" i="1"/>
  <c r="BI474" i="1"/>
  <c r="BE474" i="1"/>
  <c r="BD475" i="1"/>
  <c r="AF495" i="1"/>
  <c r="AG495" i="1" s="1"/>
  <c r="AJ495" i="1"/>
  <c r="AK495" i="1" s="1"/>
  <c r="AD495" i="1"/>
  <c r="AE495" i="1" s="1"/>
  <c r="K495" i="1"/>
  <c r="AH495" i="1"/>
  <c r="AI495" i="1" s="1"/>
  <c r="J495" i="1"/>
  <c r="T477" i="1"/>
  <c r="S477" i="1"/>
  <c r="AL477" i="1"/>
  <c r="AR477" i="1"/>
  <c r="AN477" i="1"/>
  <c r="AP477" i="1"/>
  <c r="AV478" i="1" l="1"/>
  <c r="AW478" i="1" s="1"/>
  <c r="G496" i="1"/>
  <c r="Y476" i="1"/>
  <c r="BH476" i="1" s="1"/>
  <c r="BI476" i="1" s="1"/>
  <c r="AV479" i="1"/>
  <c r="AW479" i="1" s="1"/>
  <c r="W479" i="1"/>
  <c r="X479" i="1"/>
  <c r="U480" i="1" s="1"/>
  <c r="AZ479" i="1"/>
  <c r="BA479" i="1" s="1"/>
  <c r="AT479" i="1"/>
  <c r="AU479" i="1" s="1"/>
  <c r="AX479" i="1"/>
  <c r="BI475" i="1"/>
  <c r="AA476" i="1"/>
  <c r="AB476" i="1"/>
  <c r="BF476" i="1"/>
  <c r="BG476" i="1" s="1"/>
  <c r="BG475" i="1"/>
  <c r="BE475" i="1"/>
  <c r="BD476" i="1"/>
  <c r="BE476" i="1" s="1"/>
  <c r="BC475" i="1"/>
  <c r="BB476" i="1"/>
  <c r="BC476" i="1" s="1"/>
  <c r="Q478" i="1"/>
  <c r="S478" i="1" s="1"/>
  <c r="AH496" i="1"/>
  <c r="AI496" i="1" s="1"/>
  <c r="AY479" i="1"/>
  <c r="AJ496" i="1"/>
  <c r="AK496" i="1" s="1"/>
  <c r="AF496" i="1"/>
  <c r="AO477" i="1"/>
  <c r="AS477" i="1"/>
  <c r="AM477" i="1"/>
  <c r="J496" i="1"/>
  <c r="K496" i="1"/>
  <c r="AD496" i="1"/>
  <c r="AQ477" i="1"/>
  <c r="AL478" i="1" l="1"/>
  <c r="AR478" i="1"/>
  <c r="AP478" i="1"/>
  <c r="T478" i="1"/>
  <c r="AX480" i="1"/>
  <c r="AN478" i="1"/>
  <c r="AO478" i="1" s="1"/>
  <c r="AV480" i="1"/>
  <c r="AW480" i="1" s="1"/>
  <c r="X480" i="1"/>
  <c r="AZ480" i="1"/>
  <c r="BA480" i="1" s="1"/>
  <c r="Y477" i="1"/>
  <c r="BH477" i="1" s="1"/>
  <c r="BI477" i="1" s="1"/>
  <c r="W480" i="1"/>
  <c r="AT480" i="1"/>
  <c r="G497" i="1"/>
  <c r="AJ497" i="1" s="1"/>
  <c r="AK497" i="1" s="1"/>
  <c r="AU480" i="1"/>
  <c r="AY480" i="1"/>
  <c r="Q479" i="1"/>
  <c r="S479" i="1" s="1"/>
  <c r="AG496" i="1"/>
  <c r="AE496" i="1"/>
  <c r="AS478" i="1"/>
  <c r="AQ478" i="1"/>
  <c r="AM478" i="1"/>
  <c r="AD497" i="1" l="1"/>
  <c r="AA477" i="1"/>
  <c r="U481" i="1"/>
  <c r="AT481" i="1" s="1"/>
  <c r="AU481" i="1" s="1"/>
  <c r="AB477" i="1"/>
  <c r="BD477" i="1"/>
  <c r="BE477" i="1" s="1"/>
  <c r="AH497" i="1"/>
  <c r="AI497" i="1" s="1"/>
  <c r="BB477" i="1"/>
  <c r="BC477" i="1" s="1"/>
  <c r="AF497" i="1"/>
  <c r="AG497" i="1" s="1"/>
  <c r="J497" i="1"/>
  <c r="K497" i="1"/>
  <c r="BF477" i="1"/>
  <c r="BG477" i="1" s="1"/>
  <c r="X481" i="1"/>
  <c r="W481" i="1"/>
  <c r="AX481" i="1"/>
  <c r="AY481" i="1" s="1"/>
  <c r="AL479" i="1"/>
  <c r="AM479" i="1" s="1"/>
  <c r="T479" i="1"/>
  <c r="Q480" i="1" s="1"/>
  <c r="AR479" i="1"/>
  <c r="AS479" i="1" s="1"/>
  <c r="AP479" i="1"/>
  <c r="AN479" i="1"/>
  <c r="AO479" i="1" s="1"/>
  <c r="AE497" i="1"/>
  <c r="Y478" i="1" l="1"/>
  <c r="BH478" i="1" s="1"/>
  <c r="BI478" i="1" s="1"/>
  <c r="AV481" i="1"/>
  <c r="AW481" i="1" s="1"/>
  <c r="AZ481" i="1"/>
  <c r="BA481" i="1" s="1"/>
  <c r="BD478" i="1"/>
  <c r="AB478" i="1"/>
  <c r="AA478" i="1"/>
  <c r="Y479" i="1" s="1"/>
  <c r="BH479" i="1" s="1"/>
  <c r="BI479" i="1" s="1"/>
  <c r="G498" i="1"/>
  <c r="J498" i="1" s="1"/>
  <c r="BB478" i="1"/>
  <c r="BC478" i="1" s="1"/>
  <c r="BF478" i="1"/>
  <c r="BG478" i="1" s="1"/>
  <c r="U482" i="1"/>
  <c r="BE478" i="1"/>
  <c r="AN480" i="1"/>
  <c r="AO480" i="1" s="1"/>
  <c r="AP480" i="1"/>
  <c r="AQ480" i="1" s="1"/>
  <c r="S480" i="1"/>
  <c r="AR480" i="1"/>
  <c r="AS480" i="1" s="1"/>
  <c r="T480" i="1"/>
  <c r="AL480" i="1"/>
  <c r="AM480" i="1" s="1"/>
  <c r="AQ479" i="1"/>
  <c r="AD498" i="1" l="1"/>
  <c r="AE498" i="1" s="1"/>
  <c r="K498" i="1"/>
  <c r="G499" i="1" s="1"/>
  <c r="AF498" i="1"/>
  <c r="AG498" i="1" s="1"/>
  <c r="AJ498" i="1"/>
  <c r="AK498" i="1" s="1"/>
  <c r="AH498" i="1"/>
  <c r="AI498" i="1" s="1"/>
  <c r="BB479" i="1"/>
  <c r="BC479" i="1" s="1"/>
  <c r="BD479" i="1"/>
  <c r="BE479" i="1" s="1"/>
  <c r="AA479" i="1"/>
  <c r="AB479" i="1"/>
  <c r="BF479" i="1"/>
  <c r="X482" i="1"/>
  <c r="W482" i="1"/>
  <c r="U483" i="1" s="1"/>
  <c r="AT482" i="1"/>
  <c r="AV482" i="1"/>
  <c r="AZ482" i="1"/>
  <c r="AX482" i="1"/>
  <c r="Q481" i="1"/>
  <c r="AP481" i="1" s="1"/>
  <c r="AQ481" i="1" s="1"/>
  <c r="J499" i="1" l="1"/>
  <c r="K499" i="1"/>
  <c r="AF499" i="1"/>
  <c r="AD499" i="1"/>
  <c r="AH499" i="1"/>
  <c r="AI499" i="1" s="1"/>
  <c r="AJ499" i="1"/>
  <c r="AK499" i="1" s="1"/>
  <c r="AN481" i="1"/>
  <c r="AO481" i="1" s="1"/>
  <c r="Y480" i="1"/>
  <c r="BH480" i="1" s="1"/>
  <c r="S481" i="1"/>
  <c r="BG479" i="1"/>
  <c r="AR481" i="1"/>
  <c r="AS481" i="1" s="1"/>
  <c r="AL481" i="1"/>
  <c r="AM481" i="1" s="1"/>
  <c r="AX483" i="1"/>
  <c r="AY482" i="1"/>
  <c r="BA482" i="1"/>
  <c r="AZ483" i="1"/>
  <c r="T481" i="1"/>
  <c r="Q482" i="1" s="1"/>
  <c r="AW482" i="1"/>
  <c r="AV483" i="1"/>
  <c r="AT483" i="1"/>
  <c r="AU482" i="1"/>
  <c r="X483" i="1"/>
  <c r="W483" i="1"/>
  <c r="G500" i="1"/>
  <c r="J500" i="1" s="1"/>
  <c r="AG499" i="1"/>
  <c r="AE499" i="1"/>
  <c r="BF480" i="1" l="1"/>
  <c r="BD480" i="1"/>
  <c r="BB480" i="1"/>
  <c r="BC480" i="1" s="1"/>
  <c r="AB480" i="1"/>
  <c r="AA480" i="1"/>
  <c r="U484" i="1"/>
  <c r="AZ484" i="1" s="1"/>
  <c r="BA484" i="1" s="1"/>
  <c r="BE480" i="1"/>
  <c r="BI480" i="1"/>
  <c r="BG480" i="1"/>
  <c r="AP482" i="1"/>
  <c r="AQ482" i="1" s="1"/>
  <c r="T482" i="1"/>
  <c r="AN482" i="1"/>
  <c r="AO482" i="1" s="1"/>
  <c r="AL482" i="1"/>
  <c r="AM482" i="1" s="1"/>
  <c r="AR482" i="1"/>
  <c r="AS482" i="1" s="1"/>
  <c r="S482" i="1"/>
  <c r="W484" i="1"/>
  <c r="BA483" i="1"/>
  <c r="AD500" i="1"/>
  <c r="AU483" i="1"/>
  <c r="AY483" i="1"/>
  <c r="AX484" i="1"/>
  <c r="AV484" i="1"/>
  <c r="AW484" i="1" s="1"/>
  <c r="AW483" i="1"/>
  <c r="AJ500" i="1"/>
  <c r="AK500" i="1" s="1"/>
  <c r="K500" i="1"/>
  <c r="G501" i="1" s="1"/>
  <c r="AH500" i="1"/>
  <c r="AI500" i="1" s="1"/>
  <c r="AF500" i="1"/>
  <c r="AG500" i="1" s="1"/>
  <c r="AE500" i="1"/>
  <c r="AT484" i="1" l="1"/>
  <c r="AU484" i="1" s="1"/>
  <c r="X484" i="1"/>
  <c r="Y481" i="1"/>
  <c r="Q483" i="1"/>
  <c r="AP483" i="1" s="1"/>
  <c r="AQ483" i="1" s="1"/>
  <c r="U485" i="1"/>
  <c r="AX485" i="1" s="1"/>
  <c r="AY484" i="1"/>
  <c r="S483" i="1"/>
  <c r="K501" i="1"/>
  <c r="J501" i="1"/>
  <c r="AD501" i="1"/>
  <c r="AH501" i="1"/>
  <c r="AF501" i="1"/>
  <c r="AJ501" i="1"/>
  <c r="T483" i="1" l="1"/>
  <c r="X485" i="1"/>
  <c r="AL483" i="1"/>
  <c r="AM483" i="1" s="1"/>
  <c r="AR483" i="1"/>
  <c r="AS483" i="1" s="1"/>
  <c r="AN483" i="1"/>
  <c r="AO483" i="1" s="1"/>
  <c r="AT485" i="1"/>
  <c r="AU485" i="1" s="1"/>
  <c r="W485" i="1"/>
  <c r="U486" i="1" s="1"/>
  <c r="AV485" i="1"/>
  <c r="AW485" i="1" s="1"/>
  <c r="AA481" i="1"/>
  <c r="AB481" i="1"/>
  <c r="BH481" i="1"/>
  <c r="BD481" i="1"/>
  <c r="BE481" i="1" s="1"/>
  <c r="BF481" i="1"/>
  <c r="BG481" i="1" s="1"/>
  <c r="BB481" i="1"/>
  <c r="BC481" i="1" s="1"/>
  <c r="AY485" i="1"/>
  <c r="AZ485" i="1"/>
  <c r="Q484" i="1"/>
  <c r="T484" i="1" s="1"/>
  <c r="AG501" i="1"/>
  <c r="G502" i="1"/>
  <c r="AF502" i="1" s="1"/>
  <c r="AI501" i="1"/>
  <c r="AK501" i="1"/>
  <c r="AE501" i="1"/>
  <c r="X486" i="1" l="1"/>
  <c r="AV486" i="1"/>
  <c r="AW486" i="1" s="1"/>
  <c r="AX486" i="1"/>
  <c r="AY486" i="1" s="1"/>
  <c r="AT486" i="1"/>
  <c r="AU486" i="1" s="1"/>
  <c r="W486" i="1"/>
  <c r="U487" i="1" s="1"/>
  <c r="W487" i="1" s="1"/>
  <c r="BD482" i="1"/>
  <c r="BE482" i="1" s="1"/>
  <c r="BI481" i="1"/>
  <c r="BH482" i="1"/>
  <c r="BI482" i="1" s="1"/>
  <c r="Y482" i="1"/>
  <c r="AR484" i="1"/>
  <c r="AS484" i="1" s="1"/>
  <c r="AN484" i="1"/>
  <c r="BA485" i="1"/>
  <c r="AZ486" i="1"/>
  <c r="BA486" i="1" s="1"/>
  <c r="AL484" i="1"/>
  <c r="AM484" i="1" s="1"/>
  <c r="S484" i="1"/>
  <c r="Q485" i="1" s="1"/>
  <c r="AR485" i="1" s="1"/>
  <c r="AS485" i="1" s="1"/>
  <c r="AP484" i="1"/>
  <c r="AQ484" i="1" s="1"/>
  <c r="AJ502" i="1"/>
  <c r="AK502" i="1" s="1"/>
  <c r="AH502" i="1"/>
  <c r="AI502" i="1" s="1"/>
  <c r="AD502" i="1"/>
  <c r="AE502" i="1" s="1"/>
  <c r="AG502" i="1"/>
  <c r="K502" i="1"/>
  <c r="J502" i="1"/>
  <c r="AV487" i="1" l="1"/>
  <c r="AX487" i="1"/>
  <c r="AT487" i="1"/>
  <c r="AU487" i="1" s="1"/>
  <c r="X487" i="1"/>
  <c r="AB482" i="1"/>
  <c r="BB482" i="1"/>
  <c r="BF482" i="1"/>
  <c r="AA482" i="1"/>
  <c r="Y483" i="1" s="1"/>
  <c r="AZ487" i="1"/>
  <c r="BA487" i="1" s="1"/>
  <c r="S485" i="1"/>
  <c r="AL485" i="1"/>
  <c r="AM485" i="1" s="1"/>
  <c r="AP485" i="1"/>
  <c r="AQ485" i="1" s="1"/>
  <c r="T485" i="1"/>
  <c r="AN485" i="1"/>
  <c r="AO485" i="1" s="1"/>
  <c r="AO484" i="1"/>
  <c r="U488" i="1"/>
  <c r="X488" i="1" s="1"/>
  <c r="AW487" i="1"/>
  <c r="AY487" i="1"/>
  <c r="G503" i="1"/>
  <c r="AF503" i="1" s="1"/>
  <c r="AG503" i="1" s="1"/>
  <c r="AX488" i="1" l="1"/>
  <c r="Q486" i="1"/>
  <c r="T486" i="1" s="1"/>
  <c r="AB483" i="1"/>
  <c r="AA483" i="1"/>
  <c r="Y484" i="1" s="1"/>
  <c r="BG482" i="1"/>
  <c r="BF483" i="1"/>
  <c r="BC482" i="1"/>
  <c r="BB483" i="1"/>
  <c r="AT488" i="1"/>
  <c r="BH483" i="1"/>
  <c r="BD483" i="1"/>
  <c r="AL486" i="1"/>
  <c r="AM486" i="1" s="1"/>
  <c r="S486" i="1"/>
  <c r="Q487" i="1" s="1"/>
  <c r="T487" i="1" s="1"/>
  <c r="AR486" i="1"/>
  <c r="AS486" i="1" s="1"/>
  <c r="AP486" i="1"/>
  <c r="AQ486" i="1" s="1"/>
  <c r="AZ488" i="1"/>
  <c r="BA488" i="1" s="1"/>
  <c r="W488" i="1"/>
  <c r="U489" i="1" s="1"/>
  <c r="AX489" i="1" s="1"/>
  <c r="AV488" i="1"/>
  <c r="AW488" i="1" s="1"/>
  <c r="AN486" i="1"/>
  <c r="AO486" i="1" s="1"/>
  <c r="AD503" i="1"/>
  <c r="AE503" i="1" s="1"/>
  <c r="AJ503" i="1"/>
  <c r="AK503" i="1" s="1"/>
  <c r="K503" i="1"/>
  <c r="AL487" i="1"/>
  <c r="AM487" i="1" s="1"/>
  <c r="AH503" i="1"/>
  <c r="AI503" i="1" s="1"/>
  <c r="AU488" i="1"/>
  <c r="AY488" i="1"/>
  <c r="J503" i="1"/>
  <c r="AR487" i="1" l="1"/>
  <c r="AS487" i="1" s="1"/>
  <c r="G504" i="1"/>
  <c r="BI483" i="1"/>
  <c r="BH484" i="1"/>
  <c r="BB484" i="1"/>
  <c r="BC483" i="1"/>
  <c r="BG483" i="1"/>
  <c r="BF484" i="1"/>
  <c r="AA484" i="1"/>
  <c r="AB484" i="1"/>
  <c r="BE483" i="1"/>
  <c r="BD484" i="1"/>
  <c r="AP487" i="1"/>
  <c r="AQ487" i="1" s="1"/>
  <c r="S487" i="1"/>
  <c r="Q488" i="1" s="1"/>
  <c r="AR488" i="1" s="1"/>
  <c r="AS488" i="1" s="1"/>
  <c r="AN487" i="1"/>
  <c r="W489" i="1"/>
  <c r="AT489" i="1"/>
  <c r="X489" i="1"/>
  <c r="AZ489" i="1"/>
  <c r="BA489" i="1" s="1"/>
  <c r="AV489" i="1"/>
  <c r="AW489" i="1" s="1"/>
  <c r="AY489" i="1"/>
  <c r="AU489" i="1"/>
  <c r="AJ504" i="1"/>
  <c r="AK504" i="1" s="1"/>
  <c r="K504" i="1"/>
  <c r="J504" i="1"/>
  <c r="AF504" i="1"/>
  <c r="AD504" i="1"/>
  <c r="AE504" i="1" s="1"/>
  <c r="AH504" i="1"/>
  <c r="AI504" i="1" s="1"/>
  <c r="Y485" i="1" l="1"/>
  <c r="AN488" i="1"/>
  <c r="AO488" i="1" s="1"/>
  <c r="T488" i="1"/>
  <c r="AB485" i="1"/>
  <c r="AA485" i="1"/>
  <c r="Y486" i="1" s="1"/>
  <c r="AL488" i="1"/>
  <c r="AM488" i="1" s="1"/>
  <c r="S488" i="1"/>
  <c r="Q489" i="1" s="1"/>
  <c r="AR489" i="1" s="1"/>
  <c r="BG484" i="1"/>
  <c r="BF485" i="1"/>
  <c r="BC484" i="1"/>
  <c r="BB485" i="1"/>
  <c r="BE484" i="1"/>
  <c r="BD485" i="1"/>
  <c r="BI484" i="1"/>
  <c r="BH485" i="1"/>
  <c r="AP488" i="1"/>
  <c r="AQ488" i="1" s="1"/>
  <c r="AO487" i="1"/>
  <c r="U490" i="1"/>
  <c r="AX490" i="1" s="1"/>
  <c r="AY490" i="1" s="1"/>
  <c r="G505" i="1"/>
  <c r="AD505" i="1" s="1"/>
  <c r="AE505" i="1" s="1"/>
  <c r="AG504" i="1"/>
  <c r="AL489" i="1" l="1"/>
  <c r="S489" i="1"/>
  <c r="T489" i="1"/>
  <c r="AP489" i="1"/>
  <c r="AV490" i="1"/>
  <c r="AN489" i="1"/>
  <c r="BG485" i="1"/>
  <c r="BF486" i="1"/>
  <c r="AZ490" i="1"/>
  <c r="BA490" i="1" s="1"/>
  <c r="BI485" i="1"/>
  <c r="BH486" i="1"/>
  <c r="W490" i="1"/>
  <c r="BE485" i="1"/>
  <c r="BD486" i="1"/>
  <c r="AA486" i="1"/>
  <c r="AB486" i="1"/>
  <c r="AT490" i="1"/>
  <c r="AU490" i="1" s="1"/>
  <c r="BC485" i="1"/>
  <c r="BB486" i="1"/>
  <c r="X490" i="1"/>
  <c r="U491" i="1" s="1"/>
  <c r="AH505" i="1"/>
  <c r="AI505" i="1" s="1"/>
  <c r="Q490" i="1"/>
  <c r="AN490" i="1" s="1"/>
  <c r="AW490" i="1"/>
  <c r="K505" i="1"/>
  <c r="J505" i="1"/>
  <c r="AF505" i="1"/>
  <c r="AG505" i="1" s="1"/>
  <c r="AJ505" i="1"/>
  <c r="AK505" i="1" s="1"/>
  <c r="AO489" i="1"/>
  <c r="AS489" i="1"/>
  <c r="AQ489" i="1"/>
  <c r="AM489" i="1"/>
  <c r="Y487" i="1" l="1"/>
  <c r="AP490" i="1"/>
  <c r="AR490" i="1"/>
  <c r="T490" i="1"/>
  <c r="AL490" i="1"/>
  <c r="AM490" i="1" s="1"/>
  <c r="S490" i="1"/>
  <c r="AT491" i="1"/>
  <c r="AU491" i="1" s="1"/>
  <c r="BE486" i="1"/>
  <c r="BD487" i="1"/>
  <c r="BC486" i="1"/>
  <c r="BB487" i="1"/>
  <c r="AV491" i="1"/>
  <c r="AW491" i="1" s="1"/>
  <c r="BI486" i="1"/>
  <c r="BH487" i="1"/>
  <c r="W491" i="1"/>
  <c r="AA487" i="1"/>
  <c r="AB487" i="1"/>
  <c r="X491" i="1"/>
  <c r="BG486" i="1"/>
  <c r="BF487" i="1"/>
  <c r="AX491" i="1"/>
  <c r="AY491" i="1" s="1"/>
  <c r="AZ491" i="1"/>
  <c r="BA491" i="1" s="1"/>
  <c r="G506" i="1"/>
  <c r="AD506" i="1" s="1"/>
  <c r="AE506" i="1" s="1"/>
  <c r="Q491" i="1"/>
  <c r="AR491" i="1" s="1"/>
  <c r="AO490" i="1"/>
  <c r="AS490" i="1"/>
  <c r="AQ490" i="1"/>
  <c r="U492" i="1" l="1"/>
  <c r="AJ506" i="1"/>
  <c r="AK506" i="1" s="1"/>
  <c r="AH506" i="1"/>
  <c r="K506" i="1"/>
  <c r="Y488" i="1"/>
  <c r="BB488" i="1" s="1"/>
  <c r="BC488" i="1" s="1"/>
  <c r="J506" i="1"/>
  <c r="G507" i="1"/>
  <c r="AD507" i="1" s="1"/>
  <c r="AE507" i="1" s="1"/>
  <c r="AF506" i="1"/>
  <c r="AG506" i="1" s="1"/>
  <c r="AT492" i="1"/>
  <c r="AU492" i="1" s="1"/>
  <c r="W492" i="1"/>
  <c r="X492" i="1"/>
  <c r="AV492" i="1"/>
  <c r="AW492" i="1" s="1"/>
  <c r="BI487" i="1"/>
  <c r="BG487" i="1"/>
  <c r="BF488" i="1"/>
  <c r="BG488" i="1" s="1"/>
  <c r="BC487" i="1"/>
  <c r="AX492" i="1"/>
  <c r="AY492" i="1" s="1"/>
  <c r="BE487" i="1"/>
  <c r="BD488" i="1"/>
  <c r="BE488" i="1" s="1"/>
  <c r="AZ492" i="1"/>
  <c r="BA492" i="1" s="1"/>
  <c r="AI506" i="1"/>
  <c r="AP491" i="1"/>
  <c r="AQ491" i="1" s="1"/>
  <c r="AN491" i="1"/>
  <c r="AO491" i="1" s="1"/>
  <c r="S491" i="1"/>
  <c r="T491" i="1"/>
  <c r="AL491" i="1"/>
  <c r="AM491" i="1" s="1"/>
  <c r="AS491" i="1"/>
  <c r="K507" i="1" l="1"/>
  <c r="AA488" i="1"/>
  <c r="J507" i="1"/>
  <c r="G508" i="1" s="1"/>
  <c r="AD508" i="1" s="1"/>
  <c r="AB488" i="1"/>
  <c r="Y489" i="1"/>
  <c r="AB489" i="1" s="1"/>
  <c r="AJ507" i="1"/>
  <c r="AK507" i="1" s="1"/>
  <c r="BH488" i="1"/>
  <c r="BI488" i="1" s="1"/>
  <c r="AF507" i="1"/>
  <c r="AG507" i="1" s="1"/>
  <c r="AH507" i="1"/>
  <c r="AI507" i="1" s="1"/>
  <c r="U493" i="1"/>
  <c r="Q492" i="1"/>
  <c r="AN492" i="1" s="1"/>
  <c r="AO492" i="1" s="1"/>
  <c r="J508" i="1"/>
  <c r="K508" i="1"/>
  <c r="BD489" i="1" l="1"/>
  <c r="BE489" i="1" s="1"/>
  <c r="BH489" i="1"/>
  <c r="BI489" i="1" s="1"/>
  <c r="BB489" i="1"/>
  <c r="BC489" i="1" s="1"/>
  <c r="AJ508" i="1"/>
  <c r="AF508" i="1"/>
  <c r="AG508" i="1" s="1"/>
  <c r="AH508" i="1"/>
  <c r="AA489" i="1"/>
  <c r="Y490" i="1" s="1"/>
  <c r="BF490" i="1" s="1"/>
  <c r="BG490" i="1" s="1"/>
  <c r="BF489" i="1"/>
  <c r="BG489" i="1" s="1"/>
  <c r="X493" i="1"/>
  <c r="AZ493" i="1"/>
  <c r="AX493" i="1"/>
  <c r="W493" i="1"/>
  <c r="AT493" i="1"/>
  <c r="AU493" i="1" s="1"/>
  <c r="AV493" i="1"/>
  <c r="S492" i="1"/>
  <c r="AR492" i="1"/>
  <c r="AS492" i="1" s="1"/>
  <c r="AP492" i="1"/>
  <c r="AQ492" i="1" s="1"/>
  <c r="T492" i="1"/>
  <c r="Q493" i="1" s="1"/>
  <c r="AP493" i="1" s="1"/>
  <c r="AL492" i="1"/>
  <c r="AM492" i="1" s="1"/>
  <c r="AI508" i="1"/>
  <c r="AE508" i="1"/>
  <c r="AK508" i="1"/>
  <c r="G509" i="1"/>
  <c r="AJ509" i="1" s="1"/>
  <c r="BH490" i="1" l="1"/>
  <c r="BI490" i="1" s="1"/>
  <c r="BD490" i="1"/>
  <c r="BE490" i="1" s="1"/>
  <c r="AA490" i="1"/>
  <c r="BB490" i="1"/>
  <c r="BC490" i="1" s="1"/>
  <c r="AB490" i="1"/>
  <c r="Y491" i="1" s="1"/>
  <c r="AB491" i="1" s="1"/>
  <c r="U494" i="1"/>
  <c r="AT494" i="1" s="1"/>
  <c r="W494" i="1"/>
  <c r="AY493" i="1"/>
  <c r="BA493" i="1"/>
  <c r="AW493" i="1"/>
  <c r="BB491" i="1"/>
  <c r="BC491" i="1" s="1"/>
  <c r="AQ493" i="1"/>
  <c r="AK509" i="1"/>
  <c r="S493" i="1"/>
  <c r="T493" i="1"/>
  <c r="AN493" i="1"/>
  <c r="AL493" i="1"/>
  <c r="K509" i="1"/>
  <c r="J509" i="1"/>
  <c r="AD509" i="1"/>
  <c r="AH509" i="1"/>
  <c r="AF509" i="1"/>
  <c r="AR493" i="1"/>
  <c r="BF491" i="1" l="1"/>
  <c r="BG491" i="1" s="1"/>
  <c r="X494" i="1"/>
  <c r="AZ494" i="1"/>
  <c r="BA494" i="1" s="1"/>
  <c r="AV494" i="1"/>
  <c r="AW494" i="1" s="1"/>
  <c r="BH491" i="1"/>
  <c r="BI491" i="1" s="1"/>
  <c r="BD491" i="1"/>
  <c r="BE491" i="1" s="1"/>
  <c r="U495" i="1"/>
  <c r="AZ495" i="1" s="1"/>
  <c r="BA495" i="1" s="1"/>
  <c r="AA491" i="1"/>
  <c r="Y492" i="1" s="1"/>
  <c r="AX494" i="1"/>
  <c r="AY494" i="1"/>
  <c r="AX495" i="1"/>
  <c r="AY495" i="1" s="1"/>
  <c r="W495" i="1"/>
  <c r="X495" i="1"/>
  <c r="AU494" i="1"/>
  <c r="Q494" i="1"/>
  <c r="T494" i="1" s="1"/>
  <c r="G510" i="1"/>
  <c r="AJ510" i="1" s="1"/>
  <c r="AK510" i="1" s="1"/>
  <c r="AS493" i="1"/>
  <c r="AM493" i="1"/>
  <c r="AO493" i="1"/>
  <c r="AG509" i="1"/>
  <c r="AE509" i="1"/>
  <c r="AI509" i="1"/>
  <c r="AB492" i="1" l="1"/>
  <c r="BD492" i="1"/>
  <c r="BE492" i="1" s="1"/>
  <c r="AA492" i="1"/>
  <c r="Y493" i="1" s="1"/>
  <c r="BF492" i="1"/>
  <c r="BG492" i="1" s="1"/>
  <c r="AT495" i="1"/>
  <c r="AU495" i="1" s="1"/>
  <c r="AV495" i="1"/>
  <c r="AW495" i="1" s="1"/>
  <c r="AL494" i="1"/>
  <c r="AN494" i="1"/>
  <c r="AO494" i="1" s="1"/>
  <c r="U496" i="1"/>
  <c r="W496" i="1" s="1"/>
  <c r="AX496" i="1"/>
  <c r="AY496" i="1" s="1"/>
  <c r="BD493" i="1"/>
  <c r="BE493" i="1" s="1"/>
  <c r="AZ496" i="1"/>
  <c r="BA496" i="1" s="1"/>
  <c r="BB492" i="1"/>
  <c r="BH492" i="1"/>
  <c r="AP494" i="1"/>
  <c r="AQ494" i="1" s="1"/>
  <c r="S494" i="1"/>
  <c r="Q495" i="1" s="1"/>
  <c r="AR494" i="1"/>
  <c r="AS494" i="1" s="1"/>
  <c r="K510" i="1"/>
  <c r="J510" i="1"/>
  <c r="AH510" i="1"/>
  <c r="AI510" i="1" s="1"/>
  <c r="AD510" i="1"/>
  <c r="AE510" i="1" s="1"/>
  <c r="AF510" i="1"/>
  <c r="AG510" i="1" s="1"/>
  <c r="AM494" i="1"/>
  <c r="AV496" i="1" l="1"/>
  <c r="AW496" i="1" s="1"/>
  <c r="AA493" i="1"/>
  <c r="AB493" i="1"/>
  <c r="Y494" i="1" s="1"/>
  <c r="BD494" i="1" s="1"/>
  <c r="AL495" i="1"/>
  <c r="AM495" i="1" s="1"/>
  <c r="BF493" i="1"/>
  <c r="BG493" i="1" s="1"/>
  <c r="BF494" i="1"/>
  <c r="BG494" i="1" s="1"/>
  <c r="AT496" i="1"/>
  <c r="AU496" i="1" s="1"/>
  <c r="X496" i="1"/>
  <c r="U497" i="1" s="1"/>
  <c r="AX497" i="1" s="1"/>
  <c r="AY497" i="1" s="1"/>
  <c r="BI492" i="1"/>
  <c r="BH493" i="1"/>
  <c r="BC492" i="1"/>
  <c r="BB493" i="1"/>
  <c r="G511" i="1"/>
  <c r="J511" i="1" s="1"/>
  <c r="AP495" i="1"/>
  <c r="AQ495" i="1" s="1"/>
  <c r="T495" i="1"/>
  <c r="AR495" i="1"/>
  <c r="AS495" i="1" s="1"/>
  <c r="AN495" i="1"/>
  <c r="AO495" i="1" s="1"/>
  <c r="S495" i="1"/>
  <c r="BE494" i="1" l="1"/>
  <c r="AA494" i="1"/>
  <c r="AB494" i="1"/>
  <c r="AF511" i="1"/>
  <c r="AT497" i="1"/>
  <c r="AU497" i="1" s="1"/>
  <c r="AZ497" i="1"/>
  <c r="BA497" i="1" s="1"/>
  <c r="AD511" i="1"/>
  <c r="AE511" i="1" s="1"/>
  <c r="K511" i="1"/>
  <c r="G512" i="1" s="1"/>
  <c r="AD512" i="1" s="1"/>
  <c r="AE512" i="1" s="1"/>
  <c r="Q496" i="1"/>
  <c r="AR496" i="1" s="1"/>
  <c r="AS496" i="1" s="1"/>
  <c r="AV497" i="1"/>
  <c r="AW497" i="1" s="1"/>
  <c r="X497" i="1"/>
  <c r="W497" i="1"/>
  <c r="BC493" i="1"/>
  <c r="BB494" i="1"/>
  <c r="AH511" i="1"/>
  <c r="AI511" i="1" s="1"/>
  <c r="AJ511" i="1"/>
  <c r="AK511" i="1" s="1"/>
  <c r="BI493" i="1"/>
  <c r="BH494" i="1"/>
  <c r="AF512" i="1"/>
  <c r="AG512" i="1" s="1"/>
  <c r="T496" i="1"/>
  <c r="AN496" i="1"/>
  <c r="AO496" i="1" s="1"/>
  <c r="AL496" i="1"/>
  <c r="AM496" i="1" s="1"/>
  <c r="K512" i="1"/>
  <c r="AG511" i="1"/>
  <c r="Y495" i="1" l="1"/>
  <c r="S496" i="1"/>
  <c r="Q497" i="1" s="1"/>
  <c r="U498" i="1"/>
  <c r="AV498" i="1" s="1"/>
  <c r="AW498" i="1" s="1"/>
  <c r="AP496" i="1"/>
  <c r="AQ496" i="1" s="1"/>
  <c r="X498" i="1"/>
  <c r="W498" i="1"/>
  <c r="J512" i="1"/>
  <c r="G513" i="1" s="1"/>
  <c r="AF513" i="1" s="1"/>
  <c r="AG513" i="1" s="1"/>
  <c r="AX498" i="1"/>
  <c r="AY498" i="1" s="1"/>
  <c r="AJ512" i="1"/>
  <c r="AK512" i="1" s="1"/>
  <c r="BC494" i="1"/>
  <c r="BB495" i="1"/>
  <c r="U499" i="1"/>
  <c r="BI494" i="1"/>
  <c r="BH495" i="1"/>
  <c r="AH512" i="1"/>
  <c r="AI512" i="1" s="1"/>
  <c r="AN497" i="1"/>
  <c r="AO497" i="1" s="1"/>
  <c r="AL497" i="1"/>
  <c r="AM497" i="1" s="1"/>
  <c r="AP497" i="1"/>
  <c r="AQ497" i="1" s="1"/>
  <c r="AR497" i="1"/>
  <c r="S497" i="1"/>
  <c r="T497" i="1"/>
  <c r="AT498" i="1" l="1"/>
  <c r="AU498" i="1" s="1"/>
  <c r="AZ498" i="1"/>
  <c r="BA498" i="1" s="1"/>
  <c r="AA495" i="1"/>
  <c r="Y496" i="1" s="1"/>
  <c r="AB495" i="1"/>
  <c r="BD495" i="1"/>
  <c r="BF495" i="1"/>
  <c r="BG495" i="1" s="1"/>
  <c r="AH513" i="1"/>
  <c r="K513" i="1"/>
  <c r="BI495" i="1"/>
  <c r="AZ499" i="1"/>
  <c r="X499" i="1"/>
  <c r="AV499" i="1"/>
  <c r="AX499" i="1"/>
  <c r="AT499" i="1"/>
  <c r="W499" i="1"/>
  <c r="BC495" i="1"/>
  <c r="J513" i="1"/>
  <c r="AD513" i="1"/>
  <c r="AE513" i="1" s="1"/>
  <c r="AJ513" i="1"/>
  <c r="AK513" i="1" s="1"/>
  <c r="G514" i="1"/>
  <c r="AF514" i="1" s="1"/>
  <c r="AG514" i="1" s="1"/>
  <c r="AI513" i="1"/>
  <c r="Q498" i="1"/>
  <c r="AS497" i="1"/>
  <c r="BE495" i="1" l="1"/>
  <c r="BD496" i="1"/>
  <c r="BF496" i="1"/>
  <c r="AA496" i="1"/>
  <c r="AB496" i="1"/>
  <c r="Y497" i="1"/>
  <c r="BB496" i="1"/>
  <c r="BH496" i="1"/>
  <c r="AJ514" i="1"/>
  <c r="AK514" i="1" s="1"/>
  <c r="AD514" i="1"/>
  <c r="U500" i="1"/>
  <c r="AX500" i="1" s="1"/>
  <c r="AU499" i="1"/>
  <c r="AT500" i="1"/>
  <c r="AY499" i="1"/>
  <c r="AW499" i="1"/>
  <c r="K514" i="1"/>
  <c r="BA499" i="1"/>
  <c r="AH514" i="1"/>
  <c r="AI514" i="1" s="1"/>
  <c r="J514" i="1"/>
  <c r="AE514" i="1"/>
  <c r="S498" i="1"/>
  <c r="T498" i="1"/>
  <c r="AN498" i="1"/>
  <c r="AL498" i="1"/>
  <c r="AP498" i="1"/>
  <c r="AR498" i="1"/>
  <c r="BC496" i="1" l="1"/>
  <c r="BB497" i="1"/>
  <c r="BC497" i="1" s="1"/>
  <c r="AA497" i="1"/>
  <c r="AB497" i="1"/>
  <c r="Y498" i="1"/>
  <c r="AB498" i="1" s="1"/>
  <c r="BG496" i="1"/>
  <c r="BF497" i="1"/>
  <c r="BG497" i="1" s="1"/>
  <c r="BI496" i="1"/>
  <c r="BH497" i="1"/>
  <c r="BI497" i="1" s="1"/>
  <c r="BE496" i="1"/>
  <c r="BD497" i="1"/>
  <c r="BE497" i="1" s="1"/>
  <c r="G515" i="1"/>
  <c r="AH515" i="1" s="1"/>
  <c r="AZ500" i="1"/>
  <c r="BA500" i="1" s="1"/>
  <c r="W500" i="1"/>
  <c r="X500" i="1"/>
  <c r="U501" i="1" s="1"/>
  <c r="AV500" i="1"/>
  <c r="AW500" i="1" s="1"/>
  <c r="AY500" i="1"/>
  <c r="AU500" i="1"/>
  <c r="BB498" i="1"/>
  <c r="BC498" i="1" s="1"/>
  <c r="BD498" i="1"/>
  <c r="BE498" i="1" s="1"/>
  <c r="BH498" i="1"/>
  <c r="BI498" i="1" s="1"/>
  <c r="BF498" i="1"/>
  <c r="BG498" i="1" s="1"/>
  <c r="AF515" i="1"/>
  <c r="AG515" i="1" s="1"/>
  <c r="AA498" i="1"/>
  <c r="Y499" i="1" s="1"/>
  <c r="J515" i="1"/>
  <c r="K515" i="1"/>
  <c r="Q499" i="1"/>
  <c r="AN499" i="1" s="1"/>
  <c r="AJ515" i="1"/>
  <c r="AK515" i="1" s="1"/>
  <c r="AQ498" i="1"/>
  <c r="AS498" i="1"/>
  <c r="AM498" i="1"/>
  <c r="AO498" i="1"/>
  <c r="AI515" i="1"/>
  <c r="AD515" i="1" l="1"/>
  <c r="AE515" i="1" s="1"/>
  <c r="AT501" i="1"/>
  <c r="AZ501" i="1"/>
  <c r="BA501" i="1" s="1"/>
  <c r="X501" i="1"/>
  <c r="AV501" i="1"/>
  <c r="AW501" i="1" s="1"/>
  <c r="W501" i="1"/>
  <c r="U502" i="1" s="1"/>
  <c r="X502" i="1" s="1"/>
  <c r="AX501" i="1"/>
  <c r="AY501" i="1" s="1"/>
  <c r="G516" i="1"/>
  <c r="J516" i="1" s="1"/>
  <c r="AU501" i="1"/>
  <c r="AL499" i="1"/>
  <c r="BF499" i="1"/>
  <c r="BG499" i="1" s="1"/>
  <c r="AP499" i="1"/>
  <c r="AQ499" i="1" s="1"/>
  <c r="S499" i="1"/>
  <c r="AR499" i="1"/>
  <c r="AS499" i="1" s="1"/>
  <c r="T499" i="1"/>
  <c r="BD499" i="1"/>
  <c r="BB499" i="1"/>
  <c r="AB499" i="1"/>
  <c r="AA499" i="1"/>
  <c r="BH499" i="1"/>
  <c r="AO499" i="1"/>
  <c r="AM499" i="1"/>
  <c r="AF516" i="1" l="1"/>
  <c r="AG516" i="1" s="1"/>
  <c r="AX502" i="1"/>
  <c r="AY502" i="1" s="1"/>
  <c r="AV502" i="1"/>
  <c r="AD516" i="1"/>
  <c r="AE516" i="1" s="1"/>
  <c r="AT502" i="1"/>
  <c r="AU502" i="1" s="1"/>
  <c r="AH516" i="1"/>
  <c r="AI516" i="1" s="1"/>
  <c r="AZ502" i="1"/>
  <c r="BA502" i="1" s="1"/>
  <c r="AJ516" i="1"/>
  <c r="AK516" i="1" s="1"/>
  <c r="K516" i="1"/>
  <c r="G517" i="1" s="1"/>
  <c r="W502" i="1"/>
  <c r="U503" i="1" s="1"/>
  <c r="AX503" i="1" s="1"/>
  <c r="AW502" i="1"/>
  <c r="Y500" i="1"/>
  <c r="BF500" i="1" s="1"/>
  <c r="BG500" i="1" s="1"/>
  <c r="Q500" i="1"/>
  <c r="T500" i="1" s="1"/>
  <c r="BH500" i="1"/>
  <c r="BI499" i="1"/>
  <c r="BC499" i="1"/>
  <c r="BE499" i="1"/>
  <c r="BD500" i="1" l="1"/>
  <c r="AP500" i="1"/>
  <c r="AZ503" i="1"/>
  <c r="AR500" i="1"/>
  <c r="AS500" i="1" s="1"/>
  <c r="BB500" i="1"/>
  <c r="BC500" i="1" s="1"/>
  <c r="Q501" i="1"/>
  <c r="S501" i="1" s="1"/>
  <c r="AA500" i="1"/>
  <c r="Y501" i="1" s="1"/>
  <c r="AL500" i="1"/>
  <c r="AM500" i="1" s="1"/>
  <c r="AB500" i="1"/>
  <c r="S500" i="1"/>
  <c r="AJ517" i="1"/>
  <c r="AK517" i="1" s="1"/>
  <c r="AT503" i="1"/>
  <c r="AU503" i="1" s="1"/>
  <c r="W503" i="1"/>
  <c r="X503" i="1"/>
  <c r="AV503" i="1"/>
  <c r="AW503" i="1" s="1"/>
  <c r="BA503" i="1"/>
  <c r="AY503" i="1"/>
  <c r="AQ500" i="1"/>
  <c r="AN500" i="1"/>
  <c r="AO500" i="1" s="1"/>
  <c r="K517" i="1"/>
  <c r="AF517" i="1"/>
  <c r="AG517" i="1" s="1"/>
  <c r="J517" i="1"/>
  <c r="AD517" i="1"/>
  <c r="AE517" i="1" s="1"/>
  <c r="AH517" i="1"/>
  <c r="AI517" i="1" s="1"/>
  <c r="BE500" i="1"/>
  <c r="BI500" i="1"/>
  <c r="AA501" i="1" l="1"/>
  <c r="BH501" i="1"/>
  <c r="BI501" i="1" s="1"/>
  <c r="U504" i="1"/>
  <c r="AV504" i="1" s="1"/>
  <c r="AW504" i="1" s="1"/>
  <c r="AL501" i="1"/>
  <c r="AM501" i="1" s="1"/>
  <c r="T501" i="1"/>
  <c r="Q502" i="1" s="1"/>
  <c r="AL502" i="1" s="1"/>
  <c r="AM502" i="1" s="1"/>
  <c r="AR501" i="1"/>
  <c r="AS501" i="1" s="1"/>
  <c r="AP501" i="1"/>
  <c r="AQ501" i="1" s="1"/>
  <c r="AN501" i="1"/>
  <c r="AO501" i="1" s="1"/>
  <c r="AT504" i="1"/>
  <c r="G518" i="1"/>
  <c r="J518" i="1" s="1"/>
  <c r="AX504" i="1"/>
  <c r="AZ504" i="1"/>
  <c r="BB501" i="1"/>
  <c r="BC501" i="1" s="1"/>
  <c r="AB501" i="1"/>
  <c r="Y502" i="1" s="1"/>
  <c r="BB502" i="1" s="1"/>
  <c r="BC502" i="1" s="1"/>
  <c r="BD501" i="1"/>
  <c r="BE501" i="1" s="1"/>
  <c r="BF501" i="1"/>
  <c r="BG501" i="1" s="1"/>
  <c r="T502" i="1" l="1"/>
  <c r="AP502" i="1"/>
  <c r="AR502" i="1"/>
  <c r="AS502" i="1" s="1"/>
  <c r="X504" i="1"/>
  <c r="AN502" i="1"/>
  <c r="AO502" i="1" s="1"/>
  <c r="S502" i="1"/>
  <c r="Q503" i="1" s="1"/>
  <c r="AR503" i="1" s="1"/>
  <c r="AS503" i="1" s="1"/>
  <c r="W504" i="1"/>
  <c r="U505" i="1" s="1"/>
  <c r="X505" i="1" s="1"/>
  <c r="AA502" i="1"/>
  <c r="Y503" i="1" s="1"/>
  <c r="AB502" i="1"/>
  <c r="BH502" i="1"/>
  <c r="BI502" i="1" s="1"/>
  <c r="BD502" i="1"/>
  <c r="BE502" i="1" s="1"/>
  <c r="AH518" i="1"/>
  <c r="AI518" i="1" s="1"/>
  <c r="BA504" i="1"/>
  <c r="AY504" i="1"/>
  <c r="AX505" i="1"/>
  <c r="AU504" i="1"/>
  <c r="AD518" i="1"/>
  <c r="AE518" i="1" s="1"/>
  <c r="AJ518" i="1"/>
  <c r="AK518" i="1" s="1"/>
  <c r="K518" i="1"/>
  <c r="G519" i="1" s="1"/>
  <c r="J519" i="1" s="1"/>
  <c r="AF518" i="1"/>
  <c r="BF502" i="1"/>
  <c r="BG502" i="1" s="1"/>
  <c r="AQ502" i="1"/>
  <c r="W505" i="1" l="1"/>
  <c r="AV505" i="1"/>
  <c r="AT505" i="1"/>
  <c r="AU505" i="1" s="1"/>
  <c r="AZ505" i="1"/>
  <c r="AF519" i="1"/>
  <c r="AG519" i="1" s="1"/>
  <c r="AH519" i="1"/>
  <c r="AI519" i="1" s="1"/>
  <c r="AG518" i="1"/>
  <c r="AW505" i="1"/>
  <c r="AY505" i="1"/>
  <c r="AJ519" i="1"/>
  <c r="AK519" i="1" s="1"/>
  <c r="AD519" i="1"/>
  <c r="AE519" i="1" s="1"/>
  <c r="BA505" i="1"/>
  <c r="K519" i="1"/>
  <c r="G520" i="1" s="1"/>
  <c r="J520" i="1" s="1"/>
  <c r="U506" i="1"/>
  <c r="AX506" i="1" s="1"/>
  <c r="BF503" i="1"/>
  <c r="BG503" i="1" s="1"/>
  <c r="AA503" i="1"/>
  <c r="AB503" i="1"/>
  <c r="Y504" i="1" s="1"/>
  <c r="BH503" i="1"/>
  <c r="BI503" i="1" s="1"/>
  <c r="BD503" i="1"/>
  <c r="BE503" i="1" s="1"/>
  <c r="BB503" i="1"/>
  <c r="BC503" i="1" s="1"/>
  <c r="AN503" i="1"/>
  <c r="AO503" i="1" s="1"/>
  <c r="S503" i="1"/>
  <c r="AP503" i="1"/>
  <c r="AL503" i="1"/>
  <c r="T503" i="1"/>
  <c r="AF520" i="1" l="1"/>
  <c r="AG520" i="1" s="1"/>
  <c r="AJ520" i="1"/>
  <c r="AK520" i="1" s="1"/>
  <c r="AY506" i="1"/>
  <c r="X506" i="1"/>
  <c r="W506" i="1"/>
  <c r="U507" i="1" s="1"/>
  <c r="AD520" i="1"/>
  <c r="AE520" i="1" s="1"/>
  <c r="AT506" i="1"/>
  <c r="AH520" i="1"/>
  <c r="AI520" i="1" s="1"/>
  <c r="AZ506" i="1"/>
  <c r="BA506" i="1" s="1"/>
  <c r="AV506" i="1"/>
  <c r="K520" i="1"/>
  <c r="G521" i="1" s="1"/>
  <c r="BH504" i="1"/>
  <c r="BI504" i="1" s="1"/>
  <c r="BD504" i="1"/>
  <c r="BE504" i="1" s="1"/>
  <c r="AB504" i="1"/>
  <c r="BB504" i="1"/>
  <c r="BC504" i="1" s="1"/>
  <c r="AA504" i="1"/>
  <c r="BF504" i="1"/>
  <c r="BG504" i="1" s="1"/>
  <c r="AM503" i="1"/>
  <c r="AQ503" i="1"/>
  <c r="Q504" i="1"/>
  <c r="AP504" i="1" s="1"/>
  <c r="AZ507" i="1" l="1"/>
  <c r="BA507" i="1" s="1"/>
  <c r="W507" i="1"/>
  <c r="X507" i="1"/>
  <c r="AX507" i="1"/>
  <c r="AY507" i="1" s="1"/>
  <c r="U508" i="1"/>
  <c r="X508" i="1" s="1"/>
  <c r="AD521" i="1"/>
  <c r="AE521" i="1" s="1"/>
  <c r="J521" i="1"/>
  <c r="K521" i="1"/>
  <c r="AH521" i="1"/>
  <c r="AI521" i="1" s="1"/>
  <c r="AF521" i="1"/>
  <c r="AJ521" i="1"/>
  <c r="AK521" i="1" s="1"/>
  <c r="AU506" i="1"/>
  <c r="AT507" i="1"/>
  <c r="AU507" i="1" s="1"/>
  <c r="AW506" i="1"/>
  <c r="AV507" i="1"/>
  <c r="AW507" i="1" s="1"/>
  <c r="Y505" i="1"/>
  <c r="BF505" i="1" s="1"/>
  <c r="BG505" i="1" s="1"/>
  <c r="AN504" i="1"/>
  <c r="AO504" i="1" s="1"/>
  <c r="AG521" i="1"/>
  <c r="AQ504" i="1"/>
  <c r="AR504" i="1"/>
  <c r="T504" i="1"/>
  <c r="S504" i="1"/>
  <c r="AL504" i="1"/>
  <c r="BH505" i="1" l="1"/>
  <c r="G522" i="1"/>
  <c r="AF522" i="1" s="1"/>
  <c r="AG522" i="1" s="1"/>
  <c r="AZ508" i="1"/>
  <c r="W508" i="1"/>
  <c r="AX508" i="1"/>
  <c r="BB505" i="1"/>
  <c r="BC505" i="1" s="1"/>
  <c r="J522" i="1"/>
  <c r="AJ522" i="1"/>
  <c r="AK522" i="1" s="1"/>
  <c r="AT508" i="1"/>
  <c r="AU508" i="1" s="1"/>
  <c r="K522" i="1"/>
  <c r="AH522" i="1"/>
  <c r="AI522" i="1" s="1"/>
  <c r="AV508" i="1"/>
  <c r="AW508" i="1" s="1"/>
  <c r="AB505" i="1"/>
  <c r="AD522" i="1"/>
  <c r="AE522" i="1" s="1"/>
  <c r="BD505" i="1"/>
  <c r="BE505" i="1" s="1"/>
  <c r="AA505" i="1"/>
  <c r="Q505" i="1"/>
  <c r="T505" i="1" s="1"/>
  <c r="AM504" i="1"/>
  <c r="AS504" i="1"/>
  <c r="BI505" i="1"/>
  <c r="BA508" i="1"/>
  <c r="AY508" i="1"/>
  <c r="U509" i="1"/>
  <c r="AX509" i="1" s="1"/>
  <c r="AL505" i="1" l="1"/>
  <c r="AP505" i="1"/>
  <c r="Y506" i="1"/>
  <c r="AB506" i="1" s="1"/>
  <c r="S505" i="1"/>
  <c r="AR505" i="1"/>
  <c r="AN505" i="1"/>
  <c r="AO505" i="1" s="1"/>
  <c r="G523" i="1"/>
  <c r="Q506" i="1"/>
  <c r="AP506" i="1" s="1"/>
  <c r="AM505" i="1"/>
  <c r="AQ505" i="1"/>
  <c r="AS505" i="1"/>
  <c r="AV509" i="1"/>
  <c r="AW509" i="1" s="1"/>
  <c r="AZ509" i="1"/>
  <c r="BA509" i="1" s="1"/>
  <c r="AY509" i="1"/>
  <c r="W509" i="1"/>
  <c r="X509" i="1"/>
  <c r="AT509" i="1"/>
  <c r="AA506" i="1" l="1"/>
  <c r="Y507" i="1" s="1"/>
  <c r="BD506" i="1"/>
  <c r="BE506" i="1" s="1"/>
  <c r="BF506" i="1"/>
  <c r="BB506" i="1"/>
  <c r="BC506" i="1" s="1"/>
  <c r="T506" i="1"/>
  <c r="AN506" i="1"/>
  <c r="AO506" i="1" s="1"/>
  <c r="BH506" i="1"/>
  <c r="BI506" i="1" s="1"/>
  <c r="AL506" i="1"/>
  <c r="AM506" i="1" s="1"/>
  <c r="AR506" i="1"/>
  <c r="AS506" i="1" s="1"/>
  <c r="AF523" i="1"/>
  <c r="K523" i="1"/>
  <c r="AJ523" i="1"/>
  <c r="J523" i="1"/>
  <c r="AD523" i="1"/>
  <c r="S506" i="1"/>
  <c r="Q507" i="1" s="1"/>
  <c r="AP507" i="1" s="1"/>
  <c r="AH523" i="1"/>
  <c r="BB507" i="1"/>
  <c r="BC507" i="1" s="1"/>
  <c r="AA507" i="1"/>
  <c r="AB507" i="1"/>
  <c r="BF507" i="1"/>
  <c r="BG507" i="1" s="1"/>
  <c r="BG506" i="1"/>
  <c r="AQ506" i="1"/>
  <c r="U510" i="1"/>
  <c r="AT510" i="1" s="1"/>
  <c r="AU509" i="1"/>
  <c r="BD507" i="1" l="1"/>
  <c r="BE507" i="1" s="1"/>
  <c r="BH507" i="1"/>
  <c r="BI507" i="1" s="1"/>
  <c r="G524" i="1"/>
  <c r="K524" i="1" s="1"/>
  <c r="AI523" i="1"/>
  <c r="AH524" i="1"/>
  <c r="AI524" i="1" s="1"/>
  <c r="Y508" i="1"/>
  <c r="AA508" i="1" s="1"/>
  <c r="AE523" i="1"/>
  <c r="AD524" i="1"/>
  <c r="AK523" i="1"/>
  <c r="AJ524" i="1"/>
  <c r="AK524" i="1" s="1"/>
  <c r="AG523" i="1"/>
  <c r="AF524" i="1"/>
  <c r="BH508" i="1"/>
  <c r="AB508" i="1"/>
  <c r="Y509" i="1" s="1"/>
  <c r="W510" i="1"/>
  <c r="X510" i="1"/>
  <c r="AX510" i="1"/>
  <c r="AY510" i="1" s="1"/>
  <c r="BB508" i="1"/>
  <c r="AV510" i="1"/>
  <c r="AZ510" i="1"/>
  <c r="BA510" i="1" s="1"/>
  <c r="BF508" i="1"/>
  <c r="BG508" i="1" s="1"/>
  <c r="AR507" i="1"/>
  <c r="AS507" i="1" s="1"/>
  <c r="T507" i="1"/>
  <c r="S507" i="1"/>
  <c r="AQ507" i="1"/>
  <c r="BD508" i="1"/>
  <c r="BE508" i="1" s="1"/>
  <c r="AL507" i="1"/>
  <c r="AN507" i="1"/>
  <c r="AW510" i="1"/>
  <c r="BC508" i="1"/>
  <c r="BI508" i="1"/>
  <c r="AU510" i="1"/>
  <c r="BF509" i="1" l="1"/>
  <c r="J524" i="1"/>
  <c r="Q508" i="1"/>
  <c r="AP508" i="1" s="1"/>
  <c r="G525" i="1"/>
  <c r="K525" i="1" s="1"/>
  <c r="U511" i="1"/>
  <c r="AT511" i="1" s="1"/>
  <c r="AU511" i="1" s="1"/>
  <c r="AJ525" i="1"/>
  <c r="AE524" i="1"/>
  <c r="AG524" i="1"/>
  <c r="AF525" i="1"/>
  <c r="BH509" i="1"/>
  <c r="BI509" i="1" s="1"/>
  <c r="AZ511" i="1"/>
  <c r="W511" i="1"/>
  <c r="AV511" i="1"/>
  <c r="AW511" i="1" s="1"/>
  <c r="BB509" i="1"/>
  <c r="BC509" i="1" s="1"/>
  <c r="AB509" i="1"/>
  <c r="BD509" i="1"/>
  <c r="AA509" i="1"/>
  <c r="AQ508" i="1"/>
  <c r="T508" i="1"/>
  <c r="S508" i="1"/>
  <c r="AN508" i="1"/>
  <c r="AO507" i="1"/>
  <c r="AM507" i="1"/>
  <c r="AL508" i="1"/>
  <c r="AX511" i="1"/>
  <c r="AY511" i="1" s="1"/>
  <c r="AR508" i="1"/>
  <c r="BA511" i="1"/>
  <c r="BG509" i="1"/>
  <c r="BE509" i="1"/>
  <c r="J525" i="1" l="1"/>
  <c r="AH525" i="1"/>
  <c r="AD525" i="1"/>
  <c r="AD526" i="1" s="1"/>
  <c r="G526" i="1"/>
  <c r="AJ526" i="1" s="1"/>
  <c r="X511" i="1"/>
  <c r="U512" i="1" s="1"/>
  <c r="AX512" i="1" s="1"/>
  <c r="AY512" i="1" s="1"/>
  <c r="AI525" i="1"/>
  <c r="AH526" i="1"/>
  <c r="AE525" i="1"/>
  <c r="AK525" i="1"/>
  <c r="K526" i="1"/>
  <c r="J526" i="1"/>
  <c r="AG525" i="1"/>
  <c r="AF526" i="1"/>
  <c r="Y510" i="1"/>
  <c r="AB510" i="1" s="1"/>
  <c r="Q509" i="1"/>
  <c r="T509" i="1" s="1"/>
  <c r="X512" i="1"/>
  <c r="AV512" i="1"/>
  <c r="AW512" i="1" s="1"/>
  <c r="AO508" i="1"/>
  <c r="AS508" i="1"/>
  <c r="AR509" i="1"/>
  <c r="AM508" i="1"/>
  <c r="AT512" i="1" l="1"/>
  <c r="AU512" i="1" s="1"/>
  <c r="W512" i="1"/>
  <c r="AZ512" i="1"/>
  <c r="BA512" i="1" s="1"/>
  <c r="AN509" i="1"/>
  <c r="AA510" i="1"/>
  <c r="Y511" i="1" s="1"/>
  <c r="BH511" i="1" s="1"/>
  <c r="BI511" i="1" s="1"/>
  <c r="G527" i="1"/>
  <c r="K527" i="1" s="1"/>
  <c r="BF510" i="1"/>
  <c r="BG510" i="1" s="1"/>
  <c r="BB510" i="1"/>
  <c r="BC510" i="1" s="1"/>
  <c r="AL509" i="1"/>
  <c r="AP509" i="1"/>
  <c r="AQ509" i="1" s="1"/>
  <c r="BD510" i="1"/>
  <c r="BE510" i="1" s="1"/>
  <c r="BH510" i="1"/>
  <c r="BI510" i="1" s="1"/>
  <c r="AK526" i="1"/>
  <c r="AJ527" i="1"/>
  <c r="AK527" i="1" s="1"/>
  <c r="AE526" i="1"/>
  <c r="AD527" i="1"/>
  <c r="AE527" i="1" s="1"/>
  <c r="S509" i="1"/>
  <c r="Q510" i="1" s="1"/>
  <c r="AG526" i="1"/>
  <c r="AI526" i="1"/>
  <c r="U513" i="1"/>
  <c r="AX513" i="1" s="1"/>
  <c r="AY513" i="1" s="1"/>
  <c r="BD511" i="1"/>
  <c r="BE511" i="1" s="1"/>
  <c r="BF511" i="1"/>
  <c r="BG511" i="1" s="1"/>
  <c r="AB511" i="1"/>
  <c r="AO509" i="1"/>
  <c r="AS509" i="1"/>
  <c r="AM509" i="1"/>
  <c r="AV513" i="1"/>
  <c r="AW513" i="1" s="1"/>
  <c r="AH527" i="1" l="1"/>
  <c r="AI527" i="1" s="1"/>
  <c r="AF527" i="1"/>
  <c r="AG527" i="1" s="1"/>
  <c r="AA511" i="1"/>
  <c r="BB511" i="1"/>
  <c r="BC511" i="1" s="1"/>
  <c r="AZ513" i="1"/>
  <c r="J527" i="1"/>
  <c r="G528" i="1" s="1"/>
  <c r="AJ528" i="1" s="1"/>
  <c r="AK528" i="1" s="1"/>
  <c r="I9" i="1" s="1"/>
  <c r="P9" i="1" s="1"/>
  <c r="W513" i="1"/>
  <c r="S510" i="1"/>
  <c r="Q511" i="1" s="1"/>
  <c r="S511" i="1" s="1"/>
  <c r="AR510" i="1"/>
  <c r="AL510" i="1"/>
  <c r="AM510" i="1" s="1"/>
  <c r="X513" i="1"/>
  <c r="AN510" i="1"/>
  <c r="T510" i="1"/>
  <c r="AP510" i="1"/>
  <c r="AD528" i="1"/>
  <c r="AE528" i="1" s="1"/>
  <c r="I6" i="1" s="1"/>
  <c r="P6" i="1" s="1"/>
  <c r="P13" i="1"/>
  <c r="S13" i="1"/>
  <c r="R15" i="1"/>
  <c r="S16" i="1"/>
  <c r="S15" i="1"/>
  <c r="P16" i="1"/>
  <c r="P14" i="1"/>
  <c r="Q14" i="1"/>
  <c r="R16" i="1"/>
  <c r="K528" i="1"/>
  <c r="AT513" i="1"/>
  <c r="AU513" i="1" s="1"/>
  <c r="Y512" i="1"/>
  <c r="AA512" i="1" s="1"/>
  <c r="AS510" i="1"/>
  <c r="AO510" i="1"/>
  <c r="AQ510" i="1"/>
  <c r="BA513" i="1"/>
  <c r="U514" i="1"/>
  <c r="J528" i="1" l="1"/>
  <c r="P15" i="1"/>
  <c r="R13" i="1"/>
  <c r="AH528" i="1"/>
  <c r="AI528" i="1" s="1"/>
  <c r="I8" i="1" s="1"/>
  <c r="P8" i="1" s="1"/>
  <c r="Q16" i="1"/>
  <c r="Q15" i="1"/>
  <c r="S14" i="1"/>
  <c r="Q13" i="1"/>
  <c r="AP511" i="1"/>
  <c r="AF528" i="1"/>
  <c r="AG528" i="1" s="1"/>
  <c r="I7" i="1" s="1"/>
  <c r="P7" i="1" s="1"/>
  <c r="AN511" i="1"/>
  <c r="AO511" i="1" s="1"/>
  <c r="T511" i="1"/>
  <c r="R14" i="1"/>
  <c r="BB512" i="1"/>
  <c r="BC512" i="1" s="1"/>
  <c r="AR511" i="1"/>
  <c r="AS511" i="1" s="1"/>
  <c r="BF512" i="1"/>
  <c r="BG512" i="1" s="1"/>
  <c r="AB512" i="1"/>
  <c r="AL511" i="1"/>
  <c r="BD512" i="1"/>
  <c r="BE512" i="1" s="1"/>
  <c r="BH512" i="1"/>
  <c r="BI512" i="1" s="1"/>
  <c r="Q512" i="1"/>
  <c r="AN512" i="1" s="1"/>
  <c r="AO512" i="1" s="1"/>
  <c r="AM511" i="1"/>
  <c r="AQ511" i="1"/>
  <c r="Y513" i="1"/>
  <c r="AB513" i="1" s="1"/>
  <c r="X514" i="1"/>
  <c r="W514" i="1"/>
  <c r="AV514" i="1"/>
  <c r="AT514" i="1"/>
  <c r="AX514" i="1"/>
  <c r="AZ514" i="1"/>
  <c r="AP512" i="1" l="1"/>
  <c r="AQ512" i="1" s="1"/>
  <c r="AR512" i="1"/>
  <c r="AS512" i="1" s="1"/>
  <c r="S512" i="1"/>
  <c r="U515" i="1"/>
  <c r="AX515" i="1" s="1"/>
  <c r="T512" i="1"/>
  <c r="Q513" i="1" s="1"/>
  <c r="AL512" i="1"/>
  <c r="AM512" i="1" s="1"/>
  <c r="AA513" i="1"/>
  <c r="Y514" i="1" s="1"/>
  <c r="AB514" i="1" s="1"/>
  <c r="BB513" i="1"/>
  <c r="BH513" i="1"/>
  <c r="BI513" i="1" s="1"/>
  <c r="BD513" i="1"/>
  <c r="BE513" i="1" s="1"/>
  <c r="BF513" i="1"/>
  <c r="BG513" i="1" s="1"/>
  <c r="W515" i="1"/>
  <c r="X515" i="1"/>
  <c r="AW514" i="1"/>
  <c r="AV515" i="1"/>
  <c r="AZ515" i="1"/>
  <c r="BA514" i="1"/>
  <c r="AY514" i="1"/>
  <c r="AT515" i="1"/>
  <c r="AU514" i="1"/>
  <c r="AR513" i="1" l="1"/>
  <c r="AS513" i="1" s="1"/>
  <c r="AP513" i="1"/>
  <c r="AQ513" i="1" s="1"/>
  <c r="S513" i="1"/>
  <c r="T513" i="1"/>
  <c r="Q514" i="1" s="1"/>
  <c r="T514" i="1" s="1"/>
  <c r="AN513" i="1"/>
  <c r="AO513" i="1" s="1"/>
  <c r="AL513" i="1"/>
  <c r="AM513" i="1" s="1"/>
  <c r="U516" i="1"/>
  <c r="AZ516" i="1" s="1"/>
  <c r="BB514" i="1"/>
  <c r="BC514" i="1" s="1"/>
  <c r="BC513" i="1"/>
  <c r="AA514" i="1"/>
  <c r="BD514" i="1"/>
  <c r="BE514" i="1" s="1"/>
  <c r="BF514" i="1"/>
  <c r="BG514" i="1" s="1"/>
  <c r="BH514" i="1"/>
  <c r="BI514" i="1" s="1"/>
  <c r="AY515" i="1"/>
  <c r="BA515" i="1"/>
  <c r="Y515" i="1"/>
  <c r="AU515" i="1"/>
  <c r="AW515" i="1"/>
  <c r="X516" i="1" l="1"/>
  <c r="W516" i="1"/>
  <c r="S514" i="1"/>
  <c r="AL514" i="1"/>
  <c r="AM514" i="1" s="1"/>
  <c r="AR514" i="1"/>
  <c r="AS514" i="1" s="1"/>
  <c r="Q515" i="1"/>
  <c r="AR515" i="1" s="1"/>
  <c r="AS515" i="1" s="1"/>
  <c r="AX516" i="1"/>
  <c r="AY516" i="1" s="1"/>
  <c r="AP514" i="1"/>
  <c r="AQ514" i="1" s="1"/>
  <c r="AT516" i="1"/>
  <c r="AN514" i="1"/>
  <c r="AO514" i="1" s="1"/>
  <c r="AV516" i="1"/>
  <c r="AW516" i="1" s="1"/>
  <c r="U517" i="1"/>
  <c r="X517" i="1" s="1"/>
  <c r="AB515" i="1"/>
  <c r="AA515" i="1"/>
  <c r="BF515" i="1"/>
  <c r="BB515" i="1"/>
  <c r="BA516" i="1"/>
  <c r="AU516" i="1"/>
  <c r="BH515" i="1"/>
  <c r="BD515" i="1"/>
  <c r="AL515" i="1" l="1"/>
  <c r="AM515" i="1" s="1"/>
  <c r="S515" i="1"/>
  <c r="T515" i="1"/>
  <c r="Q516" i="1" s="1"/>
  <c r="AT517" i="1"/>
  <c r="AN515" i="1"/>
  <c r="AO515" i="1" s="1"/>
  <c r="AX517" i="1"/>
  <c r="AY517" i="1" s="1"/>
  <c r="AZ517" i="1"/>
  <c r="AP515" i="1"/>
  <c r="AQ515" i="1" s="1"/>
  <c r="W517" i="1"/>
  <c r="U518" i="1" s="1"/>
  <c r="AV517" i="1"/>
  <c r="Y516" i="1"/>
  <c r="AB516" i="1" s="1"/>
  <c r="AU517" i="1"/>
  <c r="AW517" i="1"/>
  <c r="BG515" i="1"/>
  <c r="AA516" i="1"/>
  <c r="BE515" i="1"/>
  <c r="BC515" i="1"/>
  <c r="BI515" i="1"/>
  <c r="BA517" i="1"/>
  <c r="AX518" i="1" l="1"/>
  <c r="T516" i="1"/>
  <c r="S516" i="1"/>
  <c r="AL516" i="1"/>
  <c r="AM516" i="1" s="1"/>
  <c r="AN516" i="1"/>
  <c r="AO516" i="1" s="1"/>
  <c r="AR516" i="1"/>
  <c r="AS516" i="1" s="1"/>
  <c r="BF516" i="1"/>
  <c r="BH516" i="1"/>
  <c r="BI516" i="1" s="1"/>
  <c r="BB516" i="1"/>
  <c r="AP516" i="1"/>
  <c r="AQ516" i="1" s="1"/>
  <c r="Q517" i="1"/>
  <c r="BD516" i="1"/>
  <c r="BE516" i="1" s="1"/>
  <c r="X518" i="1"/>
  <c r="AZ518" i="1"/>
  <c r="BA518" i="1" s="1"/>
  <c r="AT518" i="1"/>
  <c r="AU518" i="1" s="1"/>
  <c r="W518" i="1"/>
  <c r="U519" i="1" s="1"/>
  <c r="AZ519" i="1" s="1"/>
  <c r="AV518" i="1"/>
  <c r="AW518" i="1" s="1"/>
  <c r="Y517" i="1"/>
  <c r="AA517" i="1" s="1"/>
  <c r="AY518" i="1"/>
  <c r="T517" i="1"/>
  <c r="S517" i="1"/>
  <c r="BC516" i="1"/>
  <c r="BG516" i="1"/>
  <c r="AL517" i="1"/>
  <c r="AP517" i="1"/>
  <c r="AN517" i="1"/>
  <c r="AR517" i="1" l="1"/>
  <c r="AT519" i="1"/>
  <c r="X519" i="1"/>
  <c r="W519" i="1"/>
  <c r="BB517" i="1"/>
  <c r="BC517" i="1" s="1"/>
  <c r="U520" i="1"/>
  <c r="AZ520" i="1" s="1"/>
  <c r="AV519" i="1"/>
  <c r="AW519" i="1" s="1"/>
  <c r="BH517" i="1"/>
  <c r="BI517" i="1" s="1"/>
  <c r="Q518" i="1"/>
  <c r="S518" i="1" s="1"/>
  <c r="BD517" i="1"/>
  <c r="BE517" i="1" s="1"/>
  <c r="AB517" i="1"/>
  <c r="Y518" i="1" s="1"/>
  <c r="AX519" i="1"/>
  <c r="BF517" i="1"/>
  <c r="BG517" i="1" s="1"/>
  <c r="AO517" i="1"/>
  <c r="AQ517" i="1"/>
  <c r="AM517" i="1"/>
  <c r="BA519" i="1"/>
  <c r="AS517" i="1"/>
  <c r="AU519" i="1"/>
  <c r="AT520" i="1" l="1"/>
  <c r="W520" i="1"/>
  <c r="X520" i="1"/>
  <c r="AR518" i="1"/>
  <c r="AS518" i="1" s="1"/>
  <c r="AV520" i="1"/>
  <c r="BF518" i="1"/>
  <c r="AX520" i="1"/>
  <c r="AY519" i="1"/>
  <c r="AL518" i="1"/>
  <c r="AP518" i="1"/>
  <c r="T518" i="1"/>
  <c r="Q519" i="1" s="1"/>
  <c r="S519" i="1" s="1"/>
  <c r="AN518" i="1"/>
  <c r="AO518" i="1" s="1"/>
  <c r="U521" i="1"/>
  <c r="AZ521" i="1" s="1"/>
  <c r="BH518" i="1"/>
  <c r="BI518" i="1" s="1"/>
  <c r="BG518" i="1"/>
  <c r="AW520" i="1"/>
  <c r="AM518" i="1"/>
  <c r="AQ518" i="1"/>
  <c r="BA520" i="1"/>
  <c r="AA518" i="1"/>
  <c r="AB518" i="1"/>
  <c r="AU520" i="1"/>
  <c r="BD518" i="1"/>
  <c r="AY520" i="1"/>
  <c r="BB518" i="1"/>
  <c r="AN519" i="1" l="1"/>
  <c r="AX521" i="1"/>
  <c r="AY521" i="1" s="1"/>
  <c r="AR519" i="1"/>
  <c r="AS519" i="1" s="1"/>
  <c r="AT521" i="1"/>
  <c r="AU521" i="1" s="1"/>
  <c r="AL519" i="1"/>
  <c r="AM519" i="1" s="1"/>
  <c r="T519" i="1"/>
  <c r="Q520" i="1" s="1"/>
  <c r="AN520" i="1" s="1"/>
  <c r="W521" i="1"/>
  <c r="U522" i="1" s="1"/>
  <c r="AX522" i="1" s="1"/>
  <c r="AV521" i="1"/>
  <c r="AW521" i="1" s="1"/>
  <c r="X521" i="1"/>
  <c r="AP519" i="1"/>
  <c r="AQ519" i="1" s="1"/>
  <c r="Y519" i="1"/>
  <c r="BH519" i="1" s="1"/>
  <c r="BI519" i="1" s="1"/>
  <c r="BA521" i="1"/>
  <c r="BE518" i="1"/>
  <c r="AO519" i="1"/>
  <c r="BC518" i="1"/>
  <c r="BB519" i="1" l="1"/>
  <c r="AL520" i="1"/>
  <c r="T520" i="1"/>
  <c r="AV522" i="1"/>
  <c r="W522" i="1"/>
  <c r="AR520" i="1"/>
  <c r="AS520" i="1" s="1"/>
  <c r="S520" i="1"/>
  <c r="Q521" i="1" s="1"/>
  <c r="BF519" i="1"/>
  <c r="BG519" i="1" s="1"/>
  <c r="AP520" i="1"/>
  <c r="AB519" i="1"/>
  <c r="AZ522" i="1"/>
  <c r="AT522" i="1"/>
  <c r="AU522" i="1" s="1"/>
  <c r="X522" i="1"/>
  <c r="BD519" i="1"/>
  <c r="BE519" i="1" s="1"/>
  <c r="AA519" i="1"/>
  <c r="U523" i="1"/>
  <c r="W523" i="1" s="1"/>
  <c r="AQ520" i="1"/>
  <c r="AM520" i="1"/>
  <c r="AO520" i="1"/>
  <c r="AW522" i="1"/>
  <c r="BC519" i="1"/>
  <c r="AY522" i="1"/>
  <c r="AV523" i="1" l="1"/>
  <c r="AZ523" i="1"/>
  <c r="Y520" i="1"/>
  <c r="BB520" i="1" s="1"/>
  <c r="BC520" i="1" s="1"/>
  <c r="AX523" i="1"/>
  <c r="AY523" i="1" s="1"/>
  <c r="BA522" i="1"/>
  <c r="X523" i="1"/>
  <c r="U524" i="1" s="1"/>
  <c r="AT523" i="1"/>
  <c r="AU523" i="1" s="1"/>
  <c r="S521" i="1"/>
  <c r="T521" i="1"/>
  <c r="AW523" i="1"/>
  <c r="BA523" i="1"/>
  <c r="AR521" i="1"/>
  <c r="AL521" i="1"/>
  <c r="AN521" i="1"/>
  <c r="AP521" i="1"/>
  <c r="AB520" i="1"/>
  <c r="BH520" i="1" l="1"/>
  <c r="BD520" i="1"/>
  <c r="BE520" i="1" s="1"/>
  <c r="AA520" i="1"/>
  <c r="BF520" i="1"/>
  <c r="BG520" i="1" s="1"/>
  <c r="X524" i="1"/>
  <c r="W524" i="1"/>
  <c r="U525" i="1" s="1"/>
  <c r="AT524" i="1"/>
  <c r="AU524" i="1" s="1"/>
  <c r="AX524" i="1"/>
  <c r="AY524" i="1" s="1"/>
  <c r="AZ524" i="1"/>
  <c r="AV524" i="1"/>
  <c r="AW524" i="1" s="1"/>
  <c r="Y521" i="1"/>
  <c r="BB521" i="1" s="1"/>
  <c r="AM521" i="1"/>
  <c r="AS521" i="1"/>
  <c r="AQ521" i="1"/>
  <c r="BI520" i="1"/>
  <c r="AO521" i="1"/>
  <c r="Q522" i="1"/>
  <c r="AR522" i="1" s="1"/>
  <c r="AX525" i="1" l="1"/>
  <c r="AZ525" i="1"/>
  <c r="AT525" i="1"/>
  <c r="AU525" i="1" s="1"/>
  <c r="BA524" i="1"/>
  <c r="BF521" i="1"/>
  <c r="BG521" i="1" s="1"/>
  <c r="BH521" i="1"/>
  <c r="BI521" i="1" s="1"/>
  <c r="AA521" i="1"/>
  <c r="AB521" i="1"/>
  <c r="BD521" i="1"/>
  <c r="AV525" i="1"/>
  <c r="AW525" i="1" s="1"/>
  <c r="AL522" i="1"/>
  <c r="AM522" i="1" s="1"/>
  <c r="AN522" i="1"/>
  <c r="AO522" i="1" s="1"/>
  <c r="AS522" i="1"/>
  <c r="BC521" i="1"/>
  <c r="BA525" i="1"/>
  <c r="BE521" i="1"/>
  <c r="S522" i="1"/>
  <c r="T522" i="1"/>
  <c r="AP522" i="1"/>
  <c r="AY525" i="1"/>
  <c r="X525" i="1"/>
  <c r="W525" i="1"/>
  <c r="Y522" i="1" l="1"/>
  <c r="AA522" i="1" s="1"/>
  <c r="U526" i="1"/>
  <c r="W526" i="1" s="1"/>
  <c r="Q523" i="1"/>
  <c r="AQ522" i="1"/>
  <c r="AB522" i="1" l="1"/>
  <c r="Y523" i="1" s="1"/>
  <c r="BB522" i="1"/>
  <c r="BC522" i="1" s="1"/>
  <c r="BH522" i="1"/>
  <c r="BI522" i="1" s="1"/>
  <c r="BF522" i="1"/>
  <c r="BG522" i="1" s="1"/>
  <c r="BD522" i="1"/>
  <c r="BE522" i="1" s="1"/>
  <c r="AV526" i="1"/>
  <c r="AW526" i="1" s="1"/>
  <c r="AZ526" i="1"/>
  <c r="BA526" i="1" s="1"/>
  <c r="AX526" i="1"/>
  <c r="AY526" i="1" s="1"/>
  <c r="AT526" i="1"/>
  <c r="AU526" i="1" s="1"/>
  <c r="X526" i="1"/>
  <c r="U527" i="1" s="1"/>
  <c r="BF523" i="1"/>
  <c r="BG523" i="1" s="1"/>
  <c r="T523" i="1"/>
  <c r="S523" i="1"/>
  <c r="AR523" i="1"/>
  <c r="AL523" i="1"/>
  <c r="AN523" i="1"/>
  <c r="AP523" i="1"/>
  <c r="AB523" i="1"/>
  <c r="AA523" i="1"/>
  <c r="AX527" i="1" l="1"/>
  <c r="BB523" i="1"/>
  <c r="BC523" i="1" s="1"/>
  <c r="BD523" i="1"/>
  <c r="BE523" i="1" s="1"/>
  <c r="BH523" i="1"/>
  <c r="BI523" i="1" s="1"/>
  <c r="Y524" i="1"/>
  <c r="AB524" i="1" s="1"/>
  <c r="Q524" i="1"/>
  <c r="AR524" i="1" s="1"/>
  <c r="AZ527" i="1"/>
  <c r="BA527" i="1" s="1"/>
  <c r="AY527" i="1"/>
  <c r="AM523" i="1"/>
  <c r="AS523" i="1"/>
  <c r="AQ523" i="1"/>
  <c r="AT527" i="1"/>
  <c r="X527" i="1"/>
  <c r="W527" i="1"/>
  <c r="AV527" i="1"/>
  <c r="AO523" i="1"/>
  <c r="S524" i="1" l="1"/>
  <c r="T524" i="1"/>
  <c r="AN524" i="1"/>
  <c r="BF524" i="1"/>
  <c r="AP524" i="1"/>
  <c r="AQ524" i="1" s="1"/>
  <c r="AL524" i="1"/>
  <c r="AM524" i="1" s="1"/>
  <c r="BD524" i="1"/>
  <c r="BE524" i="1" s="1"/>
  <c r="BH524" i="1"/>
  <c r="BI524" i="1" s="1"/>
  <c r="BB524" i="1"/>
  <c r="BC524" i="1" s="1"/>
  <c r="AA524" i="1"/>
  <c r="U528" i="1"/>
  <c r="AT528" i="1" s="1"/>
  <c r="AU528" i="1" s="1"/>
  <c r="K6" i="1" s="1"/>
  <c r="R6" i="1" s="1"/>
  <c r="Y525" i="1"/>
  <c r="AU527" i="1"/>
  <c r="AS524" i="1"/>
  <c r="AO524" i="1"/>
  <c r="BG524" i="1"/>
  <c r="Q525" i="1"/>
  <c r="AW527" i="1"/>
  <c r="AL525" i="1" l="1"/>
  <c r="BH525" i="1"/>
  <c r="AV528" i="1"/>
  <c r="AW528" i="1" s="1"/>
  <c r="K7" i="1" s="1"/>
  <c r="R7" i="1" s="1"/>
  <c r="AX528" i="1"/>
  <c r="AY528" i="1" s="1"/>
  <c r="K8" i="1" s="1"/>
  <c r="R8" i="1" s="1"/>
  <c r="AZ528" i="1"/>
  <c r="BA528" i="1" s="1"/>
  <c r="K9" i="1" s="1"/>
  <c r="R9" i="1" s="1"/>
  <c r="BF525" i="1"/>
  <c r="BG525" i="1" s="1"/>
  <c r="AA525" i="1"/>
  <c r="X528" i="1"/>
  <c r="W528" i="1"/>
  <c r="BD525" i="1"/>
  <c r="BB525" i="1"/>
  <c r="BC525" i="1" s="1"/>
  <c r="AB525" i="1"/>
  <c r="AP525" i="1"/>
  <c r="AQ525" i="1" s="1"/>
  <c r="T525" i="1"/>
  <c r="S525" i="1"/>
  <c r="AR525" i="1"/>
  <c r="AM525" i="1"/>
  <c r="BE525" i="1"/>
  <c r="AN525" i="1"/>
  <c r="BI525" i="1"/>
  <c r="Y526" i="1" l="1"/>
  <c r="BB526" i="1" s="1"/>
  <c r="BC526" i="1" s="1"/>
  <c r="BF526" i="1"/>
  <c r="BH526" i="1"/>
  <c r="BI526" i="1" s="1"/>
  <c r="AA526" i="1"/>
  <c r="AB526" i="1"/>
  <c r="BD526" i="1"/>
  <c r="BE526" i="1" s="1"/>
  <c r="Q526" i="1"/>
  <c r="AR526" i="1" s="1"/>
  <c r="AS525" i="1"/>
  <c r="BG526" i="1"/>
  <c r="AO525" i="1"/>
  <c r="Y527" i="1" l="1"/>
  <c r="AB527" i="1" s="1"/>
  <c r="AN526" i="1"/>
  <c r="BH527" i="1"/>
  <c r="AP526" i="1"/>
  <c r="AL526" i="1"/>
  <c r="BD527" i="1"/>
  <c r="BE527" i="1" s="1"/>
  <c r="AA527" i="1"/>
  <c r="Y528" i="1" s="1"/>
  <c r="T526" i="1"/>
  <c r="BF527" i="1"/>
  <c r="BG527" i="1" s="1"/>
  <c r="S526" i="1"/>
  <c r="BB527" i="1"/>
  <c r="AO526" i="1"/>
  <c r="AS526" i="1"/>
  <c r="BI527" i="1"/>
  <c r="AM526" i="1"/>
  <c r="AQ526" i="1"/>
  <c r="BC527" i="1"/>
  <c r="Q527" i="1" l="1"/>
  <c r="AR527" i="1" s="1"/>
  <c r="AS527" i="1" s="1"/>
  <c r="T527" i="1"/>
  <c r="S527" i="1"/>
  <c r="AL527" i="1"/>
  <c r="AP527" i="1"/>
  <c r="AN527" i="1"/>
  <c r="AO527" i="1" s="1"/>
  <c r="BH528" i="1"/>
  <c r="BI528" i="1" s="1"/>
  <c r="L9" i="1" s="1"/>
  <c r="S9" i="1" s="1"/>
  <c r="BB528" i="1"/>
  <c r="BC528" i="1" s="1"/>
  <c r="L6" i="1" s="1"/>
  <c r="S6" i="1" s="1"/>
  <c r="BF528" i="1"/>
  <c r="BG528" i="1" s="1"/>
  <c r="L8" i="1" s="1"/>
  <c r="S8" i="1" s="1"/>
  <c r="BD528" i="1"/>
  <c r="BE528" i="1" s="1"/>
  <c r="L7" i="1" s="1"/>
  <c r="S7" i="1" s="1"/>
  <c r="AA528" i="1"/>
  <c r="AB528" i="1"/>
  <c r="Q528" i="1"/>
  <c r="AM527" i="1"/>
  <c r="AQ527" i="1"/>
  <c r="AR528" i="1" l="1"/>
  <c r="AS528" i="1" s="1"/>
  <c r="J9" i="1" s="1"/>
  <c r="Q9" i="1" s="1"/>
  <c r="S528" i="1"/>
  <c r="T528" i="1"/>
  <c r="AN528" i="1"/>
  <c r="AO528" i="1" s="1"/>
  <c r="J7" i="1" s="1"/>
  <c r="Q7" i="1" s="1"/>
  <c r="I20" i="1" s="1"/>
  <c r="J19" i="1" s="1"/>
  <c r="AL528" i="1"/>
  <c r="AM528" i="1" s="1"/>
  <c r="J6" i="1" s="1"/>
  <c r="Q6" i="1" s="1"/>
  <c r="AP528" i="1"/>
  <c r="AQ528" i="1" s="1"/>
  <c r="J8" i="1" s="1"/>
  <c r="Q8" i="1" s="1"/>
  <c r="I19" i="1"/>
</calcChain>
</file>

<file path=xl/sharedStrings.xml><?xml version="1.0" encoding="utf-8"?>
<sst xmlns="http://schemas.openxmlformats.org/spreadsheetml/2006/main" count="194" uniqueCount="76">
  <si>
    <t>Size of Room</t>
  </si>
  <si>
    <t>Volume</t>
  </si>
  <si>
    <t>Length (m)</t>
  </si>
  <si>
    <t>Width (m)</t>
  </si>
  <si>
    <t>Probabilities of Infection (%)</t>
  </si>
  <si>
    <t>Infected</t>
  </si>
  <si>
    <t>Reproduction Number</t>
  </si>
  <si>
    <t>Assumption:</t>
  </si>
  <si>
    <t>Height (m)</t>
  </si>
  <si>
    <t>No Mask / Cloth Mask</t>
  </si>
  <si>
    <t>Surgical Mask</t>
  </si>
  <si>
    <t>KN95 Mask</t>
  </si>
  <si>
    <t>N95 Mask</t>
  </si>
  <si>
    <t>Rate of activity</t>
  </si>
  <si>
    <t>No. of occupants</t>
  </si>
  <si>
    <t>Susceptible</t>
  </si>
  <si>
    <t>0 - breathing - 0.65 m3/hr</t>
  </si>
  <si>
    <t>Time Start</t>
  </si>
  <si>
    <t>1 - speaking - 1.38 m3/hr</t>
  </si>
  <si>
    <t>Additional Ventilation</t>
  </si>
  <si>
    <t>CO2 concentration of exhalation - 38000 ppm</t>
  </si>
  <si>
    <t>Outdoor CO2</t>
  </si>
  <si>
    <t>Initial CO2</t>
  </si>
  <si>
    <t>Air Purifier</t>
  </si>
  <si>
    <t>Minutes to get infected</t>
  </si>
  <si>
    <t>Duration of stay (hr)</t>
  </si>
  <si>
    <t>Specified CADR (m^3/hr)</t>
  </si>
  <si>
    <t>Kindly check the specifications of the device</t>
  </si>
  <si>
    <t>ACH</t>
  </si>
  <si>
    <t>Number of Air Purifier</t>
  </si>
  <si>
    <t>Additional air purifier eACH</t>
  </si>
  <si>
    <t>Mask</t>
  </si>
  <si>
    <t>Fans</t>
  </si>
  <si>
    <t>Flow velocity (m/s)</t>
  </si>
  <si>
    <t>CO2 Level</t>
  </si>
  <si>
    <t>Fan Diameter (in)</t>
  </si>
  <si>
    <t>No. of fans:</t>
  </si>
  <si>
    <t>Breathing</t>
  </si>
  <si>
    <t>Speaking</t>
  </si>
  <si>
    <t>Coughing</t>
  </si>
  <si>
    <t>No Mask</t>
  </si>
  <si>
    <t>Duration (s)</t>
  </si>
  <si>
    <t>No. of Occupants</t>
  </si>
  <si>
    <t>Index Case</t>
  </si>
  <si>
    <t>Susceptible Case</t>
  </si>
  <si>
    <t>quanta Concentration</t>
  </si>
  <si>
    <t>E/V</t>
  </si>
  <si>
    <t>Breathing Flow Rate (m^3/hr)</t>
  </si>
  <si>
    <t>Loss due to dilution</t>
  </si>
  <si>
    <t>Loss due to breathing</t>
  </si>
  <si>
    <t>Indoor CO2 Concentration</t>
  </si>
  <si>
    <t>Outdoor CO2 Concentration</t>
  </si>
  <si>
    <t>Time</t>
  </si>
  <si>
    <t>Accumulated Dose</t>
  </si>
  <si>
    <t>Probability of Infection</t>
  </si>
  <si>
    <t>Ventilation</t>
  </si>
  <si>
    <t>Filtration</t>
  </si>
  <si>
    <t>Deactivation</t>
  </si>
  <si>
    <t xml:space="preserve"> Average Daily Attack Rate (%)</t>
  </si>
  <si>
    <t>Notes:</t>
  </si>
  <si>
    <t>Industrial Exhaust Fan - Flow Velocity - 8.2143 m/s</t>
  </si>
  <si>
    <t>Wall Exhaust Fan - Flow Velocity - 4.151 m/s</t>
  </si>
  <si>
    <t>Length</t>
  </si>
  <si>
    <t>Width</t>
  </si>
  <si>
    <t>Exhaust Fan</t>
  </si>
  <si>
    <t>Opened Door</t>
  </si>
  <si>
    <t>o</t>
  </si>
  <si>
    <t>Note: Always employ cross-ventilation. Air coming in from the openings at one side of the room and air being pushed out through exhaust fans at the other side of the room</t>
  </si>
  <si>
    <t>Medium-risk -&gt; Certainty that one susceptible person is infected.</t>
  </si>
  <si>
    <t>Low-risk -&gt; Less chance of one susceptible person being infected.</t>
  </si>
  <si>
    <t>The calculator assumes the worst case scenario for shared room air transmissions with high respiratory activity rate. Use the Indoor Activity Calculator for specific scenarios.</t>
  </si>
  <si>
    <t>To eliminate the risk of short-range aerosols transmissions, wearing mask not only filters the pathogen-laden aerosols but also dissipates most of the forward momentum of the emission.</t>
  </si>
  <si>
    <t>Social Distancing (m)</t>
  </si>
  <si>
    <t>Allowable Occupancy</t>
  </si>
  <si>
    <t>High-risk - &gt; High chance of outbreak</t>
  </si>
  <si>
    <t>Aim to have a Reproduction Number less than 0.9 in one coughing infector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</si>
</sst>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0" fillId="2" borderId="5" xfId="0" applyFill="1" applyBorder="1" applyProtection="1">
      <protection locked="0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Protection="1">
      <protection locked="0"/>
    </xf>
    <xf numFmtId="0" fontId="0" fillId="0" borderId="5" xfId="0" applyBorder="1"/>
    <xf numFmtId="0" fontId="2" fillId="0" borderId="6" xfId="0" applyFont="1" applyBorder="1" applyAlignment="1">
      <alignment vertical="center" wrapText="1"/>
    </xf>
    <xf numFmtId="18" fontId="0" fillId="0" borderId="0" xfId="0" applyNumberFormat="1" applyProtection="1">
      <protection locked="0"/>
    </xf>
    <xf numFmtId="0" fontId="2" fillId="0" borderId="6" xfId="0" applyFont="1" applyBorder="1" applyAlignment="1">
      <alignment vertical="center"/>
    </xf>
    <xf numFmtId="0" fontId="0" fillId="2" borderId="0" xfId="0" applyFill="1"/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0" fillId="3" borderId="0" xfId="0" applyFill="1"/>
    <xf numFmtId="0" fontId="0" fillId="2" borderId="9" xfId="0" applyFill="1" applyBorder="1" applyProtection="1">
      <protection locked="0"/>
    </xf>
    <xf numFmtId="1" fontId="2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>
      <alignment horizontal="center" vertical="center"/>
    </xf>
    <xf numFmtId="0" fontId="0" fillId="3" borderId="8" xfId="0" applyFill="1" applyBorder="1"/>
    <xf numFmtId="0" fontId="0" fillId="0" borderId="9" xfId="0" applyBorder="1"/>
    <xf numFmtId="0" fontId="3" fillId="0" borderId="10" xfId="0" applyFont="1" applyBorder="1" applyAlignment="1">
      <alignment horizontal="center"/>
    </xf>
    <xf numFmtId="0" fontId="2" fillId="0" borderId="4" xfId="0" applyFont="1" applyBorder="1"/>
    <xf numFmtId="0" fontId="1" fillId="0" borderId="11" xfId="0" applyFont="1" applyBorder="1"/>
    <xf numFmtId="0" fontId="1" fillId="0" borderId="2" xfId="0" applyFont="1" applyBorder="1"/>
    <xf numFmtId="0" fontId="2" fillId="0" borderId="7" xfId="0" applyFont="1" applyBorder="1"/>
    <xf numFmtId="0" fontId="0" fillId="2" borderId="8" xfId="0" applyFill="1" applyBorder="1" applyProtection="1">
      <protection locked="0"/>
    </xf>
    <xf numFmtId="0" fontId="1" fillId="0" borderId="8" xfId="0" applyFont="1" applyBorder="1"/>
    <xf numFmtId="0" fontId="2" fillId="0" borderId="14" xfId="0" applyFont="1" applyBorder="1" applyAlignment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  <protection locked="0"/>
    </xf>
    <xf numFmtId="0" fontId="2" fillId="0" borderId="17" xfId="0" applyFont="1" applyBorder="1" applyAlignment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  <protection locked="0"/>
    </xf>
    <xf numFmtId="0" fontId="2" fillId="0" borderId="20" xfId="0" applyFont="1" applyBorder="1" applyAlignment="1">
      <alignment horizontal="center" vertical="center"/>
    </xf>
    <xf numFmtId="0" fontId="2" fillId="2" borderId="2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hidden="1"/>
    </xf>
    <xf numFmtId="0" fontId="0" fillId="4" borderId="0" xfId="0" applyFill="1" applyProtection="1">
      <protection hidden="1"/>
    </xf>
    <xf numFmtId="0" fontId="0" fillId="4" borderId="0" xfId="0" applyFill="1" applyAlignment="1" applyProtection="1">
      <alignment horizontal="center"/>
      <protection hidden="1"/>
    </xf>
    <xf numFmtId="0" fontId="2" fillId="4" borderId="3" xfId="0" applyFont="1" applyFill="1" applyBorder="1" applyAlignment="1" applyProtection="1">
      <alignment vertical="center"/>
      <protection hidden="1"/>
    </xf>
    <xf numFmtId="0" fontId="2" fillId="4" borderId="22" xfId="0" applyFont="1" applyFill="1" applyBorder="1" applyAlignment="1" applyProtection="1">
      <alignment horizontal="center" vertical="center" wrapText="1"/>
      <protection hidden="1"/>
    </xf>
    <xf numFmtId="0" fontId="2" fillId="4" borderId="0" xfId="0" applyFont="1" applyFill="1" applyAlignment="1" applyProtection="1">
      <alignment vertical="center" wrapText="1"/>
      <protection hidden="1"/>
    </xf>
    <xf numFmtId="0" fontId="0" fillId="4" borderId="0" xfId="0" applyFill="1" applyAlignment="1" applyProtection="1">
      <alignment vertical="center"/>
      <protection hidden="1"/>
    </xf>
    <xf numFmtId="0" fontId="2" fillId="4" borderId="5" xfId="0" applyFont="1" applyFill="1" applyBorder="1" applyAlignment="1" applyProtection="1">
      <alignment vertical="center"/>
      <protection hidden="1"/>
    </xf>
    <xf numFmtId="0" fontId="2" fillId="4" borderId="35" xfId="0" applyFont="1" applyFill="1" applyBorder="1" applyAlignment="1" applyProtection="1">
      <alignment horizontal="center" vertical="center" wrapText="1"/>
      <protection hidden="1"/>
    </xf>
    <xf numFmtId="0" fontId="2" fillId="4" borderId="19" xfId="0" applyFont="1" applyFill="1" applyBorder="1" applyAlignment="1" applyProtection="1">
      <alignment horizontal="center" vertical="center"/>
      <protection hidden="1"/>
    </xf>
    <xf numFmtId="0" fontId="2" fillId="4" borderId="36" xfId="0" applyFont="1" applyFill="1" applyBorder="1" applyAlignment="1" applyProtection="1">
      <alignment horizontal="center" vertical="center"/>
      <protection hidden="1"/>
    </xf>
    <xf numFmtId="0" fontId="2" fillId="4" borderId="37" xfId="0" applyFont="1" applyFill="1" applyBorder="1" applyAlignment="1" applyProtection="1">
      <alignment horizontal="center" vertical="center"/>
      <protection hidden="1"/>
    </xf>
    <xf numFmtId="0" fontId="0" fillId="4" borderId="5" xfId="0" applyFill="1" applyBorder="1" applyAlignment="1" applyProtection="1">
      <alignment horizontal="center" vertical="center"/>
      <protection hidden="1"/>
    </xf>
    <xf numFmtId="0" fontId="0" fillId="4" borderId="41" xfId="0" applyFill="1" applyBorder="1" applyAlignment="1" applyProtection="1">
      <alignment horizontal="center" vertical="center"/>
      <protection hidden="1"/>
    </xf>
    <xf numFmtId="0" fontId="0" fillId="4" borderId="42" xfId="0" applyFill="1" applyBorder="1" applyAlignment="1" applyProtection="1">
      <alignment horizontal="center" vertical="center"/>
      <protection hidden="1"/>
    </xf>
    <xf numFmtId="0" fontId="0" fillId="4" borderId="43" xfId="0" applyFill="1" applyBorder="1" applyAlignment="1" applyProtection="1">
      <alignment horizontal="center" vertical="center"/>
      <protection hidden="1"/>
    </xf>
    <xf numFmtId="0" fontId="0" fillId="4" borderId="23" xfId="0" applyFill="1" applyBorder="1" applyAlignment="1" applyProtection="1">
      <alignment horizontal="center" vertical="center"/>
      <protection hidden="1"/>
    </xf>
    <xf numFmtId="0" fontId="0" fillId="4" borderId="41" xfId="0" applyFill="1" applyBorder="1" applyProtection="1">
      <protection hidden="1"/>
    </xf>
    <xf numFmtId="0" fontId="0" fillId="4" borderId="42" xfId="0" applyFill="1" applyBorder="1" applyProtection="1">
      <protection hidden="1"/>
    </xf>
    <xf numFmtId="0" fontId="0" fillId="4" borderId="44" xfId="0" applyFill="1" applyBorder="1" applyAlignment="1" applyProtection="1">
      <alignment horizontal="center"/>
      <protection hidden="1"/>
    </xf>
    <xf numFmtId="0" fontId="0" fillId="4" borderId="45" xfId="0" applyFill="1" applyBorder="1" applyAlignment="1" applyProtection="1">
      <alignment horizontal="center"/>
      <protection hidden="1"/>
    </xf>
    <xf numFmtId="18" fontId="0" fillId="4" borderId="42" xfId="0" applyNumberFormat="1" applyFill="1" applyBorder="1" applyProtection="1">
      <protection hidden="1"/>
    </xf>
    <xf numFmtId="0" fontId="0" fillId="4" borderId="46" xfId="0" applyFill="1" applyBorder="1" applyAlignment="1" applyProtection="1">
      <alignment horizontal="center" vertical="center"/>
      <protection hidden="1"/>
    </xf>
    <xf numFmtId="0" fontId="0" fillId="4" borderId="16" xfId="0" applyFill="1" applyBorder="1" applyProtection="1">
      <protection hidden="1"/>
    </xf>
    <xf numFmtId="0" fontId="0" fillId="4" borderId="47" xfId="0" applyFill="1" applyBorder="1" applyAlignment="1" applyProtection="1">
      <alignment horizontal="center" vertical="center"/>
      <protection hidden="1"/>
    </xf>
    <xf numFmtId="0" fontId="0" fillId="4" borderId="48" xfId="0" applyFill="1" applyBorder="1" applyAlignment="1" applyProtection="1">
      <alignment horizontal="center"/>
      <protection hidden="1"/>
    </xf>
    <xf numFmtId="18" fontId="0" fillId="4" borderId="6" xfId="0" applyNumberFormat="1" applyFill="1" applyBorder="1" applyProtection="1">
      <protection hidden="1"/>
    </xf>
    <xf numFmtId="0" fontId="0" fillId="4" borderId="49" xfId="0" applyFill="1" applyBorder="1" applyAlignment="1" applyProtection="1">
      <alignment horizontal="center" vertical="center"/>
      <protection hidden="1"/>
    </xf>
    <xf numFmtId="0" fontId="0" fillId="4" borderId="50" xfId="0" applyFill="1" applyBorder="1" applyAlignment="1" applyProtection="1">
      <alignment horizontal="center" vertical="center"/>
      <protection hidden="1"/>
    </xf>
    <xf numFmtId="18" fontId="0" fillId="4" borderId="51" xfId="0" applyNumberFormat="1" applyFill="1" applyBorder="1" applyProtection="1">
      <protection hidden="1"/>
    </xf>
    <xf numFmtId="0" fontId="0" fillId="4" borderId="6" xfId="0" applyFill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locked="0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7" xfId="0" applyFont="1" applyFill="1" applyBorder="1"/>
    <xf numFmtId="0" fontId="4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8" xfId="0" applyFont="1" applyFill="1" applyBorder="1"/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9" xfId="0" applyFont="1" applyFill="1" applyBorder="1"/>
    <xf numFmtId="0" fontId="2" fillId="2" borderId="12" xfId="0" applyFont="1" applyFill="1" applyBorder="1"/>
    <xf numFmtId="0" fontId="2" fillId="2" borderId="12" xfId="0" applyFont="1" applyFill="1" applyBorder="1" applyProtection="1">
      <protection locked="0"/>
    </xf>
    <xf numFmtId="0" fontId="2" fillId="4" borderId="34" xfId="0" applyFont="1" applyFill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4" borderId="29" xfId="0" applyFont="1" applyFill="1" applyBorder="1" applyAlignment="1" applyProtection="1">
      <alignment horizontal="center" vertical="center" wrapText="1"/>
      <protection hidden="1"/>
    </xf>
    <xf numFmtId="0" fontId="2" fillId="4" borderId="39" xfId="0" applyFont="1" applyFill="1" applyBorder="1" applyAlignment="1" applyProtection="1">
      <alignment horizontal="center" vertical="center" wrapText="1"/>
      <protection hidden="1"/>
    </xf>
    <xf numFmtId="0" fontId="2" fillId="4" borderId="33" xfId="0" applyFont="1" applyFill="1" applyBorder="1" applyAlignment="1" applyProtection="1">
      <alignment horizontal="center" vertical="center" wrapText="1"/>
      <protection hidden="1"/>
    </xf>
    <xf numFmtId="0" fontId="2" fillId="4" borderId="38" xfId="0" applyFont="1" applyFill="1" applyBorder="1" applyAlignment="1" applyProtection="1">
      <alignment horizontal="center" vertical="center" wrapText="1"/>
      <protection hidden="1"/>
    </xf>
    <xf numFmtId="0" fontId="0" fillId="4" borderId="29" xfId="0" applyFill="1" applyBorder="1" applyAlignment="1" applyProtection="1">
      <alignment horizontal="center" vertical="center"/>
      <protection hidden="1"/>
    </xf>
    <xf numFmtId="0" fontId="0" fillId="4" borderId="39" xfId="0" applyFill="1" applyBorder="1" applyAlignment="1" applyProtection="1">
      <alignment horizontal="center" vertical="center"/>
      <protection hidden="1"/>
    </xf>
    <xf numFmtId="0" fontId="2" fillId="4" borderId="29" xfId="0" applyFont="1" applyFill="1" applyBorder="1" applyAlignment="1" applyProtection="1">
      <alignment horizontal="center" vertical="center"/>
      <protection hidden="1"/>
    </xf>
    <xf numFmtId="0" fontId="2" fillId="4" borderId="39" xfId="0" applyFont="1" applyFill="1" applyBorder="1" applyAlignment="1" applyProtection="1">
      <alignment horizontal="center" vertical="center"/>
      <protection hidden="1"/>
    </xf>
    <xf numFmtId="0" fontId="0" fillId="4" borderId="30" xfId="0" applyFill="1" applyBorder="1" applyAlignment="1" applyProtection="1">
      <alignment horizontal="center" vertical="center"/>
      <protection hidden="1"/>
    </xf>
    <xf numFmtId="0" fontId="0" fillId="4" borderId="31" xfId="0" applyFill="1" applyBorder="1" applyAlignment="1" applyProtection="1">
      <alignment horizontal="center" vertical="center"/>
      <protection hidden="1"/>
    </xf>
    <xf numFmtId="0" fontId="0" fillId="4" borderId="15" xfId="0" applyFill="1" applyBorder="1" applyAlignment="1" applyProtection="1">
      <alignment horizontal="center" vertical="center"/>
      <protection hidden="1"/>
    </xf>
    <xf numFmtId="0" fontId="2" fillId="4" borderId="32" xfId="0" applyFont="1" applyFill="1" applyBorder="1" applyAlignment="1" applyProtection="1">
      <alignment horizontal="center" vertical="center" wrapText="1"/>
      <protection hidden="1"/>
    </xf>
    <xf numFmtId="0" fontId="2" fillId="4" borderId="40" xfId="0" applyFont="1" applyFill="1" applyBorder="1" applyAlignment="1" applyProtection="1">
      <alignment horizontal="center" vertical="center" wrapText="1"/>
      <protection hidden="1"/>
    </xf>
    <xf numFmtId="0" fontId="2" fillId="4" borderId="14" xfId="0" applyFont="1" applyFill="1" applyBorder="1" applyAlignment="1" applyProtection="1">
      <alignment horizontal="center" vertical="center" wrapText="1"/>
      <protection hidden="1"/>
    </xf>
    <xf numFmtId="0" fontId="2" fillId="4" borderId="20" xfId="0" applyFont="1" applyFill="1" applyBorder="1" applyAlignment="1" applyProtection="1">
      <alignment horizontal="center" vertical="center" wrapText="1"/>
      <protection hidden="1"/>
    </xf>
    <xf numFmtId="0" fontId="0" fillId="4" borderId="0" xfId="0" applyFill="1" applyAlignment="1" applyProtection="1">
      <alignment horizontal="center"/>
      <protection hidden="1"/>
    </xf>
    <xf numFmtId="0" fontId="2" fillId="4" borderId="23" xfId="0" applyFont="1" applyFill="1" applyBorder="1" applyAlignment="1" applyProtection="1">
      <alignment horizontal="center" vertical="center"/>
      <protection hidden="1"/>
    </xf>
    <xf numFmtId="0" fontId="2" fillId="4" borderId="24" xfId="0" applyFont="1" applyFill="1" applyBorder="1" applyAlignment="1" applyProtection="1">
      <alignment horizontal="center" vertical="center"/>
      <protection hidden="1"/>
    </xf>
    <xf numFmtId="0" fontId="2" fillId="4" borderId="25" xfId="0" applyFont="1" applyFill="1" applyBorder="1" applyAlignment="1" applyProtection="1">
      <alignment horizontal="center" vertical="center"/>
      <protection hidden="1"/>
    </xf>
    <xf numFmtId="0" fontId="2" fillId="4" borderId="26" xfId="0" applyFont="1" applyFill="1" applyBorder="1" applyAlignment="1" applyProtection="1">
      <alignment horizontal="center" vertical="center" wrapText="1"/>
      <protection hidden="1"/>
    </xf>
    <xf numFmtId="0" fontId="2" fillId="4" borderId="35" xfId="0" applyFont="1" applyFill="1" applyBorder="1" applyAlignment="1" applyProtection="1">
      <alignment horizontal="center" vertical="center" wrapText="1"/>
      <protection hidden="1"/>
    </xf>
    <xf numFmtId="0" fontId="2" fillId="4" borderId="27" xfId="0" applyFont="1" applyFill="1" applyBorder="1" applyAlignment="1" applyProtection="1">
      <alignment horizontal="center" vertical="center" wrapText="1"/>
      <protection hidden="1"/>
    </xf>
    <xf numFmtId="0" fontId="0" fillId="4" borderId="28" xfId="0" applyFill="1" applyBorder="1" applyAlignment="1" applyProtection="1">
      <alignment horizontal="center" vertical="center"/>
      <protection hidden="1"/>
    </xf>
    <xf numFmtId="0" fontId="0" fillId="4" borderId="8" xfId="0" applyFill="1" applyBorder="1" applyAlignment="1" applyProtection="1">
      <alignment horizontal="center"/>
      <protection hidden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 applyProtection="1">
      <alignment horizontal="center" vertical="center"/>
      <protection locked="0"/>
    </xf>
    <xf numFmtId="0" fontId="3" fillId="2" borderId="11" xfId="0" applyFont="1" applyFill="1" applyBorder="1" applyAlignment="1" applyProtection="1">
      <alignment horizontal="center"/>
      <protection locked="0"/>
    </xf>
    <xf numFmtId="0" fontId="3" fillId="2" borderId="12" xfId="0" applyFont="1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ED25-1CFB-4753-8446-F6752D196FC5}">
  <dimension ref="A1:BI528"/>
  <sheetViews>
    <sheetView tabSelected="1" zoomScaleNormal="100" workbookViewId="0">
      <selection activeCell="C18" sqref="C18"/>
    </sheetView>
  </sheetViews>
  <sheetFormatPr defaultRowHeight="15" x14ac:dyDescent="0.25"/>
  <cols>
    <col min="2" max="2" width="21.42578125" customWidth="1"/>
    <col min="3" max="3" width="10" customWidth="1"/>
    <col min="4" max="4" width="9.85546875" customWidth="1"/>
    <col min="6" max="6" width="10.28515625" customWidth="1"/>
    <col min="8" max="8" width="13.5703125" bestFit="1" customWidth="1"/>
    <col min="11" max="11" width="12.85546875" bestFit="1" customWidth="1"/>
    <col min="32" max="32" width="12.85546875" bestFit="1" customWidth="1"/>
    <col min="34" max="34" width="12.85546875" bestFit="1" customWidth="1"/>
    <col min="36" max="36" width="12.85546875" bestFit="1" customWidth="1"/>
    <col min="40" max="40" width="12.85546875" bestFit="1" customWidth="1"/>
    <col min="42" max="42" width="12.85546875" bestFit="1" customWidth="1"/>
    <col min="44" max="44" width="12.85546875" bestFit="1" customWidth="1"/>
    <col min="46" max="46" width="12.85546875" bestFit="1" customWidth="1"/>
    <col min="48" max="48" width="12.85546875" bestFit="1" customWidth="1"/>
    <col min="50" max="50" width="12.85546875" bestFit="1" customWidth="1"/>
    <col min="52" max="52" width="12.85546875" bestFit="1" customWidth="1"/>
    <col min="54" max="54" width="12.85546875" bestFit="1" customWidth="1"/>
    <col min="56" max="56" width="12.85546875" bestFit="1" customWidth="1"/>
    <col min="58" max="58" width="12.85546875" bestFit="1" customWidth="1"/>
    <col min="60" max="60" width="12.85546875" bestFit="1" customWidth="1"/>
  </cols>
  <sheetData>
    <row r="1" spans="2:21" ht="15.75" thickBot="1" x14ac:dyDescent="0.3"/>
    <row r="2" spans="2:21" x14ac:dyDescent="0.25">
      <c r="B2" s="1" t="s">
        <v>0</v>
      </c>
      <c r="C2" s="2" t="s">
        <v>1</v>
      </c>
      <c r="D2" s="3">
        <f>D3*D4*D5</f>
        <v>154</v>
      </c>
    </row>
    <row r="3" spans="2:21" x14ac:dyDescent="0.25">
      <c r="B3" s="4"/>
      <c r="C3" t="s">
        <v>2</v>
      </c>
      <c r="D3" s="5">
        <v>7.7</v>
      </c>
    </row>
    <row r="4" spans="2:21" x14ac:dyDescent="0.25">
      <c r="B4" s="4"/>
      <c r="C4" t="s">
        <v>3</v>
      </c>
      <c r="D4" s="5">
        <v>8</v>
      </c>
      <c r="G4" s="138" t="s">
        <v>4</v>
      </c>
      <c r="H4" s="138"/>
      <c r="I4" s="139" t="s">
        <v>5</v>
      </c>
      <c r="J4" s="139"/>
      <c r="K4" s="139"/>
      <c r="L4" s="139"/>
      <c r="N4" s="139" t="s">
        <v>6</v>
      </c>
      <c r="O4" s="139"/>
      <c r="P4" s="139" t="s">
        <v>5</v>
      </c>
      <c r="Q4" s="139"/>
      <c r="R4" s="139"/>
      <c r="S4" s="139"/>
      <c r="U4" t="s">
        <v>7</v>
      </c>
    </row>
    <row r="5" spans="2:21" ht="22.5" x14ac:dyDescent="0.25">
      <c r="B5" s="4"/>
      <c r="C5" t="s">
        <v>8</v>
      </c>
      <c r="D5" s="5">
        <v>2.5</v>
      </c>
      <c r="G5" s="138"/>
      <c r="H5" s="138"/>
      <c r="I5" s="6" t="s">
        <v>9</v>
      </c>
      <c r="J5" s="6" t="s">
        <v>10</v>
      </c>
      <c r="K5" s="6" t="s">
        <v>11</v>
      </c>
      <c r="L5" s="6" t="s">
        <v>12</v>
      </c>
      <c r="M5" s="7"/>
      <c r="N5" s="139"/>
      <c r="O5" s="139"/>
      <c r="P5" s="6" t="s">
        <v>9</v>
      </c>
      <c r="Q5" s="6" t="s">
        <v>10</v>
      </c>
      <c r="R5" s="6" t="s">
        <v>11</v>
      </c>
      <c r="S5" s="6" t="s">
        <v>12</v>
      </c>
      <c r="U5" t="s">
        <v>13</v>
      </c>
    </row>
    <row r="6" spans="2:21" ht="22.5" x14ac:dyDescent="0.25">
      <c r="B6" s="4" t="s">
        <v>14</v>
      </c>
      <c r="C6" s="8">
        <v>40</v>
      </c>
      <c r="D6" s="9">
        <f>38000</f>
        <v>38000</v>
      </c>
      <c r="E6">
        <f>D6*44.01*0.0409</f>
        <v>68400.342000000004</v>
      </c>
      <c r="G6" s="139" t="s">
        <v>15</v>
      </c>
      <c r="H6" s="6" t="s">
        <v>9</v>
      </c>
      <c r="I6" s="10">
        <f>AE528</f>
        <v>98.68</v>
      </c>
      <c r="J6" s="10">
        <f>AM528</f>
        <v>88.49</v>
      </c>
      <c r="K6" s="10">
        <f>AU528</f>
        <v>66.08</v>
      </c>
      <c r="L6" s="10">
        <f>BC528</f>
        <v>19.440000000000001</v>
      </c>
      <c r="N6" s="139" t="s">
        <v>15</v>
      </c>
      <c r="O6" s="6" t="s">
        <v>9</v>
      </c>
      <c r="P6" s="10">
        <f t="shared" ref="P6:S9" si="0">(I6*($C$6-SUM($D$22:$D$24))/100)/IF(SUM($D$22:$D$24)=0,1,SUM($D$22:$D$24))</f>
        <v>38.485200000000006</v>
      </c>
      <c r="Q6" s="10">
        <f t="shared" si="0"/>
        <v>34.511099999999999</v>
      </c>
      <c r="R6" s="10">
        <f t="shared" si="0"/>
        <v>25.7712</v>
      </c>
      <c r="S6" s="10">
        <f t="shared" si="0"/>
        <v>7.5816000000000008</v>
      </c>
      <c r="U6" t="s">
        <v>16</v>
      </c>
    </row>
    <row r="7" spans="2:21" x14ac:dyDescent="0.25">
      <c r="B7" s="4" t="s">
        <v>17</v>
      </c>
      <c r="C7" s="11">
        <v>0.33333333333333331</v>
      </c>
      <c r="D7" s="9"/>
      <c r="G7" s="139"/>
      <c r="H7" s="12" t="s">
        <v>10</v>
      </c>
      <c r="I7" s="10">
        <f>AG528</f>
        <v>88.49</v>
      </c>
      <c r="J7" s="10">
        <f>AO528</f>
        <v>66.08</v>
      </c>
      <c r="K7" s="10">
        <f>AW528</f>
        <v>41.76</v>
      </c>
      <c r="L7" s="10">
        <f>BE528</f>
        <v>10.25</v>
      </c>
      <c r="N7" s="139"/>
      <c r="O7" s="12" t="s">
        <v>10</v>
      </c>
      <c r="P7" s="10">
        <f t="shared" si="0"/>
        <v>34.511099999999999</v>
      </c>
      <c r="Q7" s="10">
        <f t="shared" si="0"/>
        <v>25.7712</v>
      </c>
      <c r="R7" s="10">
        <f t="shared" si="0"/>
        <v>16.2864</v>
      </c>
      <c r="S7" s="10">
        <f t="shared" si="0"/>
        <v>3.9975000000000001</v>
      </c>
      <c r="U7" t="s">
        <v>18</v>
      </c>
    </row>
    <row r="8" spans="2:21" ht="15" customHeight="1" x14ac:dyDescent="0.25">
      <c r="B8" s="4" t="s">
        <v>19</v>
      </c>
      <c r="C8" s="8">
        <v>2.2000000000000002</v>
      </c>
      <c r="D8" s="131" t="str">
        <f>IF(C8=0.7,"Poor Ventilation",IF(C8=2.2,"Open Windows",IF(C8=6,"Windy and Open Windows")))</f>
        <v>Open Windows</v>
      </c>
      <c r="E8" s="132" t="str">
        <f>IF(C9=400,"Rural","Urban")</f>
        <v>Urban</v>
      </c>
      <c r="G8" s="139"/>
      <c r="H8" s="12" t="s">
        <v>11</v>
      </c>
      <c r="I8" s="10">
        <f>AI528</f>
        <v>66.08</v>
      </c>
      <c r="J8" s="10">
        <f>AQ528</f>
        <v>41.76</v>
      </c>
      <c r="K8" s="10">
        <f>AY528</f>
        <v>23.68</v>
      </c>
      <c r="L8" s="10">
        <f>BG528</f>
        <v>5.26</v>
      </c>
      <c r="N8" s="139"/>
      <c r="O8" s="12" t="s">
        <v>11</v>
      </c>
      <c r="P8" s="10">
        <f t="shared" si="0"/>
        <v>25.7712</v>
      </c>
      <c r="Q8" s="10">
        <f t="shared" si="0"/>
        <v>16.2864</v>
      </c>
      <c r="R8" s="10">
        <f t="shared" si="0"/>
        <v>9.235199999999999</v>
      </c>
      <c r="S8" s="10">
        <f t="shared" si="0"/>
        <v>2.0513999999999997</v>
      </c>
      <c r="U8" t="s">
        <v>20</v>
      </c>
    </row>
    <row r="9" spans="2:21" x14ac:dyDescent="0.25">
      <c r="B9" s="4" t="s">
        <v>21</v>
      </c>
      <c r="C9" s="8">
        <v>480</v>
      </c>
      <c r="D9" s="131"/>
      <c r="E9" s="132"/>
      <c r="G9" s="139"/>
      <c r="H9" s="12" t="s">
        <v>12</v>
      </c>
      <c r="I9" s="10">
        <f>AK528</f>
        <v>19.440000000000001</v>
      </c>
      <c r="J9" s="10">
        <f>AS528</f>
        <v>10.25</v>
      </c>
      <c r="K9" s="10">
        <f>BA528</f>
        <v>5.26</v>
      </c>
      <c r="L9" s="10">
        <f>BI528</f>
        <v>1.08</v>
      </c>
      <c r="N9" s="139"/>
      <c r="O9" s="12" t="s">
        <v>12</v>
      </c>
      <c r="P9" s="10">
        <f t="shared" si="0"/>
        <v>7.5816000000000008</v>
      </c>
      <c r="Q9" s="10">
        <f t="shared" si="0"/>
        <v>3.9975000000000001</v>
      </c>
      <c r="R9" s="10">
        <f t="shared" si="0"/>
        <v>2.0513999999999997</v>
      </c>
      <c r="S9" s="10">
        <f t="shared" si="0"/>
        <v>0.42120000000000002</v>
      </c>
      <c r="U9">
        <f>(E10/D2)*((1/C13)-((1-EXP(-C13*C12))/(C13*C13*C12)))</f>
        <v>7891.8170674651183</v>
      </c>
    </row>
    <row r="10" spans="2:21" ht="15.75" thickBot="1" x14ac:dyDescent="0.3">
      <c r="B10" s="4" t="s">
        <v>13</v>
      </c>
      <c r="C10">
        <v>1</v>
      </c>
      <c r="D10" s="9">
        <f>0.65+(0.73*(C10))</f>
        <v>1.38</v>
      </c>
      <c r="E10">
        <f>E6*D10*C6</f>
        <v>3775698.8783999998</v>
      </c>
      <c r="U10">
        <f>U9/(44.01*0.0409)</f>
        <v>4384.3208936539304</v>
      </c>
    </row>
    <row r="11" spans="2:21" x14ac:dyDescent="0.25">
      <c r="B11" s="4" t="s">
        <v>22</v>
      </c>
      <c r="C11" s="13">
        <f>C9</f>
        <v>480</v>
      </c>
      <c r="D11" s="9"/>
      <c r="G11" s="133" t="s">
        <v>23</v>
      </c>
      <c r="H11" s="134"/>
      <c r="I11" s="135"/>
      <c r="N11" s="119" t="s">
        <v>24</v>
      </c>
      <c r="O11" s="119"/>
      <c r="P11" s="119" t="s">
        <v>5</v>
      </c>
      <c r="Q11" s="119"/>
      <c r="R11" s="119"/>
      <c r="S11" s="119"/>
    </row>
    <row r="12" spans="2:21" ht="22.5" x14ac:dyDescent="0.25">
      <c r="B12" s="4" t="s">
        <v>25</v>
      </c>
      <c r="C12" s="8">
        <v>1.5</v>
      </c>
      <c r="D12" s="9"/>
      <c r="G12" s="136" t="s">
        <v>26</v>
      </c>
      <c r="H12" s="137"/>
      <c r="I12" s="5">
        <v>0</v>
      </c>
      <c r="J12" s="136" t="s">
        <v>27</v>
      </c>
      <c r="K12" s="137"/>
      <c r="L12" s="137"/>
      <c r="N12" s="119"/>
      <c r="O12" s="119"/>
      <c r="P12" s="15" t="s">
        <v>9</v>
      </c>
      <c r="Q12" s="15" t="s">
        <v>10</v>
      </c>
      <c r="R12" s="15" t="s">
        <v>11</v>
      </c>
      <c r="S12" s="15" t="s">
        <v>12</v>
      </c>
    </row>
    <row r="13" spans="2:21" ht="23.25" thickBot="1" x14ac:dyDescent="0.3">
      <c r="B13" s="4" t="s">
        <v>28</v>
      </c>
      <c r="C13" s="16">
        <f>IF(D18=0,C8,(3600/(D2/D18))+C8)</f>
        <v>2.2000000000000002</v>
      </c>
      <c r="D13" s="9"/>
      <c r="G13" s="113" t="s">
        <v>29</v>
      </c>
      <c r="H13" s="114"/>
      <c r="I13" s="17">
        <v>0</v>
      </c>
      <c r="N13" s="119" t="s">
        <v>15</v>
      </c>
      <c r="O13" s="15" t="s">
        <v>9</v>
      </c>
      <c r="P13" s="18">
        <f>(-LN(1-(1/(C6-SUM(D22:D24))))/(D10*G528*1*1))*60</f>
        <v>0.39739170686124958</v>
      </c>
      <c r="Q13" s="18">
        <f>(-LN(1-(1/(C6-SUM(D22:D24))))/(D10*G528*1*0.5))*60</f>
        <v>0.79478341372249917</v>
      </c>
      <c r="R13" s="18">
        <f>(-LN(1-(1/(C6-SUM(D22:D24))))/(D10*G528*1*0.25))*60</f>
        <v>1.5895668274449983</v>
      </c>
      <c r="S13" s="18">
        <f>(-LN(1-(1/(C6-SUM(D22:D24))))/(D10*G528*1*0.05))*60</f>
        <v>7.9478341372249908</v>
      </c>
    </row>
    <row r="14" spans="2:21" ht="15.75" thickBot="1" x14ac:dyDescent="0.3">
      <c r="B14" s="19" t="s">
        <v>30</v>
      </c>
      <c r="C14" s="20">
        <f>I12*I13/D2</f>
        <v>0</v>
      </c>
      <c r="D14" s="21"/>
      <c r="N14" s="119"/>
      <c r="O14" s="14" t="s">
        <v>10</v>
      </c>
      <c r="P14" s="18">
        <f>(-LN(1-(1/(C6-SUM(D22:D24))))/(D10*G528*1*0.5))*60</f>
        <v>0.79478341372249917</v>
      </c>
      <c r="Q14" s="18">
        <f>(-LN(1-(1/(C6-SUM(D22:D24))))/(D10*G528*0.5*0.5))*60</f>
        <v>1.5895668274449983</v>
      </c>
      <c r="R14" s="18">
        <f>(-LN(1-(1/(C6-SUM(D22:D24))))/(D10*G528*0.5*0.25))*60</f>
        <v>3.1791336548899967</v>
      </c>
      <c r="S14" s="18">
        <f>(-LN(1-(1/(C6-SUM(D22:D24))))/(D10*G528*0.5*0.05))*60</f>
        <v>15.895668274449982</v>
      </c>
    </row>
    <row r="15" spans="2:21" ht="15.75" thickBot="1" x14ac:dyDescent="0.3">
      <c r="B15" s="22" t="s">
        <v>31</v>
      </c>
      <c r="C15" s="120" t="s">
        <v>9</v>
      </c>
      <c r="D15" s="121"/>
      <c r="G15" s="129" t="s">
        <v>72</v>
      </c>
      <c r="H15" s="130"/>
      <c r="I15" s="77">
        <v>1</v>
      </c>
      <c r="J15" s="130" t="s">
        <v>73</v>
      </c>
      <c r="K15" s="130"/>
      <c r="L15" s="76">
        <f>((INT((D3-0.6)/$I$15)-2)*(INT((D4-0.6)/$I$15)-1))+1</f>
        <v>31</v>
      </c>
      <c r="N15" s="119"/>
      <c r="O15" s="14" t="s">
        <v>11</v>
      </c>
      <c r="P15" s="18">
        <f>(-LN(1-(1/(C6-SUM(D22:D24))))/(D10*G528*1*0.25))*60</f>
        <v>1.5895668274449983</v>
      </c>
      <c r="Q15" s="18">
        <f>(-LN(1-(1/(C6-SUM(D22:D24))))/(D10*G528*0.25*0.5))*60</f>
        <v>3.1791336548899967</v>
      </c>
      <c r="R15" s="18">
        <f>(-LN(1-(1/(C6-SUM(D22:D24))))/(D10*G528*0.25*0.25))*60</f>
        <v>6.3582673097799933</v>
      </c>
      <c r="S15" s="18">
        <f>(-LN(1-(1/(C6-SUM(D22:D24))))/(D10*G528*0.25*0.05))*60</f>
        <v>31.791336548899963</v>
      </c>
    </row>
    <row r="16" spans="2:21" ht="15.75" thickBot="1" x14ac:dyDescent="0.3">
      <c r="N16" s="119"/>
      <c r="O16" s="14" t="s">
        <v>12</v>
      </c>
      <c r="P16" s="18">
        <f>(-LN(1-(1/(C6-SUM(D22:D24))))/(D10*G528*1*0.05))*60</f>
        <v>7.9478341372249908</v>
      </c>
      <c r="Q16" s="18">
        <f>(-LN(1-(1/(C6-SUM(D22:D24))))/(D10*G528*0.5*0.05))*60</f>
        <v>15.895668274449982</v>
      </c>
      <c r="R16" s="18">
        <f>(-LN(1-(1/(C6-SUM(D22:D24))))/(D10*G528*0.25*0.05))*60</f>
        <v>31.791336548899963</v>
      </c>
      <c r="S16" s="18">
        <f>(-LN(1-(1/(C6-SUM(D22:D24))))/(D10*G528*0.05*0.05))*60</f>
        <v>158.9566827444998</v>
      </c>
    </row>
    <row r="17" spans="2:20" ht="15.75" thickBot="1" x14ac:dyDescent="0.3">
      <c r="B17" s="122" t="s">
        <v>32</v>
      </c>
      <c r="C17" s="123"/>
      <c r="D17" s="124"/>
    </row>
    <row r="18" spans="2:20" ht="15.75" thickBot="1" x14ac:dyDescent="0.3">
      <c r="B18" s="23" t="s">
        <v>33</v>
      </c>
      <c r="C18" s="8">
        <v>8.2142999999999997</v>
      </c>
      <c r="D18" s="9">
        <f>D20*C18</f>
        <v>0</v>
      </c>
      <c r="G18" s="125" t="s">
        <v>34</v>
      </c>
      <c r="H18" s="126"/>
      <c r="I18" s="24">
        <f>C9+U10</f>
        <v>4864.3208936539304</v>
      </c>
      <c r="J18" s="127" t="str">
        <f>IF(I18&lt;=1000,"Well-ventilated","Poorly ventilated")</f>
        <v>Poorly ventilated</v>
      </c>
      <c r="K18" s="128"/>
      <c r="N18" s="79" t="s">
        <v>62</v>
      </c>
      <c r="O18" s="80"/>
      <c r="P18" s="79"/>
      <c r="Q18" s="80"/>
      <c r="R18" s="79"/>
    </row>
    <row r="19" spans="2:20" x14ac:dyDescent="0.25">
      <c r="B19" s="23" t="s">
        <v>35</v>
      </c>
      <c r="C19" s="8">
        <v>12</v>
      </c>
      <c r="D19" s="9"/>
      <c r="G19" s="107" t="s">
        <v>58</v>
      </c>
      <c r="H19" s="108"/>
      <c r="I19" s="25">
        <f>VLOOKUP(C15,$H$6:$L$9,IF($C$15=$I$5,2,IF($C$15=$J$5,3,IF($C$15=$K$5,4,5))),FALSE)</f>
        <v>98.68</v>
      </c>
      <c r="J19" s="109" t="str">
        <f>IF(I20&lt;1,"Low Risk",IF(I20&lt;2,"Moderate Risk","High Risk"))</f>
        <v>High Risk</v>
      </c>
      <c r="K19" s="110"/>
      <c r="M19" s="118" t="s">
        <v>63</v>
      </c>
      <c r="N19" s="67" t="s">
        <v>66</v>
      </c>
      <c r="O19" s="66" t="s">
        <v>64</v>
      </c>
      <c r="P19" s="71" t="s">
        <v>66</v>
      </c>
      <c r="Q19" s="66" t="s">
        <v>64</v>
      </c>
      <c r="R19" s="73" t="s">
        <v>66</v>
      </c>
    </row>
    <row r="20" spans="2:20" ht="15.75" thickBot="1" x14ac:dyDescent="0.3">
      <c r="B20" s="26" t="s">
        <v>36</v>
      </c>
      <c r="C20" s="27">
        <v>0</v>
      </c>
      <c r="D20" s="21">
        <f>C20*C19*0.0254*0.25*C19*0.0254*PI()</f>
        <v>0</v>
      </c>
      <c r="G20" s="113" t="s">
        <v>6</v>
      </c>
      <c r="H20" s="114"/>
      <c r="I20" s="28">
        <f>VLOOKUP(C15,$O$6:$S$9,IF($C$15=$I$5,2,IF($C$15=$J$5,3,IF($C$15=$K$5,4,5))),FALSE)</f>
        <v>38.485200000000006</v>
      </c>
      <c r="J20" s="111"/>
      <c r="K20" s="112"/>
      <c r="M20" s="118"/>
      <c r="N20" s="68" t="s">
        <v>66</v>
      </c>
      <c r="O20" s="70" t="s">
        <v>66</v>
      </c>
      <c r="P20" s="70" t="s">
        <v>66</v>
      </c>
      <c r="Q20" s="70" t="s">
        <v>66</v>
      </c>
      <c r="R20" s="74" t="s">
        <v>66</v>
      </c>
    </row>
    <row r="21" spans="2:20" ht="15.75" thickBot="1" x14ac:dyDescent="0.3">
      <c r="G21" t="s">
        <v>59</v>
      </c>
      <c r="M21" s="118"/>
      <c r="N21" s="68" t="s">
        <v>66</v>
      </c>
      <c r="O21" s="70" t="s">
        <v>66</v>
      </c>
      <c r="P21" s="70" t="s">
        <v>66</v>
      </c>
      <c r="Q21" s="70" t="s">
        <v>66</v>
      </c>
      <c r="R21" s="74" t="s">
        <v>66</v>
      </c>
    </row>
    <row r="22" spans="2:20" x14ac:dyDescent="0.25">
      <c r="B22" s="115" t="s">
        <v>5</v>
      </c>
      <c r="C22" s="29" t="s">
        <v>37</v>
      </c>
      <c r="D22" s="30">
        <v>0</v>
      </c>
      <c r="G22" s="140" t="s">
        <v>69</v>
      </c>
      <c r="M22" s="118"/>
      <c r="N22" s="68" t="s">
        <v>66</v>
      </c>
      <c r="O22" s="70" t="s">
        <v>66</v>
      </c>
      <c r="P22" s="70" t="s">
        <v>66</v>
      </c>
      <c r="Q22" s="70" t="s">
        <v>66</v>
      </c>
      <c r="R22" s="74" t="s">
        <v>66</v>
      </c>
    </row>
    <row r="23" spans="2:20" ht="15.75" thickBot="1" x14ac:dyDescent="0.3">
      <c r="B23" s="116"/>
      <c r="C23" s="31" t="s">
        <v>38</v>
      </c>
      <c r="D23" s="32">
        <v>0</v>
      </c>
      <c r="G23" s="140" t="s">
        <v>68</v>
      </c>
      <c r="M23" s="118"/>
      <c r="N23" s="69" t="s">
        <v>66</v>
      </c>
      <c r="O23" s="81" t="s">
        <v>65</v>
      </c>
      <c r="P23" s="72" t="s">
        <v>66</v>
      </c>
      <c r="Q23" s="81" t="s">
        <v>65</v>
      </c>
      <c r="R23" s="75" t="s">
        <v>66</v>
      </c>
    </row>
    <row r="24" spans="2:20" ht="15.75" thickBot="1" x14ac:dyDescent="0.3">
      <c r="B24" s="117"/>
      <c r="C24" s="33" t="s">
        <v>39</v>
      </c>
      <c r="D24" s="34">
        <v>1</v>
      </c>
      <c r="G24" s="140" t="s">
        <v>74</v>
      </c>
      <c r="O24" s="81"/>
      <c r="Q24" s="81"/>
    </row>
    <row r="25" spans="2:20" s="7" customFormat="1" ht="15" customHeight="1" x14ac:dyDescent="0.25">
      <c r="G25" s="141" t="s">
        <v>75</v>
      </c>
      <c r="M25" s="82" t="s">
        <v>67</v>
      </c>
      <c r="N25" s="82"/>
      <c r="O25" s="82"/>
      <c r="P25" s="82"/>
      <c r="Q25" s="82"/>
      <c r="R25" s="82"/>
      <c r="S25" s="82"/>
      <c r="T25" s="82"/>
    </row>
    <row r="26" spans="2:20" x14ac:dyDescent="0.25">
      <c r="M26" s="82"/>
      <c r="N26" s="82"/>
      <c r="O26" s="82"/>
      <c r="P26" s="82"/>
      <c r="Q26" s="82"/>
      <c r="R26" s="82"/>
      <c r="S26" s="82"/>
      <c r="T26" s="82"/>
    </row>
    <row r="27" spans="2:20" x14ac:dyDescent="0.25">
      <c r="G27" t="s">
        <v>60</v>
      </c>
      <c r="M27" s="82"/>
      <c r="N27" s="82"/>
      <c r="O27" s="82"/>
      <c r="P27" s="82"/>
      <c r="Q27" s="82"/>
      <c r="R27" s="82"/>
      <c r="S27" s="82"/>
      <c r="T27" s="82"/>
    </row>
    <row r="28" spans="2:20" x14ac:dyDescent="0.25">
      <c r="G28" t="s">
        <v>61</v>
      </c>
    </row>
    <row r="30" spans="2:20" x14ac:dyDescent="0.25">
      <c r="G30" s="140" t="s">
        <v>70</v>
      </c>
    </row>
    <row r="31" spans="2:20" x14ac:dyDescent="0.25">
      <c r="G31" s="140" t="s">
        <v>71</v>
      </c>
    </row>
    <row r="43" spans="1:61" s="35" customFormat="1" x14ac:dyDescent="0.25"/>
    <row r="44" spans="1:61" s="35" customFormat="1" x14ac:dyDescent="0.25"/>
    <row r="45" spans="1:61" s="36" customFormat="1" x14ac:dyDescent="0.25">
      <c r="AD45" s="98" t="s">
        <v>40</v>
      </c>
      <c r="AE45" s="98"/>
      <c r="AF45" s="98"/>
      <c r="AG45" s="98"/>
      <c r="AH45" s="98"/>
      <c r="AI45" s="98"/>
      <c r="AJ45" s="98"/>
      <c r="AK45" s="98"/>
      <c r="AL45" s="98" t="s">
        <v>10</v>
      </c>
      <c r="AM45" s="98"/>
      <c r="AN45" s="98"/>
      <c r="AO45" s="98"/>
      <c r="AP45" s="98"/>
      <c r="AQ45" s="98"/>
      <c r="AR45" s="98"/>
      <c r="AS45" s="98"/>
      <c r="AT45" s="98" t="s">
        <v>11</v>
      </c>
      <c r="AU45" s="98"/>
      <c r="AV45" s="98"/>
      <c r="AW45" s="98"/>
      <c r="AX45" s="98"/>
      <c r="AY45" s="98"/>
      <c r="AZ45" s="98"/>
      <c r="BA45" s="98"/>
      <c r="BB45" s="98" t="s">
        <v>12</v>
      </c>
      <c r="BC45" s="98"/>
      <c r="BD45" s="98"/>
      <c r="BE45" s="98"/>
      <c r="BF45" s="98"/>
      <c r="BG45" s="98"/>
      <c r="BH45" s="98"/>
      <c r="BI45" s="98"/>
    </row>
    <row r="46" spans="1:61" s="36" customFormat="1" ht="15.75" thickBot="1" x14ac:dyDescent="0.3">
      <c r="Q46" s="106" t="s">
        <v>10</v>
      </c>
      <c r="R46" s="106"/>
      <c r="S46" s="106"/>
      <c r="T46" s="106"/>
      <c r="U46" s="106" t="s">
        <v>11</v>
      </c>
      <c r="V46" s="106"/>
      <c r="W46" s="106"/>
      <c r="X46" s="106"/>
      <c r="Y46" s="106" t="s">
        <v>12</v>
      </c>
      <c r="Z46" s="106"/>
      <c r="AA46" s="106"/>
      <c r="AB46" s="106"/>
      <c r="AD46" s="98" t="s">
        <v>40</v>
      </c>
      <c r="AE46" s="98"/>
      <c r="AF46" s="98" t="s">
        <v>10</v>
      </c>
      <c r="AG46" s="98"/>
      <c r="AH46" s="98" t="s">
        <v>11</v>
      </c>
      <c r="AI46" s="98"/>
      <c r="AJ46" s="98" t="s">
        <v>12</v>
      </c>
      <c r="AK46" s="98"/>
      <c r="AL46" s="98" t="s">
        <v>40</v>
      </c>
      <c r="AM46" s="98"/>
      <c r="AN46" s="98" t="s">
        <v>10</v>
      </c>
      <c r="AO46" s="98"/>
      <c r="AP46" s="98" t="s">
        <v>11</v>
      </c>
      <c r="AQ46" s="98"/>
      <c r="AR46" s="98" t="s">
        <v>12</v>
      </c>
      <c r="AS46" s="98"/>
      <c r="AT46" s="98" t="s">
        <v>40</v>
      </c>
      <c r="AU46" s="98"/>
      <c r="AV46" s="98" t="s">
        <v>10</v>
      </c>
      <c r="AW46" s="98"/>
      <c r="AX46" s="98" t="s">
        <v>11</v>
      </c>
      <c r="AY46" s="98"/>
      <c r="AZ46" s="98" t="s">
        <v>12</v>
      </c>
      <c r="BA46" s="98"/>
      <c r="BB46" s="98" t="s">
        <v>40</v>
      </c>
      <c r="BC46" s="98"/>
      <c r="BD46" s="98" t="s">
        <v>10</v>
      </c>
      <c r="BE46" s="98"/>
      <c r="BF46" s="98" t="s">
        <v>11</v>
      </c>
      <c r="BG46" s="98"/>
      <c r="BH46" s="98" t="s">
        <v>12</v>
      </c>
      <c r="BI46" s="98"/>
    </row>
    <row r="47" spans="1:61" s="41" customFormat="1" ht="27.75" customHeight="1" x14ac:dyDescent="0.25">
      <c r="A47" s="38" t="s">
        <v>41</v>
      </c>
      <c r="B47" s="39" t="s">
        <v>42</v>
      </c>
      <c r="C47" s="99" t="s">
        <v>43</v>
      </c>
      <c r="D47" s="100"/>
      <c r="E47" s="101"/>
      <c r="F47" s="102" t="s">
        <v>44</v>
      </c>
      <c r="G47" s="104" t="s">
        <v>45</v>
      </c>
      <c r="H47" s="105" t="s">
        <v>46</v>
      </c>
      <c r="I47" s="83" t="s">
        <v>47</v>
      </c>
      <c r="J47" s="83" t="s">
        <v>48</v>
      </c>
      <c r="K47" s="83" t="s">
        <v>49</v>
      </c>
      <c r="L47" s="91" t="s">
        <v>28</v>
      </c>
      <c r="M47" s="92"/>
      <c r="N47" s="93"/>
      <c r="O47" s="94" t="s">
        <v>50</v>
      </c>
      <c r="P47" s="96" t="s">
        <v>51</v>
      </c>
      <c r="Q47" s="85" t="s">
        <v>45</v>
      </c>
      <c r="R47" s="87" t="s">
        <v>46</v>
      </c>
      <c r="S47" s="83" t="s">
        <v>48</v>
      </c>
      <c r="T47" s="83" t="s">
        <v>49</v>
      </c>
      <c r="U47" s="85" t="s">
        <v>45</v>
      </c>
      <c r="V47" s="87" t="s">
        <v>46</v>
      </c>
      <c r="W47" s="83" t="s">
        <v>48</v>
      </c>
      <c r="X47" s="83" t="s">
        <v>49</v>
      </c>
      <c r="Y47" s="85" t="s">
        <v>45</v>
      </c>
      <c r="Z47" s="87" t="s">
        <v>46</v>
      </c>
      <c r="AA47" s="83" t="s">
        <v>48</v>
      </c>
      <c r="AB47" s="83" t="s">
        <v>49</v>
      </c>
      <c r="AC47" s="89" t="s">
        <v>52</v>
      </c>
      <c r="AD47" s="78" t="s">
        <v>53</v>
      </c>
      <c r="AE47" s="40" t="s">
        <v>54</v>
      </c>
      <c r="AF47" s="78" t="s">
        <v>53</v>
      </c>
      <c r="AG47" s="40" t="s">
        <v>54</v>
      </c>
      <c r="AH47" s="78" t="s">
        <v>53</v>
      </c>
      <c r="AI47" s="40" t="s">
        <v>54</v>
      </c>
      <c r="AJ47" s="78" t="s">
        <v>53</v>
      </c>
      <c r="AK47" s="40" t="s">
        <v>54</v>
      </c>
      <c r="AL47" s="78" t="s">
        <v>53</v>
      </c>
      <c r="AM47" s="40" t="s">
        <v>54</v>
      </c>
      <c r="AN47" s="78" t="s">
        <v>53</v>
      </c>
      <c r="AO47" s="40" t="s">
        <v>54</v>
      </c>
      <c r="AP47" s="78" t="s">
        <v>53</v>
      </c>
      <c r="AQ47" s="40" t="s">
        <v>54</v>
      </c>
      <c r="AR47" s="78" t="s">
        <v>53</v>
      </c>
      <c r="AS47" s="40" t="s">
        <v>54</v>
      </c>
      <c r="AT47" s="78" t="s">
        <v>53</v>
      </c>
      <c r="AU47" s="40" t="s">
        <v>54</v>
      </c>
      <c r="AV47" s="78" t="s">
        <v>53</v>
      </c>
      <c r="AW47" s="40" t="s">
        <v>54</v>
      </c>
      <c r="AX47" s="78" t="s">
        <v>53</v>
      </c>
      <c r="AY47" s="40" t="s">
        <v>54</v>
      </c>
      <c r="AZ47" s="78" t="s">
        <v>53</v>
      </c>
      <c r="BA47" s="40" t="s">
        <v>54</v>
      </c>
      <c r="BB47" s="78" t="s">
        <v>53</v>
      </c>
      <c r="BC47" s="40" t="s">
        <v>54</v>
      </c>
      <c r="BD47" s="78" t="s">
        <v>53</v>
      </c>
      <c r="BE47" s="40" t="s">
        <v>54</v>
      </c>
      <c r="BF47" s="78" t="s">
        <v>53</v>
      </c>
      <c r="BG47" s="40" t="s">
        <v>54</v>
      </c>
      <c r="BH47" s="78" t="s">
        <v>53</v>
      </c>
      <c r="BI47" s="40" t="s">
        <v>54</v>
      </c>
    </row>
    <row r="48" spans="1:61" s="36" customFormat="1" ht="15.75" thickBot="1" x14ac:dyDescent="0.3">
      <c r="A48" s="42"/>
      <c r="B48" s="43"/>
      <c r="C48" s="44" t="s">
        <v>37</v>
      </c>
      <c r="D48" s="45" t="s">
        <v>38</v>
      </c>
      <c r="E48" s="46" t="s">
        <v>39</v>
      </c>
      <c r="F48" s="103"/>
      <c r="G48" s="86"/>
      <c r="H48" s="88"/>
      <c r="I48" s="84"/>
      <c r="J48" s="84"/>
      <c r="K48" s="84"/>
      <c r="L48" s="44" t="s">
        <v>55</v>
      </c>
      <c r="M48" s="45" t="s">
        <v>56</v>
      </c>
      <c r="N48" s="46" t="s">
        <v>57</v>
      </c>
      <c r="O48" s="95"/>
      <c r="P48" s="97"/>
      <c r="Q48" s="86"/>
      <c r="R48" s="88"/>
      <c r="S48" s="84"/>
      <c r="T48" s="84"/>
      <c r="U48" s="86"/>
      <c r="V48" s="88"/>
      <c r="W48" s="84"/>
      <c r="X48" s="84"/>
      <c r="Y48" s="86"/>
      <c r="Z48" s="88"/>
      <c r="AA48" s="84"/>
      <c r="AB48" s="84"/>
      <c r="AC48" s="90"/>
      <c r="AD48" s="78"/>
      <c r="AF48" s="78"/>
      <c r="AH48" s="78"/>
      <c r="AJ48" s="78"/>
      <c r="AL48" s="78"/>
      <c r="AN48" s="78"/>
      <c r="AP48" s="78"/>
      <c r="AR48" s="78"/>
      <c r="AT48" s="78"/>
      <c r="AV48" s="78"/>
      <c r="AX48" s="78"/>
      <c r="AZ48" s="78"/>
      <c r="BB48" s="78"/>
      <c r="BD48" s="78"/>
      <c r="BF48" s="78"/>
      <c r="BH48" s="78"/>
    </row>
    <row r="49" spans="1:61" s="36" customFormat="1" x14ac:dyDescent="0.25">
      <c r="A49" s="37">
        <f t="array" ref="A49:A528">C12*3600/480</f>
        <v>11.25</v>
      </c>
      <c r="B49" s="47">
        <f>$C$6</f>
        <v>40</v>
      </c>
      <c r="C49" s="48">
        <f t="shared" ref="C49:C112" si="1">$D$22</f>
        <v>0</v>
      </c>
      <c r="D49" s="49">
        <f t="shared" ref="D49:D112" si="2">$D$23</f>
        <v>0</v>
      </c>
      <c r="E49" s="50">
        <f t="shared" ref="E49:E112" si="3">$D$24</f>
        <v>1</v>
      </c>
      <c r="F49" s="51">
        <f t="shared" ref="F49:F109" si="4">B49-SUM(C49:E49)</f>
        <v>39</v>
      </c>
      <c r="G49" s="52">
        <v>0</v>
      </c>
      <c r="H49" s="53">
        <f>(($C49*1*1)+($D49*100*1)+($E49*1000*1))/$D$2</f>
        <v>6.4935064935064934</v>
      </c>
      <c r="I49" s="49">
        <f>$D$10</f>
        <v>1.38</v>
      </c>
      <c r="J49" s="53">
        <f>G49*SUM($L49:$N49)</f>
        <v>0</v>
      </c>
      <c r="K49" s="53">
        <f>G49*$I49*$B49*$A49/(3600*$D$2)</f>
        <v>0</v>
      </c>
      <c r="L49" s="48">
        <f>$C$13</f>
        <v>2.2000000000000002</v>
      </c>
      <c r="M49" s="49">
        <f t="shared" ref="M49:M112" si="5">$C$14</f>
        <v>0</v>
      </c>
      <c r="N49" s="50">
        <v>0</v>
      </c>
      <c r="O49" s="54">
        <f>C11</f>
        <v>480</v>
      </c>
      <c r="P49" s="55">
        <f>$C$9</f>
        <v>480</v>
      </c>
      <c r="Q49" s="52">
        <v>0</v>
      </c>
      <c r="R49" s="53">
        <f>(($C49*1*0.5)+($D49*100*0.5)+($E49*1000*0.5))/$D$2</f>
        <v>3.2467532467532467</v>
      </c>
      <c r="S49" s="53">
        <f t="shared" ref="S49:S112" si="6">Q49*SUM($L49:$N49)</f>
        <v>0</v>
      </c>
      <c r="T49" s="53">
        <f t="shared" ref="T49:T112" si="7">Q49*$I49*$B49*$A49/(3600*$D$2)</f>
        <v>0</v>
      </c>
      <c r="U49" s="52">
        <v>0</v>
      </c>
      <c r="V49" s="53">
        <f>(($C49*1*0.25)+($D49*100*0.25)+($E49*1000*0.25))/$D$2</f>
        <v>1.6233766233766234</v>
      </c>
      <c r="W49" s="53">
        <f t="shared" ref="W49:W112" si="8">U49*SUM($L49:$N49)</f>
        <v>0</v>
      </c>
      <c r="X49" s="53">
        <f t="shared" ref="X49:X112" si="9">U49*$I49*$B49*$A49/(3600*$D$2)</f>
        <v>0</v>
      </c>
      <c r="Y49" s="52">
        <v>0</v>
      </c>
      <c r="Z49" s="53">
        <f>(($C49*1*0.05)+($D49*100*0.05)+($E49*1000*0.05))/$D$2</f>
        <v>0.32467532467532467</v>
      </c>
      <c r="AA49" s="53">
        <f t="shared" ref="AA49:AA112" si="10">Y49*SUM($L49:$N49)</f>
        <v>0</v>
      </c>
      <c r="AB49" s="53">
        <f t="shared" ref="AB49:AB112" si="11">Y49*$I49*$B49*$A49/(3600*$D$2)</f>
        <v>0</v>
      </c>
      <c r="AC49" s="56">
        <f>C7</f>
        <v>0.33333333333333331</v>
      </c>
      <c r="AD49" s="36">
        <v>0</v>
      </c>
      <c r="AE49" s="36">
        <f>ROUND((1-EXP(-AD49))*100,2)</f>
        <v>0</v>
      </c>
      <c r="AF49" s="36">
        <v>0</v>
      </c>
      <c r="AG49" s="36">
        <f>ROUND((1-EXP(-AF49))*100,2)</f>
        <v>0</v>
      </c>
      <c r="AH49" s="36">
        <v>0</v>
      </c>
      <c r="AI49" s="36">
        <f>ROUND((1-EXP(-AH49))*100,2)</f>
        <v>0</v>
      </c>
      <c r="AJ49" s="36">
        <v>0</v>
      </c>
      <c r="AK49" s="36">
        <f>ROUND((1-EXP(-AJ49))*100,2)</f>
        <v>0</v>
      </c>
      <c r="AL49" s="36">
        <v>0</v>
      </c>
      <c r="AM49" s="36">
        <f>ROUND((1-EXP(-AL49))*100,2)</f>
        <v>0</v>
      </c>
      <c r="AN49" s="36">
        <v>0</v>
      </c>
      <c r="AO49" s="36">
        <f>ROUND((1-EXP(-AN49))*100,2)</f>
        <v>0</v>
      </c>
      <c r="AP49" s="36">
        <v>0</v>
      </c>
      <c r="AQ49" s="36">
        <f>ROUND((1-EXP(-AP49))*100,2)</f>
        <v>0</v>
      </c>
      <c r="AR49" s="36">
        <v>0</v>
      </c>
      <c r="AS49" s="36">
        <f>ROUND((1-EXP(-AR49))*100,2)</f>
        <v>0</v>
      </c>
      <c r="AT49" s="36">
        <v>0</v>
      </c>
      <c r="AU49" s="36">
        <f>ROUND((1-EXP(-AT49))*100,2)</f>
        <v>0</v>
      </c>
      <c r="AV49" s="36">
        <v>0</v>
      </c>
      <c r="AW49" s="36">
        <f>ROUND((1-EXP(-AV49))*100,2)</f>
        <v>0</v>
      </c>
      <c r="AX49" s="36">
        <v>0</v>
      </c>
      <c r="AY49" s="36">
        <f>ROUND((1-EXP(-AX49))*100,2)</f>
        <v>0</v>
      </c>
      <c r="AZ49" s="36">
        <v>0</v>
      </c>
      <c r="BA49" s="36">
        <f>ROUND((1-EXP(-AZ49))*100,2)</f>
        <v>0</v>
      </c>
      <c r="BB49" s="36">
        <v>0</v>
      </c>
      <c r="BC49" s="36">
        <f>ROUND((1-EXP(-BB49))*100,2)</f>
        <v>0</v>
      </c>
      <c r="BD49" s="36">
        <v>0</v>
      </c>
      <c r="BE49" s="36">
        <f>ROUND((1-EXP(-BD49))*100,2)</f>
        <v>0</v>
      </c>
      <c r="BF49" s="36">
        <v>0</v>
      </c>
      <c r="BG49" s="36">
        <f>ROUND((1-EXP(-BF49))*100,2)</f>
        <v>0</v>
      </c>
      <c r="BH49" s="36">
        <v>0</v>
      </c>
      <c r="BI49" s="36">
        <f>ROUND((1-EXP(-BH49))*100,2)</f>
        <v>0</v>
      </c>
    </row>
    <row r="50" spans="1:61" s="36" customFormat="1" x14ac:dyDescent="0.25">
      <c r="A50" s="37">
        <v>11.25</v>
      </c>
      <c r="B50" s="47">
        <f t="shared" ref="B50:B113" si="12">$C$6</f>
        <v>40</v>
      </c>
      <c r="C50" s="48">
        <f t="shared" si="1"/>
        <v>0</v>
      </c>
      <c r="D50" s="49">
        <f t="shared" si="2"/>
        <v>0</v>
      </c>
      <c r="E50" s="50">
        <f t="shared" si="3"/>
        <v>1</v>
      </c>
      <c r="F50" s="57">
        <f t="shared" si="4"/>
        <v>39</v>
      </c>
      <c r="G50" s="58">
        <f>IF(G49+((H49-J49-K49)*$A49/3600)&lt;0,0,G49+((H49-J49-K49)*$A49/3600))</f>
        <v>2.0292207792207792E-2</v>
      </c>
      <c r="H50" s="53">
        <f t="shared" ref="H50:H113" si="13">(($C50*1*1)+($D50*100*1)+($E50*1000*1))/$D$2</f>
        <v>6.4935064935064934</v>
      </c>
      <c r="I50" s="49">
        <f t="shared" ref="I50:I113" si="14">$D$10</f>
        <v>1.38</v>
      </c>
      <c r="J50" s="53">
        <f t="shared" ref="J50:J113" si="15">G50*SUM($L50:$N50)</f>
        <v>4.4642857142857144E-2</v>
      </c>
      <c r="K50" s="53">
        <f>G50*$I50*$B50*$A50/(3600*$D$2)</f>
        <v>2.2729908078934054E-5</v>
      </c>
      <c r="L50" s="48">
        <f t="shared" ref="L50:L113" si="16">$C$13</f>
        <v>2.2000000000000002</v>
      </c>
      <c r="M50" s="49">
        <f t="shared" si="5"/>
        <v>0</v>
      </c>
      <c r="N50" s="59">
        <v>0</v>
      </c>
      <c r="O50" s="60">
        <f t="shared" ref="O50:O113" si="17">((((P49*0.0408*44.01*L49)-(O49*0.0408*44.01*L49)+(B49*I49*38000*44.01*0.0408/$D$2))*(A49/3600))+(O49*44.01*0.0408))/(44.01*0.0408)</f>
        <v>522.56493506493507</v>
      </c>
      <c r="P50" s="55">
        <f t="shared" ref="P50:P113" si="18">$C$9</f>
        <v>480</v>
      </c>
      <c r="Q50" s="58">
        <f t="shared" ref="Q50:Q113" si="19">IF(Q49+((R49-S49-T49)*$A49/3600)&lt;0,0,Q49+((R49-S49-T49)*$A49/3600))</f>
        <v>1.0146103896103896E-2</v>
      </c>
      <c r="R50" s="53">
        <f t="shared" ref="R50:R113" si="20">(($C50*1*0.5)+($D50*100*0.5)+($E50*1000*0.5))/$D$2</f>
        <v>3.2467532467532467</v>
      </c>
      <c r="S50" s="53">
        <f t="shared" si="6"/>
        <v>2.2321428571428572E-2</v>
      </c>
      <c r="T50" s="53">
        <f t="shared" si="7"/>
        <v>1.1364954039467027E-5</v>
      </c>
      <c r="U50" s="58">
        <f t="shared" ref="U50:U113" si="21">IF(U49+((V49-W49-X49)*$A49/3600)&lt;0,0,U49+((V49-W49-X49)*$A49/3600))</f>
        <v>5.073051948051948E-3</v>
      </c>
      <c r="V50" s="53">
        <f t="shared" ref="V50:V113" si="22">(($C50*1*0.25)+($D50*100*0.25)+($E50*1000*0.25))/$D$2</f>
        <v>1.6233766233766234</v>
      </c>
      <c r="W50" s="53">
        <f t="shared" si="8"/>
        <v>1.1160714285714286E-2</v>
      </c>
      <c r="X50" s="53">
        <f t="shared" si="9"/>
        <v>5.6824770197335136E-6</v>
      </c>
      <c r="Y50" s="58">
        <f t="shared" ref="Y50:Y113" si="23">IF(Y49+((Z49-AA49-AB49)*$A49/3600)&lt;0,0,Y49+((Z49-AA49-AB49)*$A49/3600))</f>
        <v>1.0146103896103895E-3</v>
      </c>
      <c r="Z50" s="53">
        <f t="shared" ref="Z50:Z113" si="24">(($C50*1*0.05)+($D50*100*0.05)+($E50*1000*0.05))/$D$2</f>
        <v>0.32467532467532467</v>
      </c>
      <c r="AA50" s="53">
        <f t="shared" si="10"/>
        <v>2.232142857142857E-3</v>
      </c>
      <c r="AB50" s="53">
        <f t="shared" si="11"/>
        <v>1.1364954039467025E-6</v>
      </c>
      <c r="AC50" s="61">
        <f t="shared" ref="AC50:AC113" si="25">AC49+(A49*0.0000115740740740741)</f>
        <v>0.33346354166666664</v>
      </c>
      <c r="AD50" s="36">
        <f>AD49+($I50*$G50*$A50*1/3600)</f>
        <v>8.7510146103896106E-5</v>
      </c>
      <c r="AE50" s="36">
        <f>ROUND((1-EXP(-AD50))*100,2)</f>
        <v>0.01</v>
      </c>
      <c r="AF50" s="36">
        <f>AF49+($I50*$G50*$A50*0.5/3600)</f>
        <v>4.3755073051948053E-5</v>
      </c>
      <c r="AG50" s="36">
        <f>ROUND((1-EXP(-AF50))*100,2)</f>
        <v>0</v>
      </c>
      <c r="AH50" s="36">
        <f>AH49+($I50*$G50*$A50*0.25/3600)</f>
        <v>2.1877536525974026E-5</v>
      </c>
      <c r="AI50" s="36">
        <f>ROUND((1-EXP(-AH50))*100,2)</f>
        <v>0</v>
      </c>
      <c r="AJ50" s="36">
        <f>AJ49+($I50*$G50*$A50*0.05/3600)</f>
        <v>4.3755073051948053E-6</v>
      </c>
      <c r="AK50" s="36">
        <f>ROUND((1-EXP(-AJ50))*100,2)</f>
        <v>0</v>
      </c>
      <c r="AL50" s="36">
        <f>AL49+($I50*$Q50*$A50*1/3600)</f>
        <v>4.3755073051948053E-5</v>
      </c>
      <c r="AM50" s="36">
        <f>ROUND((1-EXP(-AL50))*100,2)</f>
        <v>0</v>
      </c>
      <c r="AN50" s="36">
        <f>AN49+($I50*$Q50*$A50*0.5/3600)</f>
        <v>2.1877536525974026E-5</v>
      </c>
      <c r="AO50" s="36">
        <f>ROUND((1-EXP(-AN50))*100,2)</f>
        <v>0</v>
      </c>
      <c r="AP50" s="36">
        <f>AP49+($I50*$Q50*$A50*0.25/3600)</f>
        <v>1.0938768262987013E-5</v>
      </c>
      <c r="AQ50" s="36">
        <f>ROUND((1-EXP(-AP50))*100,2)</f>
        <v>0</v>
      </c>
      <c r="AR50" s="36">
        <f>AR49+($I50*$Q50*$A50*0.05/3600)</f>
        <v>2.1877536525974026E-6</v>
      </c>
      <c r="AS50" s="36">
        <f>ROUND((1-EXP(-AR50))*100,2)</f>
        <v>0</v>
      </c>
      <c r="AT50" s="36">
        <f>AT49+($I50*$U50*$A50*1/3600)</f>
        <v>2.1877536525974026E-5</v>
      </c>
      <c r="AU50" s="36">
        <f>ROUND((1-EXP(-AT50))*100,2)</f>
        <v>0</v>
      </c>
      <c r="AV50" s="36">
        <f>AV49+($I50*$U50*$A50*0.5/3600)</f>
        <v>1.0938768262987013E-5</v>
      </c>
      <c r="AW50" s="36">
        <f>ROUND((1-EXP(-AV50))*100,2)</f>
        <v>0</v>
      </c>
      <c r="AX50" s="36">
        <f>AX49+($I50*$U50*$A50*0.25/3600)</f>
        <v>5.4693841314935066E-6</v>
      </c>
      <c r="AY50" s="36">
        <f>ROUND((1-EXP(-AX50))*100,2)</f>
        <v>0</v>
      </c>
      <c r="AZ50" s="36">
        <f>AZ49+($I50*$U50*$A50*0.05/3600)</f>
        <v>1.0938768262987013E-6</v>
      </c>
      <c r="BA50" s="36">
        <f>ROUND((1-EXP(-AZ50))*100,2)</f>
        <v>0</v>
      </c>
      <c r="BB50" s="36">
        <f>BB49+($I50*$Y50*$A50*1/3600)</f>
        <v>4.3755073051948044E-6</v>
      </c>
      <c r="BC50" s="36">
        <f>ROUND((1-EXP(-BB50))*100,2)</f>
        <v>0</v>
      </c>
      <c r="BD50" s="36">
        <f>BD49+($I50*$Y50*$A50*0.5/3600)</f>
        <v>2.1877536525974022E-6</v>
      </c>
      <c r="BE50" s="36">
        <f>ROUND((1-EXP(-BD50))*100,2)</f>
        <v>0</v>
      </c>
      <c r="BF50" s="36">
        <f>BF49+($I50*$Y50*$A50*0.25/3600)</f>
        <v>1.0938768262987011E-6</v>
      </c>
      <c r="BG50" s="36">
        <f>ROUND((1-EXP(-BF50))*100,2)</f>
        <v>0</v>
      </c>
      <c r="BH50" s="36">
        <f>BH49+($I50*$Y50*$A50*0.05/3600)</f>
        <v>2.1877536525974022E-7</v>
      </c>
      <c r="BI50" s="36">
        <f>ROUND((1-EXP(-BH50))*100,2)</f>
        <v>0</v>
      </c>
    </row>
    <row r="51" spans="1:61" s="36" customFormat="1" x14ac:dyDescent="0.25">
      <c r="A51" s="37">
        <v>11.25</v>
      </c>
      <c r="B51" s="47">
        <f t="shared" si="12"/>
        <v>40</v>
      </c>
      <c r="C51" s="48">
        <f t="shared" si="1"/>
        <v>0</v>
      </c>
      <c r="D51" s="49">
        <f t="shared" si="2"/>
        <v>0</v>
      </c>
      <c r="E51" s="50">
        <f t="shared" si="3"/>
        <v>1</v>
      </c>
      <c r="F51" s="57">
        <f t="shared" si="4"/>
        <v>39</v>
      </c>
      <c r="G51" s="58">
        <f t="shared" ref="G51:G114" si="26">IF(G50+((H50-J50-K50)*$A50/3600)&lt;0,0,G50+((H50-J50-K50)*$A50/3600))</f>
        <v>4.0444835624881409E-2</v>
      </c>
      <c r="H51" s="53">
        <f t="shared" si="13"/>
        <v>6.4935064935064934</v>
      </c>
      <c r="I51" s="49">
        <f t="shared" si="14"/>
        <v>1.38</v>
      </c>
      <c r="J51" s="53">
        <f t="shared" si="15"/>
        <v>8.8978638374739114E-2</v>
      </c>
      <c r="K51" s="53">
        <f t="shared" ref="K51:K114" si="27">G51*$I51*$B51*$A51/(3600*$D$2)</f>
        <v>4.5303468475922351E-5</v>
      </c>
      <c r="L51" s="48">
        <f t="shared" si="16"/>
        <v>2.2000000000000002</v>
      </c>
      <c r="M51" s="49">
        <f t="shared" si="5"/>
        <v>0</v>
      </c>
      <c r="N51" s="59">
        <v>0</v>
      </c>
      <c r="O51" s="60">
        <f t="shared" si="17"/>
        <v>564.83723620129877</v>
      </c>
      <c r="P51" s="55">
        <f t="shared" si="18"/>
        <v>480</v>
      </c>
      <c r="Q51" s="58">
        <f t="shared" si="19"/>
        <v>2.0222417812440704E-2</v>
      </c>
      <c r="R51" s="53">
        <f t="shared" si="20"/>
        <v>3.2467532467532467</v>
      </c>
      <c r="S51" s="53">
        <f t="shared" si="6"/>
        <v>4.4489319187369557E-2</v>
      </c>
      <c r="T51" s="53">
        <f t="shared" si="7"/>
        <v>2.2651734237961176E-5</v>
      </c>
      <c r="U51" s="58">
        <f t="shared" si="21"/>
        <v>1.0111208906220352E-2</v>
      </c>
      <c r="V51" s="53">
        <f t="shared" si="22"/>
        <v>1.6233766233766234</v>
      </c>
      <c r="W51" s="53">
        <f t="shared" si="8"/>
        <v>2.2244659593684778E-2</v>
      </c>
      <c r="X51" s="53">
        <f t="shared" si="9"/>
        <v>1.1325867118980588E-5</v>
      </c>
      <c r="Y51" s="58">
        <f t="shared" si="23"/>
        <v>2.0222417812440704E-3</v>
      </c>
      <c r="Z51" s="53">
        <f t="shared" si="24"/>
        <v>0.32467532467532467</v>
      </c>
      <c r="AA51" s="53">
        <f t="shared" si="10"/>
        <v>4.4489319187369552E-3</v>
      </c>
      <c r="AB51" s="53">
        <f t="shared" si="11"/>
        <v>2.2651734237961176E-6</v>
      </c>
      <c r="AC51" s="61">
        <f t="shared" si="25"/>
        <v>0.33359374999999997</v>
      </c>
      <c r="AD51" s="36">
        <f t="shared" ref="AD51:AD114" si="28">AD50+($I51*$G51*$A51*1/3600)</f>
        <v>2.6192849973619712E-4</v>
      </c>
      <c r="AE51" s="36">
        <f t="shared" ref="AE51:AG114" si="29">ROUND((1-EXP(-AD51))*100,2)</f>
        <v>0.03</v>
      </c>
      <c r="AF51" s="36">
        <f t="shared" ref="AF51:AF114" si="30">AF50+($I51*$G51*$A51*0.5/3600)</f>
        <v>1.3096424986809856E-4</v>
      </c>
      <c r="AG51" s="36">
        <f t="shared" si="29"/>
        <v>0.01</v>
      </c>
      <c r="AH51" s="36">
        <f t="shared" ref="AH51:AH114" si="31">AH50+($I51*$G51*$A51*0.25/3600)</f>
        <v>6.5482124934049279E-5</v>
      </c>
      <c r="AI51" s="36">
        <f t="shared" ref="AI51:AK66" si="32">ROUND((1-EXP(-AH51))*100,2)</f>
        <v>0.01</v>
      </c>
      <c r="AJ51" s="36">
        <f t="shared" ref="AJ51:AJ114" si="33">AJ50+($I51*$G51*$A51*0.05/3600)</f>
        <v>1.3096424986809858E-5</v>
      </c>
      <c r="AK51" s="36">
        <f t="shared" si="32"/>
        <v>0</v>
      </c>
      <c r="AL51" s="36">
        <f t="shared" ref="AL51:AL114" si="34">AL50+($I51*$Q51*$A51*1/3600)</f>
        <v>1.3096424986809856E-4</v>
      </c>
      <c r="AM51" s="36">
        <f t="shared" ref="AM51:AM114" si="35">ROUND((1-EXP(-AL51))*100,2)</f>
        <v>0.01</v>
      </c>
      <c r="AN51" s="36">
        <f t="shared" ref="AN51:AN114" si="36">AN50+($I51*$Q51*$A51*0.5/3600)</f>
        <v>6.5482124934049279E-5</v>
      </c>
      <c r="AO51" s="36">
        <f t="shared" ref="AO51:AO114" si="37">ROUND((1-EXP(-AN51))*100,2)</f>
        <v>0.01</v>
      </c>
      <c r="AP51" s="36">
        <f t="shared" ref="AP51:AP114" si="38">AP50+($I51*$Q51*$A51*0.25/3600)</f>
        <v>3.2741062467024639E-5</v>
      </c>
      <c r="AQ51" s="36">
        <f t="shared" ref="AQ51:AQ114" si="39">ROUND((1-EXP(-AP51))*100,2)</f>
        <v>0</v>
      </c>
      <c r="AR51" s="36">
        <f t="shared" ref="AR51:AR114" si="40">AR50+($I51*$Q51*$A51*0.05/3600)</f>
        <v>6.5482124934049289E-6</v>
      </c>
      <c r="AS51" s="36">
        <f t="shared" ref="AS51:AS114" si="41">ROUND((1-EXP(-AR51))*100,2)</f>
        <v>0</v>
      </c>
      <c r="AT51" s="36">
        <f t="shared" ref="AT51:AT114" si="42">AT50+($I51*$U51*$A51*1/3600)</f>
        <v>6.5482124934049279E-5</v>
      </c>
      <c r="AU51" s="36">
        <f t="shared" ref="AU51:AU114" si="43">ROUND((1-EXP(-AT51))*100,2)</f>
        <v>0.01</v>
      </c>
      <c r="AV51" s="36">
        <f t="shared" ref="AV51:AV114" si="44">AV50+($I51*$U51*$A51*0.5/3600)</f>
        <v>3.2741062467024639E-5</v>
      </c>
      <c r="AW51" s="36">
        <f t="shared" ref="AW51:AW114" si="45">ROUND((1-EXP(-AV51))*100,2)</f>
        <v>0</v>
      </c>
      <c r="AX51" s="36">
        <f t="shared" ref="AX51:AX114" si="46">AX50+($I51*$U51*$A51*0.25/3600)</f>
        <v>1.637053123351232E-5</v>
      </c>
      <c r="AY51" s="36">
        <f t="shared" ref="AY51:AY114" si="47">ROUND((1-EXP(-AX51))*100,2)</f>
        <v>0</v>
      </c>
      <c r="AZ51" s="36">
        <f t="shared" ref="AZ51:AZ114" si="48">AZ50+($I51*$U51*$A51*0.05/3600)</f>
        <v>3.2741062467024645E-6</v>
      </c>
      <c r="BA51" s="36">
        <f t="shared" ref="BA51:BA114" si="49">ROUND((1-EXP(-AZ51))*100,2)</f>
        <v>0</v>
      </c>
      <c r="BB51" s="36">
        <f t="shared" ref="BB51:BB114" si="50">BB50+($I51*$Y51*$A51*1/3600)</f>
        <v>1.3096424986809858E-5</v>
      </c>
      <c r="BC51" s="36">
        <f t="shared" ref="BC51:BC114" si="51">ROUND((1-EXP(-BB51))*100,2)</f>
        <v>0</v>
      </c>
      <c r="BD51" s="36">
        <f t="shared" ref="BD51:BD114" si="52">BD50+($I51*$Y51*$A51*0.5/3600)</f>
        <v>6.5482124934049289E-6</v>
      </c>
      <c r="BE51" s="36">
        <f t="shared" ref="BE51:BE114" si="53">ROUND((1-EXP(-BD51))*100,2)</f>
        <v>0</v>
      </c>
      <c r="BF51" s="36">
        <f t="shared" ref="BF51:BF114" si="54">BF50+($I51*$Y51*$A51*0.25/3600)</f>
        <v>3.2741062467024645E-6</v>
      </c>
      <c r="BG51" s="36">
        <f t="shared" ref="BG51:BG114" si="55">ROUND((1-EXP(-BF51))*100,2)</f>
        <v>0</v>
      </c>
      <c r="BH51" s="36">
        <f t="shared" ref="BH51:BH114" si="56">BH50+($I51*$Y51*$A51*0.05/3600)</f>
        <v>6.5482124934049291E-7</v>
      </c>
      <c r="BI51" s="36">
        <f t="shared" ref="BI51:BI114" si="57">ROUND((1-EXP(-BH51))*100,2)</f>
        <v>0</v>
      </c>
    </row>
    <row r="52" spans="1:61" s="36" customFormat="1" x14ac:dyDescent="0.25">
      <c r="A52" s="37">
        <v>11.25</v>
      </c>
      <c r="B52" s="47">
        <f t="shared" si="12"/>
        <v>40</v>
      </c>
      <c r="C52" s="48">
        <f t="shared" si="1"/>
        <v>0</v>
      </c>
      <c r="D52" s="49">
        <f t="shared" si="2"/>
        <v>0</v>
      </c>
      <c r="E52" s="50">
        <f t="shared" si="3"/>
        <v>1</v>
      </c>
      <c r="F52" s="57">
        <f t="shared" si="4"/>
        <v>39</v>
      </c>
      <c r="G52" s="58">
        <f t="shared" si="26"/>
        <v>6.0458843598829151E-2</v>
      </c>
      <c r="H52" s="53">
        <f t="shared" si="13"/>
        <v>6.4935064935064934</v>
      </c>
      <c r="I52" s="49">
        <f t="shared" si="14"/>
        <v>1.38</v>
      </c>
      <c r="J52" s="53">
        <f t="shared" si="15"/>
        <v>0.13300945591742414</v>
      </c>
      <c r="K52" s="53">
        <f t="shared" si="27"/>
        <v>6.7721756628558619E-5</v>
      </c>
      <c r="L52" s="48">
        <f t="shared" si="16"/>
        <v>2.2000000000000002</v>
      </c>
      <c r="M52" s="49">
        <f t="shared" si="5"/>
        <v>0</v>
      </c>
      <c r="N52" s="59">
        <v>0</v>
      </c>
      <c r="O52" s="60">
        <f t="shared" si="17"/>
        <v>606.81891526734989</v>
      </c>
      <c r="P52" s="55">
        <f t="shared" si="18"/>
        <v>480</v>
      </c>
      <c r="Q52" s="58">
        <f t="shared" si="19"/>
        <v>3.0229421799414576E-2</v>
      </c>
      <c r="R52" s="53">
        <f t="shared" si="20"/>
        <v>3.2467532467532467</v>
      </c>
      <c r="S52" s="53">
        <f t="shared" si="6"/>
        <v>6.6504727958712068E-2</v>
      </c>
      <c r="T52" s="53">
        <f t="shared" si="7"/>
        <v>3.386087831427931E-5</v>
      </c>
      <c r="U52" s="58">
        <f t="shared" si="21"/>
        <v>1.5114710899707288E-2</v>
      </c>
      <c r="V52" s="53">
        <f t="shared" si="22"/>
        <v>1.6233766233766234</v>
      </c>
      <c r="W52" s="53">
        <f t="shared" si="8"/>
        <v>3.3252363979356034E-2</v>
      </c>
      <c r="X52" s="53">
        <f t="shared" si="9"/>
        <v>1.6930439157139655E-5</v>
      </c>
      <c r="Y52" s="58">
        <f t="shared" si="23"/>
        <v>3.0229421799414574E-3</v>
      </c>
      <c r="Z52" s="53">
        <f t="shared" si="24"/>
        <v>0.32467532467532467</v>
      </c>
      <c r="AA52" s="53">
        <f t="shared" si="10"/>
        <v>6.6504727958712068E-3</v>
      </c>
      <c r="AB52" s="53">
        <f t="shared" si="11"/>
        <v>3.3860878314279304E-6</v>
      </c>
      <c r="AC52" s="61">
        <f t="shared" si="25"/>
        <v>0.33372395833333329</v>
      </c>
      <c r="AD52" s="36">
        <f t="shared" si="28"/>
        <v>5.2265726275614773E-4</v>
      </c>
      <c r="AE52" s="36">
        <f t="shared" si="29"/>
        <v>0.05</v>
      </c>
      <c r="AF52" s="36">
        <f t="shared" si="30"/>
        <v>2.6132863137807386E-4</v>
      </c>
      <c r="AG52" s="36">
        <f t="shared" si="29"/>
        <v>0.03</v>
      </c>
      <c r="AH52" s="36">
        <f t="shared" si="31"/>
        <v>1.3066431568903693E-4</v>
      </c>
      <c r="AI52" s="36">
        <f t="shared" si="32"/>
        <v>0.01</v>
      </c>
      <c r="AJ52" s="36">
        <f t="shared" si="33"/>
        <v>2.6132863137807392E-5</v>
      </c>
      <c r="AK52" s="36">
        <f t="shared" si="32"/>
        <v>0</v>
      </c>
      <c r="AL52" s="36">
        <f t="shared" si="34"/>
        <v>2.6132863137807386E-4</v>
      </c>
      <c r="AM52" s="36">
        <f t="shared" si="35"/>
        <v>0.03</v>
      </c>
      <c r="AN52" s="36">
        <f t="shared" si="36"/>
        <v>1.3066431568903693E-4</v>
      </c>
      <c r="AO52" s="36">
        <f t="shared" si="37"/>
        <v>0.01</v>
      </c>
      <c r="AP52" s="36">
        <f t="shared" si="38"/>
        <v>6.5332157844518466E-5</v>
      </c>
      <c r="AQ52" s="36">
        <f t="shared" si="39"/>
        <v>0.01</v>
      </c>
      <c r="AR52" s="36">
        <f t="shared" si="40"/>
        <v>1.3066431568903696E-5</v>
      </c>
      <c r="AS52" s="36">
        <f t="shared" si="41"/>
        <v>0</v>
      </c>
      <c r="AT52" s="36">
        <f t="shared" si="42"/>
        <v>1.3066431568903693E-4</v>
      </c>
      <c r="AU52" s="36">
        <f t="shared" si="43"/>
        <v>0.01</v>
      </c>
      <c r="AV52" s="36">
        <f t="shared" si="44"/>
        <v>6.5332157844518466E-5</v>
      </c>
      <c r="AW52" s="36">
        <f t="shared" si="45"/>
        <v>0.01</v>
      </c>
      <c r="AX52" s="36">
        <f t="shared" si="46"/>
        <v>3.2666078922259233E-5</v>
      </c>
      <c r="AY52" s="36">
        <f t="shared" si="47"/>
        <v>0</v>
      </c>
      <c r="AZ52" s="36">
        <f t="shared" si="48"/>
        <v>6.5332157844518481E-6</v>
      </c>
      <c r="BA52" s="36">
        <f t="shared" si="49"/>
        <v>0</v>
      </c>
      <c r="BB52" s="36">
        <f t="shared" si="50"/>
        <v>2.6132863137807389E-5</v>
      </c>
      <c r="BC52" s="36">
        <f t="shared" si="51"/>
        <v>0</v>
      </c>
      <c r="BD52" s="36">
        <f t="shared" si="52"/>
        <v>1.3066431568903694E-5</v>
      </c>
      <c r="BE52" s="36">
        <f t="shared" si="53"/>
        <v>0</v>
      </c>
      <c r="BF52" s="36">
        <f t="shared" si="54"/>
        <v>6.5332157844518472E-6</v>
      </c>
      <c r="BG52" s="36">
        <f t="shared" si="55"/>
        <v>0</v>
      </c>
      <c r="BH52" s="36">
        <f t="shared" si="56"/>
        <v>1.3066431568903694E-6</v>
      </c>
      <c r="BI52" s="36">
        <f t="shared" si="57"/>
        <v>0</v>
      </c>
    </row>
    <row r="53" spans="1:61" s="36" customFormat="1" x14ac:dyDescent="0.25">
      <c r="A53" s="37">
        <v>11.25</v>
      </c>
      <c r="B53" s="47">
        <f t="shared" si="12"/>
        <v>40</v>
      </c>
      <c r="C53" s="48">
        <f t="shared" si="1"/>
        <v>0</v>
      </c>
      <c r="D53" s="49">
        <f t="shared" si="2"/>
        <v>0</v>
      </c>
      <c r="E53" s="50">
        <f t="shared" si="3"/>
        <v>1</v>
      </c>
      <c r="F53" s="57">
        <f t="shared" si="4"/>
        <v>39</v>
      </c>
      <c r="G53" s="58">
        <f t="shared" si="26"/>
        <v>8.0335185210805529E-2</v>
      </c>
      <c r="H53" s="53">
        <f t="shared" si="13"/>
        <v>6.4935064935064934</v>
      </c>
      <c r="I53" s="49">
        <f t="shared" si="14"/>
        <v>1.38</v>
      </c>
      <c r="J53" s="53">
        <f t="shared" si="15"/>
        <v>0.17673740746377217</v>
      </c>
      <c r="K53" s="53">
        <f t="shared" si="27"/>
        <v>8.9985840577038665E-5</v>
      </c>
      <c r="L53" s="48">
        <f t="shared" si="16"/>
        <v>2.2000000000000002</v>
      </c>
      <c r="M53" s="49">
        <f t="shared" si="5"/>
        <v>0</v>
      </c>
      <c r="N53" s="59">
        <v>0</v>
      </c>
      <c r="O53" s="60">
        <f t="shared" si="17"/>
        <v>648.51197028982187</v>
      </c>
      <c r="P53" s="55">
        <f t="shared" si="18"/>
        <v>480</v>
      </c>
      <c r="Q53" s="58">
        <f t="shared" si="19"/>
        <v>4.0167592605402765E-2</v>
      </c>
      <c r="R53" s="53">
        <f t="shared" si="20"/>
        <v>3.2467532467532467</v>
      </c>
      <c r="S53" s="53">
        <f t="shared" si="6"/>
        <v>8.8368703731886086E-2</v>
      </c>
      <c r="T53" s="53">
        <f t="shared" si="7"/>
        <v>4.4992920288519333E-5</v>
      </c>
      <c r="U53" s="58">
        <f t="shared" si="21"/>
        <v>2.0083796302701382E-2</v>
      </c>
      <c r="V53" s="53">
        <f t="shared" si="22"/>
        <v>1.6233766233766234</v>
      </c>
      <c r="W53" s="53">
        <f t="shared" si="8"/>
        <v>4.4184351865943043E-2</v>
      </c>
      <c r="X53" s="53">
        <f t="shared" si="9"/>
        <v>2.2496460144259666E-5</v>
      </c>
      <c r="Y53" s="58">
        <f t="shared" si="23"/>
        <v>4.0167592605402768E-3</v>
      </c>
      <c r="Z53" s="53">
        <f t="shared" si="24"/>
        <v>0.32467532467532467</v>
      </c>
      <c r="AA53" s="53">
        <f t="shared" si="10"/>
        <v>8.8368703731886104E-3</v>
      </c>
      <c r="AB53" s="53">
        <f t="shared" si="11"/>
        <v>4.4992920288519336E-6</v>
      </c>
      <c r="AC53" s="61">
        <f t="shared" si="25"/>
        <v>0.33385416666666662</v>
      </c>
      <c r="AD53" s="36">
        <f t="shared" si="28"/>
        <v>8.6910274897774654E-4</v>
      </c>
      <c r="AE53" s="36">
        <f t="shared" si="29"/>
        <v>0.09</v>
      </c>
      <c r="AF53" s="36">
        <f t="shared" si="30"/>
        <v>4.3455137448887327E-4</v>
      </c>
      <c r="AG53" s="36">
        <f t="shared" si="29"/>
        <v>0.04</v>
      </c>
      <c r="AH53" s="36">
        <f t="shared" si="31"/>
        <v>2.1727568724443663E-4</v>
      </c>
      <c r="AI53" s="36">
        <f t="shared" si="32"/>
        <v>0.02</v>
      </c>
      <c r="AJ53" s="36">
        <f t="shared" si="33"/>
        <v>4.3455137448887338E-5</v>
      </c>
      <c r="AK53" s="36">
        <f t="shared" si="32"/>
        <v>0</v>
      </c>
      <c r="AL53" s="36">
        <f t="shared" si="34"/>
        <v>4.3455137448887327E-4</v>
      </c>
      <c r="AM53" s="36">
        <f t="shared" si="35"/>
        <v>0.04</v>
      </c>
      <c r="AN53" s="36">
        <f t="shared" si="36"/>
        <v>2.1727568724443663E-4</v>
      </c>
      <c r="AO53" s="36">
        <f t="shared" si="37"/>
        <v>0.02</v>
      </c>
      <c r="AP53" s="36">
        <f t="shared" si="38"/>
        <v>1.0863784362221832E-4</v>
      </c>
      <c r="AQ53" s="36">
        <f t="shared" si="39"/>
        <v>0.01</v>
      </c>
      <c r="AR53" s="36">
        <f t="shared" si="40"/>
        <v>2.1727568724443669E-5</v>
      </c>
      <c r="AS53" s="36">
        <f t="shared" si="41"/>
        <v>0</v>
      </c>
      <c r="AT53" s="36">
        <f t="shared" si="42"/>
        <v>2.1727568724443663E-4</v>
      </c>
      <c r="AU53" s="36">
        <f t="shared" si="43"/>
        <v>0.02</v>
      </c>
      <c r="AV53" s="36">
        <f t="shared" si="44"/>
        <v>1.0863784362221832E-4</v>
      </c>
      <c r="AW53" s="36">
        <f t="shared" si="45"/>
        <v>0.01</v>
      </c>
      <c r="AX53" s="36">
        <f t="shared" si="46"/>
        <v>5.4318921811109159E-5</v>
      </c>
      <c r="AY53" s="36">
        <f t="shared" si="47"/>
        <v>0.01</v>
      </c>
      <c r="AZ53" s="36">
        <f t="shared" si="48"/>
        <v>1.0863784362221834E-5</v>
      </c>
      <c r="BA53" s="36">
        <f t="shared" si="49"/>
        <v>0</v>
      </c>
      <c r="BB53" s="36">
        <f t="shared" si="50"/>
        <v>4.3455137448887331E-5</v>
      </c>
      <c r="BC53" s="36">
        <f t="shared" si="51"/>
        <v>0</v>
      </c>
      <c r="BD53" s="36">
        <f t="shared" si="52"/>
        <v>2.1727568724443665E-5</v>
      </c>
      <c r="BE53" s="36">
        <f t="shared" si="53"/>
        <v>0</v>
      </c>
      <c r="BF53" s="36">
        <f t="shared" si="54"/>
        <v>1.0863784362221833E-5</v>
      </c>
      <c r="BG53" s="36">
        <f t="shared" si="55"/>
        <v>0</v>
      </c>
      <c r="BH53" s="36">
        <f t="shared" si="56"/>
        <v>2.1727568724443666E-6</v>
      </c>
      <c r="BI53" s="36">
        <f t="shared" si="57"/>
        <v>0</v>
      </c>
    </row>
    <row r="54" spans="1:61" s="36" customFormat="1" x14ac:dyDescent="0.25">
      <c r="A54" s="37">
        <v>11.25</v>
      </c>
      <c r="B54" s="47">
        <f t="shared" si="12"/>
        <v>40</v>
      </c>
      <c r="C54" s="48">
        <f t="shared" si="1"/>
        <v>0</v>
      </c>
      <c r="D54" s="49">
        <f t="shared" si="2"/>
        <v>0</v>
      </c>
      <c r="E54" s="50">
        <f t="shared" si="3"/>
        <v>1</v>
      </c>
      <c r="F54" s="57">
        <f t="shared" si="4"/>
        <v>39</v>
      </c>
      <c r="G54" s="58">
        <f t="shared" si="26"/>
        <v>0.10007480739893723</v>
      </c>
      <c r="H54" s="53">
        <f t="shared" si="13"/>
        <v>6.4935064935064934</v>
      </c>
      <c r="I54" s="49">
        <f t="shared" si="14"/>
        <v>1.38</v>
      </c>
      <c r="J54" s="53">
        <f t="shared" si="15"/>
        <v>0.22016457627766192</v>
      </c>
      <c r="K54" s="53">
        <f t="shared" si="27"/>
        <v>1.1209678101504332E-4</v>
      </c>
      <c r="L54" s="48">
        <f t="shared" si="16"/>
        <v>2.2000000000000002</v>
      </c>
      <c r="M54" s="49">
        <f t="shared" si="5"/>
        <v>0</v>
      </c>
      <c r="N54" s="59">
        <v>0</v>
      </c>
      <c r="O54" s="60">
        <f t="shared" si="17"/>
        <v>689.91838555901438</v>
      </c>
      <c r="P54" s="55">
        <f t="shared" si="18"/>
        <v>480</v>
      </c>
      <c r="Q54" s="58">
        <f t="shared" si="19"/>
        <v>5.0037403699468616E-2</v>
      </c>
      <c r="R54" s="53">
        <f t="shared" si="20"/>
        <v>3.2467532467532467</v>
      </c>
      <c r="S54" s="53">
        <f t="shared" si="6"/>
        <v>0.11008228813883096</v>
      </c>
      <c r="T54" s="53">
        <f t="shared" si="7"/>
        <v>5.604839050752166E-5</v>
      </c>
      <c r="U54" s="58">
        <f t="shared" si="21"/>
        <v>2.5018701849734308E-2</v>
      </c>
      <c r="V54" s="53">
        <f t="shared" si="22"/>
        <v>1.6233766233766234</v>
      </c>
      <c r="W54" s="53">
        <f t="shared" si="8"/>
        <v>5.504114406941548E-2</v>
      </c>
      <c r="X54" s="53">
        <f t="shared" si="9"/>
        <v>2.802419525376083E-5</v>
      </c>
      <c r="Y54" s="58">
        <f t="shared" si="23"/>
        <v>5.0037403699468618E-3</v>
      </c>
      <c r="Z54" s="53">
        <f t="shared" si="24"/>
        <v>0.32467532467532467</v>
      </c>
      <c r="AA54" s="53">
        <f t="shared" si="10"/>
        <v>1.1008228813883096E-2</v>
      </c>
      <c r="AB54" s="53">
        <f t="shared" si="11"/>
        <v>5.6048390507521662E-6</v>
      </c>
      <c r="AC54" s="61">
        <f t="shared" si="25"/>
        <v>0.33398437499999994</v>
      </c>
      <c r="AD54" s="36">
        <f t="shared" si="28"/>
        <v>1.3006753558856632E-3</v>
      </c>
      <c r="AE54" s="36">
        <f t="shared" si="29"/>
        <v>0.13</v>
      </c>
      <c r="AF54" s="36">
        <f t="shared" si="30"/>
        <v>6.5033767794283161E-4</v>
      </c>
      <c r="AG54" s="36">
        <f t="shared" si="29"/>
        <v>7.0000000000000007E-2</v>
      </c>
      <c r="AH54" s="36">
        <f t="shared" si="31"/>
        <v>3.2516883897141581E-4</v>
      </c>
      <c r="AI54" s="36">
        <f t="shared" si="32"/>
        <v>0.03</v>
      </c>
      <c r="AJ54" s="36">
        <f t="shared" si="33"/>
        <v>6.5033767794283175E-5</v>
      </c>
      <c r="AK54" s="36">
        <f t="shared" si="32"/>
        <v>0.01</v>
      </c>
      <c r="AL54" s="36">
        <f t="shared" si="34"/>
        <v>6.5033767794283161E-4</v>
      </c>
      <c r="AM54" s="36">
        <f t="shared" si="35"/>
        <v>7.0000000000000007E-2</v>
      </c>
      <c r="AN54" s="36">
        <f t="shared" si="36"/>
        <v>3.2516883897141581E-4</v>
      </c>
      <c r="AO54" s="36">
        <f t="shared" si="37"/>
        <v>0.03</v>
      </c>
      <c r="AP54" s="36">
        <f t="shared" si="38"/>
        <v>1.625844194857079E-4</v>
      </c>
      <c r="AQ54" s="36">
        <f t="shared" si="39"/>
        <v>0.02</v>
      </c>
      <c r="AR54" s="36">
        <f t="shared" si="40"/>
        <v>3.2516883897141587E-5</v>
      </c>
      <c r="AS54" s="36">
        <f t="shared" si="41"/>
        <v>0</v>
      </c>
      <c r="AT54" s="36">
        <f t="shared" si="42"/>
        <v>3.2516883897141581E-4</v>
      </c>
      <c r="AU54" s="36">
        <f t="shared" si="43"/>
        <v>0.03</v>
      </c>
      <c r="AV54" s="36">
        <f t="shared" si="44"/>
        <v>1.625844194857079E-4</v>
      </c>
      <c r="AW54" s="36">
        <f t="shared" si="45"/>
        <v>0.02</v>
      </c>
      <c r="AX54" s="36">
        <f t="shared" si="46"/>
        <v>8.1292209742853951E-5</v>
      </c>
      <c r="AY54" s="36">
        <f t="shared" si="47"/>
        <v>0.01</v>
      </c>
      <c r="AZ54" s="36">
        <f t="shared" si="48"/>
        <v>1.6258441948570794E-5</v>
      </c>
      <c r="BA54" s="36">
        <f t="shared" si="49"/>
        <v>0</v>
      </c>
      <c r="BB54" s="36">
        <f t="shared" si="50"/>
        <v>6.5033767794283175E-5</v>
      </c>
      <c r="BC54" s="36">
        <f t="shared" si="51"/>
        <v>0.01</v>
      </c>
      <c r="BD54" s="36">
        <f t="shared" si="52"/>
        <v>3.2516883897141587E-5</v>
      </c>
      <c r="BE54" s="36">
        <f t="shared" si="53"/>
        <v>0</v>
      </c>
      <c r="BF54" s="36">
        <f t="shared" si="54"/>
        <v>1.6258441948570794E-5</v>
      </c>
      <c r="BG54" s="36">
        <f t="shared" si="55"/>
        <v>0</v>
      </c>
      <c r="BH54" s="36">
        <f t="shared" si="56"/>
        <v>3.2516883897141587E-6</v>
      </c>
      <c r="BI54" s="36">
        <f t="shared" si="57"/>
        <v>0</v>
      </c>
    </row>
    <row r="55" spans="1:61" s="36" customFormat="1" x14ac:dyDescent="0.25">
      <c r="A55" s="37">
        <v>11.25</v>
      </c>
      <c r="B55" s="47">
        <f t="shared" si="12"/>
        <v>40</v>
      </c>
      <c r="C55" s="48">
        <f t="shared" si="1"/>
        <v>0</v>
      </c>
      <c r="D55" s="49">
        <f t="shared" si="2"/>
        <v>0</v>
      </c>
      <c r="E55" s="50">
        <f t="shared" si="3"/>
        <v>1</v>
      </c>
      <c r="F55" s="57">
        <f t="shared" si="4"/>
        <v>39</v>
      </c>
      <c r="G55" s="58">
        <f t="shared" si="26"/>
        <v>0.11967865058783667</v>
      </c>
      <c r="H55" s="53">
        <f t="shared" si="13"/>
        <v>6.4935064935064934</v>
      </c>
      <c r="I55" s="49">
        <f t="shared" si="14"/>
        <v>1.38</v>
      </c>
      <c r="J55" s="53">
        <f t="shared" si="15"/>
        <v>0.26329303129324066</v>
      </c>
      <c r="K55" s="53">
        <f t="shared" si="27"/>
        <v>1.3405563134027157E-4</v>
      </c>
      <c r="L55" s="48">
        <f t="shared" si="16"/>
        <v>2.2000000000000002</v>
      </c>
      <c r="M55" s="49">
        <f t="shared" si="5"/>
        <v>0</v>
      </c>
      <c r="N55" s="59">
        <v>0</v>
      </c>
      <c r="O55" s="60">
        <f t="shared" si="17"/>
        <v>731.04013172323118</v>
      </c>
      <c r="P55" s="55">
        <f t="shared" si="18"/>
        <v>480</v>
      </c>
      <c r="Q55" s="58">
        <f t="shared" si="19"/>
        <v>5.9839325293918333E-2</v>
      </c>
      <c r="R55" s="53">
        <f t="shared" si="20"/>
        <v>3.2467532467532467</v>
      </c>
      <c r="S55" s="53">
        <f t="shared" si="6"/>
        <v>0.13164651564662033</v>
      </c>
      <c r="T55" s="53">
        <f t="shared" si="7"/>
        <v>6.7027815670135784E-5</v>
      </c>
      <c r="U55" s="58">
        <f t="shared" si="21"/>
        <v>2.9919662646959166E-2</v>
      </c>
      <c r="V55" s="53">
        <f t="shared" si="22"/>
        <v>1.6233766233766234</v>
      </c>
      <c r="W55" s="53">
        <f t="shared" si="8"/>
        <v>6.5823257823310166E-2</v>
      </c>
      <c r="X55" s="53">
        <f t="shared" si="9"/>
        <v>3.3513907835067892E-5</v>
      </c>
      <c r="Y55" s="58">
        <f t="shared" si="23"/>
        <v>5.9839325293918333E-3</v>
      </c>
      <c r="Z55" s="53">
        <f t="shared" si="24"/>
        <v>0.32467532467532467</v>
      </c>
      <c r="AA55" s="53">
        <f t="shared" si="10"/>
        <v>1.3164651564662034E-2</v>
      </c>
      <c r="AB55" s="53">
        <f t="shared" si="11"/>
        <v>6.7027815670135798E-6</v>
      </c>
      <c r="AC55" s="61">
        <f t="shared" si="25"/>
        <v>0.33411458333333327</v>
      </c>
      <c r="AD55" s="36">
        <f t="shared" si="28"/>
        <v>1.816789536545709E-3</v>
      </c>
      <c r="AE55" s="36">
        <f t="shared" si="29"/>
        <v>0.18</v>
      </c>
      <c r="AF55" s="36">
        <f t="shared" si="30"/>
        <v>9.0839476827285449E-4</v>
      </c>
      <c r="AG55" s="36">
        <f t="shared" si="29"/>
        <v>0.09</v>
      </c>
      <c r="AH55" s="36">
        <f t="shared" si="31"/>
        <v>4.5419738413642725E-4</v>
      </c>
      <c r="AI55" s="36">
        <f t="shared" si="32"/>
        <v>0.05</v>
      </c>
      <c r="AJ55" s="36">
        <f t="shared" si="33"/>
        <v>9.0839476827285449E-5</v>
      </c>
      <c r="AK55" s="36">
        <f t="shared" si="32"/>
        <v>0.01</v>
      </c>
      <c r="AL55" s="36">
        <f t="shared" si="34"/>
        <v>9.0839476827285449E-4</v>
      </c>
      <c r="AM55" s="36">
        <f t="shared" si="35"/>
        <v>0.09</v>
      </c>
      <c r="AN55" s="36">
        <f t="shared" si="36"/>
        <v>4.5419738413642725E-4</v>
      </c>
      <c r="AO55" s="36">
        <f t="shared" si="37"/>
        <v>0.05</v>
      </c>
      <c r="AP55" s="36">
        <f t="shared" si="38"/>
        <v>2.2709869206821362E-4</v>
      </c>
      <c r="AQ55" s="36">
        <f t="shared" si="39"/>
        <v>0.02</v>
      </c>
      <c r="AR55" s="36">
        <f t="shared" si="40"/>
        <v>4.5419738413642725E-5</v>
      </c>
      <c r="AS55" s="36">
        <f t="shared" si="41"/>
        <v>0</v>
      </c>
      <c r="AT55" s="36">
        <f t="shared" si="42"/>
        <v>4.5419738413642725E-4</v>
      </c>
      <c r="AU55" s="36">
        <f t="shared" si="43"/>
        <v>0.05</v>
      </c>
      <c r="AV55" s="36">
        <f t="shared" si="44"/>
        <v>2.2709869206821362E-4</v>
      </c>
      <c r="AW55" s="36">
        <f t="shared" si="45"/>
        <v>0.02</v>
      </c>
      <c r="AX55" s="36">
        <f t="shared" si="46"/>
        <v>1.1354934603410681E-4</v>
      </c>
      <c r="AY55" s="36">
        <f t="shared" si="47"/>
        <v>0.01</v>
      </c>
      <c r="AZ55" s="36">
        <f t="shared" si="48"/>
        <v>2.2709869206821362E-5</v>
      </c>
      <c r="BA55" s="36">
        <f t="shared" si="49"/>
        <v>0</v>
      </c>
      <c r="BB55" s="36">
        <f t="shared" si="50"/>
        <v>9.0839476827285449E-5</v>
      </c>
      <c r="BC55" s="36">
        <f t="shared" si="51"/>
        <v>0.01</v>
      </c>
      <c r="BD55" s="36">
        <f t="shared" si="52"/>
        <v>4.5419738413642725E-5</v>
      </c>
      <c r="BE55" s="36">
        <f t="shared" si="53"/>
        <v>0</v>
      </c>
      <c r="BF55" s="36">
        <f t="shared" si="54"/>
        <v>2.2709869206821362E-5</v>
      </c>
      <c r="BG55" s="36">
        <f t="shared" si="55"/>
        <v>0</v>
      </c>
      <c r="BH55" s="36">
        <f t="shared" si="56"/>
        <v>4.5419738413642726E-6</v>
      </c>
      <c r="BI55" s="36">
        <f t="shared" si="57"/>
        <v>0</v>
      </c>
    </row>
    <row r="56" spans="1:61" s="36" customFormat="1" x14ac:dyDescent="0.25">
      <c r="A56" s="37">
        <v>11.25</v>
      </c>
      <c r="B56" s="47">
        <f t="shared" si="12"/>
        <v>40</v>
      </c>
      <c r="C56" s="48">
        <f t="shared" si="1"/>
        <v>0</v>
      </c>
      <c r="D56" s="49">
        <f t="shared" si="2"/>
        <v>0</v>
      </c>
      <c r="E56" s="50">
        <f t="shared" si="3"/>
        <v>1</v>
      </c>
      <c r="F56" s="57">
        <f t="shared" si="4"/>
        <v>39</v>
      </c>
      <c r="G56" s="58">
        <f t="shared" si="26"/>
        <v>0.13914764873340513</v>
      </c>
      <c r="H56" s="53">
        <f t="shared" si="13"/>
        <v>6.4935064935064934</v>
      </c>
      <c r="I56" s="49">
        <f t="shared" si="14"/>
        <v>1.38</v>
      </c>
      <c r="J56" s="53">
        <f t="shared" si="15"/>
        <v>0.30612482721349132</v>
      </c>
      <c r="K56" s="53">
        <f t="shared" si="27"/>
        <v>1.5586343770462586E-4</v>
      </c>
      <c r="L56" s="48">
        <f t="shared" si="16"/>
        <v>2.2000000000000002</v>
      </c>
      <c r="M56" s="49">
        <f t="shared" si="5"/>
        <v>0</v>
      </c>
      <c r="N56" s="59">
        <v>0</v>
      </c>
      <c r="O56" s="60">
        <f t="shared" si="17"/>
        <v>771.87916588256905</v>
      </c>
      <c r="P56" s="55">
        <f t="shared" si="18"/>
        <v>480</v>
      </c>
      <c r="Q56" s="58">
        <f t="shared" si="19"/>
        <v>6.9573824366702564E-2</v>
      </c>
      <c r="R56" s="53">
        <f t="shared" si="20"/>
        <v>3.2467532467532467</v>
      </c>
      <c r="S56" s="53">
        <f t="shared" si="6"/>
        <v>0.15306241360674566</v>
      </c>
      <c r="T56" s="53">
        <f t="shared" si="7"/>
        <v>7.7931718852312931E-5</v>
      </c>
      <c r="U56" s="58">
        <f t="shared" si="21"/>
        <v>3.4786912183351282E-2</v>
      </c>
      <c r="V56" s="53">
        <f t="shared" si="22"/>
        <v>1.6233766233766234</v>
      </c>
      <c r="W56" s="53">
        <f t="shared" si="8"/>
        <v>7.6531206803372831E-2</v>
      </c>
      <c r="X56" s="53">
        <f t="shared" si="9"/>
        <v>3.8965859426156466E-5</v>
      </c>
      <c r="Y56" s="58">
        <f t="shared" si="23"/>
        <v>6.957382436670257E-3</v>
      </c>
      <c r="Z56" s="53">
        <f t="shared" si="24"/>
        <v>0.32467532467532467</v>
      </c>
      <c r="AA56" s="53">
        <f t="shared" si="10"/>
        <v>1.5306241360674567E-2</v>
      </c>
      <c r="AB56" s="53">
        <f t="shared" si="11"/>
        <v>7.7931718852312948E-6</v>
      </c>
      <c r="AC56" s="61">
        <f t="shared" si="25"/>
        <v>0.3342447916666666</v>
      </c>
      <c r="AD56" s="36">
        <f t="shared" si="28"/>
        <v>2.4168637717085183E-3</v>
      </c>
      <c r="AE56" s="36">
        <f t="shared" si="29"/>
        <v>0.24</v>
      </c>
      <c r="AF56" s="36">
        <f t="shared" si="30"/>
        <v>1.2084318858542591E-3</v>
      </c>
      <c r="AG56" s="36">
        <f t="shared" si="29"/>
        <v>0.12</v>
      </c>
      <c r="AH56" s="36">
        <f t="shared" si="31"/>
        <v>6.0421594292712957E-4</v>
      </c>
      <c r="AI56" s="36">
        <f t="shared" si="32"/>
        <v>0.06</v>
      </c>
      <c r="AJ56" s="36">
        <f t="shared" si="33"/>
        <v>1.2084318858542593E-4</v>
      </c>
      <c r="AK56" s="36">
        <f t="shared" si="32"/>
        <v>0.01</v>
      </c>
      <c r="AL56" s="36">
        <f t="shared" si="34"/>
        <v>1.2084318858542591E-3</v>
      </c>
      <c r="AM56" s="36">
        <f t="shared" si="35"/>
        <v>0.12</v>
      </c>
      <c r="AN56" s="36">
        <f t="shared" si="36"/>
        <v>6.0421594292712957E-4</v>
      </c>
      <c r="AO56" s="36">
        <f t="shared" si="37"/>
        <v>0.06</v>
      </c>
      <c r="AP56" s="36">
        <f t="shared" si="38"/>
        <v>3.0210797146356478E-4</v>
      </c>
      <c r="AQ56" s="36">
        <f t="shared" si="39"/>
        <v>0.03</v>
      </c>
      <c r="AR56" s="36">
        <f t="shared" si="40"/>
        <v>6.0421594292712965E-5</v>
      </c>
      <c r="AS56" s="36">
        <f t="shared" si="41"/>
        <v>0.01</v>
      </c>
      <c r="AT56" s="36">
        <f t="shared" si="42"/>
        <v>6.0421594292712957E-4</v>
      </c>
      <c r="AU56" s="36">
        <f t="shared" si="43"/>
        <v>0.06</v>
      </c>
      <c r="AV56" s="36">
        <f t="shared" si="44"/>
        <v>3.0210797146356478E-4</v>
      </c>
      <c r="AW56" s="36">
        <f t="shared" si="45"/>
        <v>0.03</v>
      </c>
      <c r="AX56" s="36">
        <f t="shared" si="46"/>
        <v>1.5105398573178239E-4</v>
      </c>
      <c r="AY56" s="36">
        <f t="shared" si="47"/>
        <v>0.02</v>
      </c>
      <c r="AZ56" s="36">
        <f t="shared" si="48"/>
        <v>3.0210797146356482E-5</v>
      </c>
      <c r="BA56" s="36">
        <f t="shared" si="49"/>
        <v>0</v>
      </c>
      <c r="BB56" s="36">
        <f t="shared" si="50"/>
        <v>1.2084318858542593E-4</v>
      </c>
      <c r="BC56" s="36">
        <f t="shared" si="51"/>
        <v>0.01</v>
      </c>
      <c r="BD56" s="36">
        <f t="shared" si="52"/>
        <v>6.0421594292712965E-5</v>
      </c>
      <c r="BE56" s="36">
        <f t="shared" si="53"/>
        <v>0.01</v>
      </c>
      <c r="BF56" s="36">
        <f t="shared" si="54"/>
        <v>3.0210797146356482E-5</v>
      </c>
      <c r="BG56" s="36">
        <f t="shared" si="55"/>
        <v>0</v>
      </c>
      <c r="BH56" s="36">
        <f t="shared" si="56"/>
        <v>6.0421594292712966E-6</v>
      </c>
      <c r="BI56" s="36">
        <f t="shared" si="57"/>
        <v>0</v>
      </c>
    </row>
    <row r="57" spans="1:61" s="36" customFormat="1" x14ac:dyDescent="0.25">
      <c r="A57" s="37">
        <v>11.25</v>
      </c>
      <c r="B57" s="47">
        <f t="shared" si="12"/>
        <v>40</v>
      </c>
      <c r="C57" s="48">
        <f t="shared" si="1"/>
        <v>0</v>
      </c>
      <c r="D57" s="49">
        <f t="shared" si="2"/>
        <v>0</v>
      </c>
      <c r="E57" s="50">
        <f t="shared" si="3"/>
        <v>1</v>
      </c>
      <c r="F57" s="57">
        <f t="shared" si="4"/>
        <v>39</v>
      </c>
      <c r="G57" s="58">
        <f t="shared" si="26"/>
        <v>0.15848272936732793</v>
      </c>
      <c r="H57" s="53">
        <f t="shared" si="13"/>
        <v>6.4935064935064934</v>
      </c>
      <c r="I57" s="49">
        <f t="shared" si="14"/>
        <v>1.38</v>
      </c>
      <c r="J57" s="53">
        <f t="shared" si="15"/>
        <v>0.34866200460812147</v>
      </c>
      <c r="K57" s="53">
        <f t="shared" si="27"/>
        <v>1.7752123906405234E-4</v>
      </c>
      <c r="L57" s="48">
        <f t="shared" si="16"/>
        <v>2.2000000000000002</v>
      </c>
      <c r="M57" s="49">
        <f t="shared" si="5"/>
        <v>0</v>
      </c>
      <c r="N57" s="59">
        <v>0</v>
      </c>
      <c r="O57" s="60">
        <f t="shared" si="17"/>
        <v>812.43743168206163</v>
      </c>
      <c r="P57" s="55">
        <f t="shared" si="18"/>
        <v>480</v>
      </c>
      <c r="Q57" s="58">
        <f t="shared" si="19"/>
        <v>7.9241364683663967E-2</v>
      </c>
      <c r="R57" s="53">
        <f t="shared" si="20"/>
        <v>3.2467532467532467</v>
      </c>
      <c r="S57" s="53">
        <f t="shared" si="6"/>
        <v>0.17433100230406073</v>
      </c>
      <c r="T57" s="53">
        <f t="shared" si="7"/>
        <v>8.8760619532026169E-5</v>
      </c>
      <c r="U57" s="58">
        <f t="shared" si="21"/>
        <v>3.9620682341831984E-2</v>
      </c>
      <c r="V57" s="53">
        <f t="shared" si="22"/>
        <v>1.6233766233766234</v>
      </c>
      <c r="W57" s="53">
        <f t="shared" si="8"/>
        <v>8.7165501152030367E-2</v>
      </c>
      <c r="X57" s="53">
        <f t="shared" si="9"/>
        <v>4.4380309766013084E-5</v>
      </c>
      <c r="Y57" s="58">
        <f t="shared" si="23"/>
        <v>7.9241364683663978E-3</v>
      </c>
      <c r="Z57" s="53">
        <f t="shared" si="24"/>
        <v>0.32467532467532467</v>
      </c>
      <c r="AA57" s="53">
        <f t="shared" si="10"/>
        <v>1.7433100230406076E-2</v>
      </c>
      <c r="AB57" s="53">
        <f t="shared" si="11"/>
        <v>8.8760619532026196E-6</v>
      </c>
      <c r="AC57" s="61">
        <f t="shared" si="25"/>
        <v>0.33437499999999992</v>
      </c>
      <c r="AD57" s="36">
        <f t="shared" si="28"/>
        <v>3.1003205421051196E-3</v>
      </c>
      <c r="AE57" s="36">
        <f t="shared" si="29"/>
        <v>0.31</v>
      </c>
      <c r="AF57" s="36">
        <f t="shared" si="30"/>
        <v>1.5501602710525598E-3</v>
      </c>
      <c r="AG57" s="36">
        <f t="shared" si="29"/>
        <v>0.15</v>
      </c>
      <c r="AH57" s="36">
        <f t="shared" si="31"/>
        <v>7.7508013552627991E-4</v>
      </c>
      <c r="AI57" s="36">
        <f t="shared" si="32"/>
        <v>0.08</v>
      </c>
      <c r="AJ57" s="36">
        <f t="shared" si="33"/>
        <v>1.5501602710525601E-4</v>
      </c>
      <c r="AK57" s="36">
        <f t="shared" si="32"/>
        <v>0.02</v>
      </c>
      <c r="AL57" s="36">
        <f t="shared" si="34"/>
        <v>1.5501602710525598E-3</v>
      </c>
      <c r="AM57" s="36">
        <f t="shared" si="35"/>
        <v>0.15</v>
      </c>
      <c r="AN57" s="36">
        <f t="shared" si="36"/>
        <v>7.7508013552627991E-4</v>
      </c>
      <c r="AO57" s="36">
        <f t="shared" si="37"/>
        <v>0.08</v>
      </c>
      <c r="AP57" s="36">
        <f t="shared" si="38"/>
        <v>3.8754006776313995E-4</v>
      </c>
      <c r="AQ57" s="36">
        <f t="shared" si="39"/>
        <v>0.04</v>
      </c>
      <c r="AR57" s="36">
        <f t="shared" si="40"/>
        <v>7.7508013552628004E-5</v>
      </c>
      <c r="AS57" s="36">
        <f t="shared" si="41"/>
        <v>0.01</v>
      </c>
      <c r="AT57" s="36">
        <f t="shared" si="42"/>
        <v>7.7508013552627991E-4</v>
      </c>
      <c r="AU57" s="36">
        <f t="shared" si="43"/>
        <v>0.08</v>
      </c>
      <c r="AV57" s="36">
        <f t="shared" si="44"/>
        <v>3.8754006776313995E-4</v>
      </c>
      <c r="AW57" s="36">
        <f t="shared" si="45"/>
        <v>0.04</v>
      </c>
      <c r="AX57" s="36">
        <f t="shared" si="46"/>
        <v>1.9377003388156998E-4</v>
      </c>
      <c r="AY57" s="36">
        <f t="shared" si="47"/>
        <v>0.02</v>
      </c>
      <c r="AZ57" s="36">
        <f t="shared" si="48"/>
        <v>3.8754006776314002E-5</v>
      </c>
      <c r="BA57" s="36">
        <f t="shared" si="49"/>
        <v>0</v>
      </c>
      <c r="BB57" s="36">
        <f t="shared" si="50"/>
        <v>1.5501602710525604E-4</v>
      </c>
      <c r="BC57" s="36">
        <f t="shared" si="51"/>
        <v>0.02</v>
      </c>
      <c r="BD57" s="36">
        <f t="shared" si="52"/>
        <v>7.7508013552628018E-5</v>
      </c>
      <c r="BE57" s="36">
        <f t="shared" si="53"/>
        <v>0.01</v>
      </c>
      <c r="BF57" s="36">
        <f t="shared" si="54"/>
        <v>3.8754006776314009E-5</v>
      </c>
      <c r="BG57" s="36">
        <f t="shared" si="55"/>
        <v>0</v>
      </c>
      <c r="BH57" s="36">
        <f t="shared" si="56"/>
        <v>7.7508013552628008E-6</v>
      </c>
      <c r="BI57" s="36">
        <f t="shared" si="57"/>
        <v>0</v>
      </c>
    </row>
    <row r="58" spans="1:61" s="36" customFormat="1" x14ac:dyDescent="0.25">
      <c r="A58" s="37">
        <v>11.25</v>
      </c>
      <c r="B58" s="47">
        <f t="shared" si="12"/>
        <v>40</v>
      </c>
      <c r="C58" s="48">
        <f t="shared" si="1"/>
        <v>0</v>
      </c>
      <c r="D58" s="49">
        <f t="shared" si="2"/>
        <v>0</v>
      </c>
      <c r="E58" s="50">
        <f t="shared" si="3"/>
        <v>1</v>
      </c>
      <c r="F58" s="57">
        <f t="shared" si="4"/>
        <v>39</v>
      </c>
      <c r="G58" s="58">
        <f t="shared" si="26"/>
        <v>0.17768481364126326</v>
      </c>
      <c r="H58" s="53">
        <f t="shared" si="13"/>
        <v>6.4935064935064934</v>
      </c>
      <c r="I58" s="49">
        <f t="shared" si="14"/>
        <v>1.38</v>
      </c>
      <c r="J58" s="53">
        <f t="shared" si="15"/>
        <v>0.39090659001077921</v>
      </c>
      <c r="K58" s="53">
        <f t="shared" si="27"/>
        <v>1.990300672280384E-4</v>
      </c>
      <c r="L58" s="48">
        <f t="shared" si="16"/>
        <v>2.2000000000000002</v>
      </c>
      <c r="M58" s="49">
        <f t="shared" si="5"/>
        <v>0</v>
      </c>
      <c r="N58" s="59">
        <v>0</v>
      </c>
      <c r="O58" s="60">
        <f t="shared" si="17"/>
        <v>852.71685940418229</v>
      </c>
      <c r="P58" s="55">
        <f t="shared" si="18"/>
        <v>480</v>
      </c>
      <c r="Q58" s="58">
        <f t="shared" si="19"/>
        <v>8.8842406820631631E-2</v>
      </c>
      <c r="R58" s="53">
        <f t="shared" si="20"/>
        <v>3.2467532467532467</v>
      </c>
      <c r="S58" s="53">
        <f t="shared" si="6"/>
        <v>0.1954532950053896</v>
      </c>
      <c r="T58" s="53">
        <f t="shared" si="7"/>
        <v>9.95150336140192E-5</v>
      </c>
      <c r="U58" s="58">
        <f t="shared" si="21"/>
        <v>4.4421203410315815E-2</v>
      </c>
      <c r="V58" s="53">
        <f t="shared" si="22"/>
        <v>1.6233766233766234</v>
      </c>
      <c r="W58" s="53">
        <f t="shared" si="8"/>
        <v>9.7726647502694802E-2</v>
      </c>
      <c r="X58" s="53">
        <f t="shared" si="9"/>
        <v>4.97575168070096E-5</v>
      </c>
      <c r="Y58" s="58">
        <f t="shared" si="23"/>
        <v>8.8842406820631645E-3</v>
      </c>
      <c r="Z58" s="53">
        <f t="shared" si="24"/>
        <v>0.32467532467532467</v>
      </c>
      <c r="AA58" s="53">
        <f t="shared" si="10"/>
        <v>1.9545329500538965E-2</v>
      </c>
      <c r="AB58" s="53">
        <f t="shared" si="11"/>
        <v>9.9515033614019207E-6</v>
      </c>
      <c r="AC58" s="61">
        <f t="shared" si="25"/>
        <v>0.33450520833333325</v>
      </c>
      <c r="AD58" s="36">
        <f t="shared" si="28"/>
        <v>3.8665863009330675E-3</v>
      </c>
      <c r="AE58" s="36">
        <f t="shared" si="29"/>
        <v>0.39</v>
      </c>
      <c r="AF58" s="36">
        <f t="shared" si="30"/>
        <v>1.9332931504665338E-3</v>
      </c>
      <c r="AG58" s="36">
        <f t="shared" si="29"/>
        <v>0.19</v>
      </c>
      <c r="AH58" s="36">
        <f t="shared" si="31"/>
        <v>9.6664657523326688E-4</v>
      </c>
      <c r="AI58" s="36">
        <f t="shared" si="32"/>
        <v>0.1</v>
      </c>
      <c r="AJ58" s="36">
        <f t="shared" si="33"/>
        <v>1.933293150466534E-4</v>
      </c>
      <c r="AK58" s="36">
        <f t="shared" si="32"/>
        <v>0.02</v>
      </c>
      <c r="AL58" s="36">
        <f t="shared" si="34"/>
        <v>1.9332931504665338E-3</v>
      </c>
      <c r="AM58" s="36">
        <f t="shared" si="35"/>
        <v>0.19</v>
      </c>
      <c r="AN58" s="36">
        <f t="shared" si="36"/>
        <v>9.6664657523326688E-4</v>
      </c>
      <c r="AO58" s="36">
        <f t="shared" si="37"/>
        <v>0.1</v>
      </c>
      <c r="AP58" s="36">
        <f t="shared" si="38"/>
        <v>4.8332328761663344E-4</v>
      </c>
      <c r="AQ58" s="36">
        <f t="shared" si="39"/>
        <v>0.05</v>
      </c>
      <c r="AR58" s="36">
        <f t="shared" si="40"/>
        <v>9.6664657523326701E-5</v>
      </c>
      <c r="AS58" s="36">
        <f t="shared" si="41"/>
        <v>0.01</v>
      </c>
      <c r="AT58" s="36">
        <f t="shared" si="42"/>
        <v>9.6664657523326688E-4</v>
      </c>
      <c r="AU58" s="36">
        <f t="shared" si="43"/>
        <v>0.1</v>
      </c>
      <c r="AV58" s="36">
        <f t="shared" si="44"/>
        <v>4.8332328761663344E-4</v>
      </c>
      <c r="AW58" s="36">
        <f t="shared" si="45"/>
        <v>0.05</v>
      </c>
      <c r="AX58" s="36">
        <f t="shared" si="46"/>
        <v>2.4166164380831672E-4</v>
      </c>
      <c r="AY58" s="36">
        <f t="shared" si="47"/>
        <v>0.02</v>
      </c>
      <c r="AZ58" s="36">
        <f t="shared" si="48"/>
        <v>4.8332328761663351E-5</v>
      </c>
      <c r="BA58" s="36">
        <f t="shared" si="49"/>
        <v>0</v>
      </c>
      <c r="BB58" s="36">
        <f t="shared" si="50"/>
        <v>1.9332931504665343E-4</v>
      </c>
      <c r="BC58" s="36">
        <f t="shared" si="51"/>
        <v>0.02</v>
      </c>
      <c r="BD58" s="36">
        <f t="shared" si="52"/>
        <v>9.6664657523326715E-5</v>
      </c>
      <c r="BE58" s="36">
        <f t="shared" si="53"/>
        <v>0.01</v>
      </c>
      <c r="BF58" s="36">
        <f t="shared" si="54"/>
        <v>4.8332328761663357E-5</v>
      </c>
      <c r="BG58" s="36">
        <f t="shared" si="55"/>
        <v>0</v>
      </c>
      <c r="BH58" s="36">
        <f t="shared" si="56"/>
        <v>9.6664657523326705E-6</v>
      </c>
      <c r="BI58" s="36">
        <f t="shared" si="57"/>
        <v>0</v>
      </c>
    </row>
    <row r="59" spans="1:61" s="36" customFormat="1" x14ac:dyDescent="0.25">
      <c r="A59" s="37">
        <v>11.25</v>
      </c>
      <c r="B59" s="47">
        <f t="shared" si="12"/>
        <v>40</v>
      </c>
      <c r="C59" s="48">
        <f t="shared" si="1"/>
        <v>0</v>
      </c>
      <c r="D59" s="49">
        <f t="shared" si="2"/>
        <v>0</v>
      </c>
      <c r="E59" s="50">
        <f t="shared" si="3"/>
        <v>1</v>
      </c>
      <c r="F59" s="57">
        <f t="shared" si="4"/>
        <v>39</v>
      </c>
      <c r="G59" s="58">
        <f t="shared" si="26"/>
        <v>0.19675481637072728</v>
      </c>
      <c r="H59" s="53">
        <f t="shared" si="13"/>
        <v>6.4935064935064934</v>
      </c>
      <c r="I59" s="49">
        <f t="shared" si="14"/>
        <v>1.38</v>
      </c>
      <c r="J59" s="53">
        <f t="shared" si="15"/>
        <v>0.43286059601560006</v>
      </c>
      <c r="K59" s="53">
        <f t="shared" si="27"/>
        <v>2.2039094690876916E-4</v>
      </c>
      <c r="L59" s="48">
        <f t="shared" si="16"/>
        <v>2.2000000000000002</v>
      </c>
      <c r="M59" s="49">
        <f t="shared" si="5"/>
        <v>0</v>
      </c>
      <c r="N59" s="59">
        <v>0</v>
      </c>
      <c r="O59" s="60">
        <f t="shared" si="17"/>
        <v>892.71936606071358</v>
      </c>
      <c r="P59" s="55">
        <f t="shared" si="18"/>
        <v>480</v>
      </c>
      <c r="Q59" s="58">
        <f t="shared" si="19"/>
        <v>9.8377408185363641E-2</v>
      </c>
      <c r="R59" s="53">
        <f t="shared" si="20"/>
        <v>3.2467532467532467</v>
      </c>
      <c r="S59" s="53">
        <f t="shared" si="6"/>
        <v>0.21643029800780003</v>
      </c>
      <c r="T59" s="53">
        <f t="shared" si="7"/>
        <v>1.1019547345438458E-4</v>
      </c>
      <c r="U59" s="58">
        <f t="shared" si="21"/>
        <v>4.918870409268182E-2</v>
      </c>
      <c r="V59" s="53">
        <f t="shared" si="22"/>
        <v>1.6233766233766234</v>
      </c>
      <c r="W59" s="53">
        <f t="shared" si="8"/>
        <v>0.10821514900390002</v>
      </c>
      <c r="X59" s="53">
        <f t="shared" si="9"/>
        <v>5.5097736727192291E-5</v>
      </c>
      <c r="Y59" s="58">
        <f t="shared" si="23"/>
        <v>9.8377408185363648E-3</v>
      </c>
      <c r="Z59" s="53">
        <f t="shared" si="24"/>
        <v>0.32467532467532467</v>
      </c>
      <c r="AA59" s="53">
        <f t="shared" si="10"/>
        <v>2.1643029800780006E-2</v>
      </c>
      <c r="AB59" s="53">
        <f t="shared" si="11"/>
        <v>1.1019547345438461E-5</v>
      </c>
      <c r="AC59" s="61">
        <f t="shared" si="25"/>
        <v>0.33463541666666657</v>
      </c>
      <c r="AD59" s="36">
        <f t="shared" si="28"/>
        <v>4.7150914465318283E-3</v>
      </c>
      <c r="AE59" s="36">
        <f t="shared" si="29"/>
        <v>0.47</v>
      </c>
      <c r="AF59" s="36">
        <f t="shared" si="30"/>
        <v>2.3575457232659141E-3</v>
      </c>
      <c r="AG59" s="36">
        <f t="shared" si="29"/>
        <v>0.24</v>
      </c>
      <c r="AH59" s="36">
        <f t="shared" si="31"/>
        <v>1.1787728616329571E-3</v>
      </c>
      <c r="AI59" s="36">
        <f t="shared" si="32"/>
        <v>0.12</v>
      </c>
      <c r="AJ59" s="36">
        <f t="shared" si="33"/>
        <v>2.3575457232659147E-4</v>
      </c>
      <c r="AK59" s="36">
        <f t="shared" si="32"/>
        <v>0.02</v>
      </c>
      <c r="AL59" s="36">
        <f t="shared" si="34"/>
        <v>2.3575457232659141E-3</v>
      </c>
      <c r="AM59" s="36">
        <f t="shared" si="35"/>
        <v>0.24</v>
      </c>
      <c r="AN59" s="36">
        <f t="shared" si="36"/>
        <v>1.1787728616329571E-3</v>
      </c>
      <c r="AO59" s="36">
        <f t="shared" si="37"/>
        <v>0.12</v>
      </c>
      <c r="AP59" s="36">
        <f t="shared" si="38"/>
        <v>5.8938643081647853E-4</v>
      </c>
      <c r="AQ59" s="36">
        <f t="shared" si="39"/>
        <v>0.06</v>
      </c>
      <c r="AR59" s="36">
        <f t="shared" si="40"/>
        <v>1.1787728616329573E-4</v>
      </c>
      <c r="AS59" s="36">
        <f t="shared" si="41"/>
        <v>0.01</v>
      </c>
      <c r="AT59" s="36">
        <f t="shared" si="42"/>
        <v>1.1787728616329571E-3</v>
      </c>
      <c r="AU59" s="36">
        <f t="shared" si="43"/>
        <v>0.12</v>
      </c>
      <c r="AV59" s="36">
        <f t="shared" si="44"/>
        <v>5.8938643081647853E-4</v>
      </c>
      <c r="AW59" s="36">
        <f t="shared" si="45"/>
        <v>0.06</v>
      </c>
      <c r="AX59" s="36">
        <f t="shared" si="46"/>
        <v>2.9469321540823927E-4</v>
      </c>
      <c r="AY59" s="36">
        <f t="shared" si="47"/>
        <v>0.03</v>
      </c>
      <c r="AZ59" s="36">
        <f t="shared" si="48"/>
        <v>5.8938643081647867E-5</v>
      </c>
      <c r="BA59" s="36">
        <f t="shared" si="49"/>
        <v>0.01</v>
      </c>
      <c r="BB59" s="36">
        <f t="shared" si="50"/>
        <v>2.3575457232659149E-4</v>
      </c>
      <c r="BC59" s="36">
        <f t="shared" si="51"/>
        <v>0.02</v>
      </c>
      <c r="BD59" s="36">
        <f t="shared" si="52"/>
        <v>1.1787728616329575E-4</v>
      </c>
      <c r="BE59" s="36">
        <f t="shared" si="53"/>
        <v>0.01</v>
      </c>
      <c r="BF59" s="36">
        <f t="shared" si="54"/>
        <v>5.8938643081647873E-5</v>
      </c>
      <c r="BG59" s="36">
        <f t="shared" si="55"/>
        <v>0.01</v>
      </c>
      <c r="BH59" s="36">
        <f t="shared" si="56"/>
        <v>1.1787728616329574E-5</v>
      </c>
      <c r="BI59" s="36">
        <f t="shared" si="57"/>
        <v>0</v>
      </c>
    </row>
    <row r="60" spans="1:61" s="36" customFormat="1" x14ac:dyDescent="0.25">
      <c r="A60" s="37">
        <v>11.25</v>
      </c>
      <c r="B60" s="47">
        <f t="shared" si="12"/>
        <v>40</v>
      </c>
      <c r="C60" s="48">
        <f t="shared" si="1"/>
        <v>0</v>
      </c>
      <c r="D60" s="49">
        <f t="shared" si="2"/>
        <v>0</v>
      </c>
      <c r="E60" s="50">
        <f t="shared" si="3"/>
        <v>1</v>
      </c>
      <c r="F60" s="57">
        <f t="shared" si="4"/>
        <v>39</v>
      </c>
      <c r="G60" s="58">
        <f t="shared" si="26"/>
        <v>0.21569364607867722</v>
      </c>
      <c r="H60" s="53">
        <f t="shared" si="13"/>
        <v>6.4935064935064934</v>
      </c>
      <c r="I60" s="49">
        <f t="shared" si="14"/>
        <v>1.38</v>
      </c>
      <c r="J60" s="53">
        <f t="shared" si="15"/>
        <v>0.47452602137308991</v>
      </c>
      <c r="K60" s="53">
        <f t="shared" si="27"/>
        <v>2.4160489576994685E-4</v>
      </c>
      <c r="L60" s="48">
        <f t="shared" si="16"/>
        <v>2.2000000000000002</v>
      </c>
      <c r="M60" s="49">
        <f t="shared" si="5"/>
        <v>0</v>
      </c>
      <c r="N60" s="59">
        <v>0</v>
      </c>
      <c r="O60" s="60">
        <f t="shared" si="17"/>
        <v>932.44685548398104</v>
      </c>
      <c r="P60" s="55">
        <f t="shared" si="18"/>
        <v>480</v>
      </c>
      <c r="Q60" s="58">
        <f t="shared" si="19"/>
        <v>0.10784682303933861</v>
      </c>
      <c r="R60" s="53">
        <f t="shared" si="20"/>
        <v>3.2467532467532467</v>
      </c>
      <c r="S60" s="53">
        <f t="shared" si="6"/>
        <v>0.23726301068654496</v>
      </c>
      <c r="T60" s="53">
        <f t="shared" si="7"/>
        <v>1.2080244788497343E-4</v>
      </c>
      <c r="U60" s="58">
        <f t="shared" si="21"/>
        <v>5.3923411519669305E-2</v>
      </c>
      <c r="V60" s="53">
        <f t="shared" si="22"/>
        <v>1.6233766233766234</v>
      </c>
      <c r="W60" s="53">
        <f t="shared" si="8"/>
        <v>0.11863150534327248</v>
      </c>
      <c r="X60" s="53">
        <f t="shared" si="9"/>
        <v>6.0401223942486713E-5</v>
      </c>
      <c r="Y60" s="58">
        <f t="shared" si="23"/>
        <v>1.0784682303933863E-2</v>
      </c>
      <c r="Z60" s="53">
        <f t="shared" si="24"/>
        <v>0.32467532467532467</v>
      </c>
      <c r="AA60" s="53">
        <f t="shared" si="10"/>
        <v>2.37263010686545E-2</v>
      </c>
      <c r="AB60" s="53">
        <f t="shared" si="11"/>
        <v>1.2080244788497347E-5</v>
      </c>
      <c r="AC60" s="61">
        <f t="shared" si="25"/>
        <v>0.3347656249999999</v>
      </c>
      <c r="AD60" s="36">
        <f t="shared" si="28"/>
        <v>5.6452702952461235E-3</v>
      </c>
      <c r="AE60" s="36">
        <f t="shared" si="29"/>
        <v>0.56000000000000005</v>
      </c>
      <c r="AF60" s="36">
        <f t="shared" si="30"/>
        <v>2.8226351476230618E-3</v>
      </c>
      <c r="AG60" s="36">
        <f t="shared" si="29"/>
        <v>0.28000000000000003</v>
      </c>
      <c r="AH60" s="36">
        <f t="shared" si="31"/>
        <v>1.4113175738115309E-3</v>
      </c>
      <c r="AI60" s="36">
        <f t="shared" si="32"/>
        <v>0.14000000000000001</v>
      </c>
      <c r="AJ60" s="36">
        <f t="shared" si="33"/>
        <v>2.8226351476230623E-4</v>
      </c>
      <c r="AK60" s="36">
        <f t="shared" si="32"/>
        <v>0.03</v>
      </c>
      <c r="AL60" s="36">
        <f t="shared" si="34"/>
        <v>2.8226351476230618E-3</v>
      </c>
      <c r="AM60" s="36">
        <f t="shared" si="35"/>
        <v>0.28000000000000003</v>
      </c>
      <c r="AN60" s="36">
        <f t="shared" si="36"/>
        <v>1.4113175738115309E-3</v>
      </c>
      <c r="AO60" s="36">
        <f t="shared" si="37"/>
        <v>0.14000000000000001</v>
      </c>
      <c r="AP60" s="36">
        <f t="shared" si="38"/>
        <v>7.0565878690576544E-4</v>
      </c>
      <c r="AQ60" s="36">
        <f t="shared" si="39"/>
        <v>7.0000000000000007E-2</v>
      </c>
      <c r="AR60" s="36">
        <f t="shared" si="40"/>
        <v>1.4113175738115312E-4</v>
      </c>
      <c r="AS60" s="36">
        <f t="shared" si="41"/>
        <v>0.01</v>
      </c>
      <c r="AT60" s="36">
        <f t="shared" si="42"/>
        <v>1.4113175738115309E-3</v>
      </c>
      <c r="AU60" s="36">
        <f t="shared" si="43"/>
        <v>0.14000000000000001</v>
      </c>
      <c r="AV60" s="36">
        <f t="shared" si="44"/>
        <v>7.0565878690576544E-4</v>
      </c>
      <c r="AW60" s="36">
        <f t="shared" si="45"/>
        <v>7.0000000000000007E-2</v>
      </c>
      <c r="AX60" s="36">
        <f t="shared" si="46"/>
        <v>3.5282939345288272E-4</v>
      </c>
      <c r="AY60" s="36">
        <f t="shared" si="47"/>
        <v>0.04</v>
      </c>
      <c r="AZ60" s="36">
        <f t="shared" si="48"/>
        <v>7.0565878690576558E-5</v>
      </c>
      <c r="BA60" s="36">
        <f t="shared" si="49"/>
        <v>0.01</v>
      </c>
      <c r="BB60" s="36">
        <f t="shared" si="50"/>
        <v>2.8226351476230629E-4</v>
      </c>
      <c r="BC60" s="36">
        <f t="shared" si="51"/>
        <v>0.03</v>
      </c>
      <c r="BD60" s="36">
        <f t="shared" si="52"/>
        <v>1.4113175738115314E-4</v>
      </c>
      <c r="BE60" s="36">
        <f t="shared" si="53"/>
        <v>0.01</v>
      </c>
      <c r="BF60" s="36">
        <f t="shared" si="54"/>
        <v>7.0565878690576571E-5</v>
      </c>
      <c r="BG60" s="36">
        <f t="shared" si="55"/>
        <v>0.01</v>
      </c>
      <c r="BH60" s="36">
        <f t="shared" si="56"/>
        <v>1.4113175738115312E-5</v>
      </c>
      <c r="BI60" s="36">
        <f t="shared" si="57"/>
        <v>0</v>
      </c>
    </row>
    <row r="61" spans="1:61" s="36" customFormat="1" x14ac:dyDescent="0.25">
      <c r="A61" s="37">
        <v>11.25</v>
      </c>
      <c r="B61" s="47">
        <f t="shared" si="12"/>
        <v>40</v>
      </c>
      <c r="C61" s="48">
        <f t="shared" si="1"/>
        <v>0</v>
      </c>
      <c r="D61" s="49">
        <f t="shared" si="2"/>
        <v>0</v>
      </c>
      <c r="E61" s="50">
        <f t="shared" si="3"/>
        <v>1</v>
      </c>
      <c r="F61" s="57">
        <f t="shared" si="4"/>
        <v>39</v>
      </c>
      <c r="G61" s="58">
        <f t="shared" si="26"/>
        <v>0.23450220503879482</v>
      </c>
      <c r="H61" s="53">
        <f t="shared" si="13"/>
        <v>6.4935064935064934</v>
      </c>
      <c r="I61" s="49">
        <f t="shared" si="14"/>
        <v>1.38</v>
      </c>
      <c r="J61" s="53">
        <f t="shared" si="15"/>
        <v>0.51590485108534867</v>
      </c>
      <c r="K61" s="53">
        <f t="shared" si="27"/>
        <v>2.6267292447527344E-4</v>
      </c>
      <c r="L61" s="48">
        <f t="shared" si="16"/>
        <v>2.2000000000000002</v>
      </c>
      <c r="M61" s="49">
        <f t="shared" si="5"/>
        <v>0</v>
      </c>
      <c r="N61" s="59">
        <v>0</v>
      </c>
      <c r="O61" s="60">
        <f t="shared" si="17"/>
        <v>971.90121841746372</v>
      </c>
      <c r="P61" s="55">
        <f t="shared" si="18"/>
        <v>480</v>
      </c>
      <c r="Q61" s="58">
        <f t="shared" si="19"/>
        <v>0.11725110251939741</v>
      </c>
      <c r="R61" s="53">
        <f t="shared" si="20"/>
        <v>3.2467532467532467</v>
      </c>
      <c r="S61" s="53">
        <f t="shared" si="6"/>
        <v>0.25795242554267434</v>
      </c>
      <c r="T61" s="53">
        <f t="shared" si="7"/>
        <v>1.3133646223763672E-4</v>
      </c>
      <c r="U61" s="58">
        <f t="shared" si="21"/>
        <v>5.8625551259698705E-2</v>
      </c>
      <c r="V61" s="53">
        <f t="shared" si="22"/>
        <v>1.6233766233766234</v>
      </c>
      <c r="W61" s="53">
        <f t="shared" si="8"/>
        <v>0.12897621277133717</v>
      </c>
      <c r="X61" s="53">
        <f t="shared" si="9"/>
        <v>6.5668231118818361E-5</v>
      </c>
      <c r="Y61" s="58">
        <f t="shared" si="23"/>
        <v>1.1725110251939744E-2</v>
      </c>
      <c r="Z61" s="53">
        <f t="shared" si="24"/>
        <v>0.32467532467532467</v>
      </c>
      <c r="AA61" s="53">
        <f t="shared" si="10"/>
        <v>2.5795242554267437E-2</v>
      </c>
      <c r="AB61" s="53">
        <f t="shared" si="11"/>
        <v>1.3133646223763675E-5</v>
      </c>
      <c r="AC61" s="61">
        <f t="shared" si="25"/>
        <v>0.33489583333333323</v>
      </c>
      <c r="AD61" s="36">
        <f t="shared" si="28"/>
        <v>6.6565610544759264E-3</v>
      </c>
      <c r="AE61" s="36">
        <f t="shared" si="29"/>
        <v>0.66</v>
      </c>
      <c r="AF61" s="36">
        <f t="shared" si="30"/>
        <v>3.3282805272379632E-3</v>
      </c>
      <c r="AG61" s="36">
        <f t="shared" si="29"/>
        <v>0.33</v>
      </c>
      <c r="AH61" s="36">
        <f t="shared" si="31"/>
        <v>1.6641402636189816E-3</v>
      </c>
      <c r="AI61" s="36">
        <f t="shared" si="32"/>
        <v>0.17</v>
      </c>
      <c r="AJ61" s="36">
        <f t="shared" si="33"/>
        <v>3.3282805272379638E-4</v>
      </c>
      <c r="AK61" s="36">
        <f t="shared" si="32"/>
        <v>0.03</v>
      </c>
      <c r="AL61" s="36">
        <f t="shared" si="34"/>
        <v>3.3282805272379632E-3</v>
      </c>
      <c r="AM61" s="36">
        <f t="shared" si="35"/>
        <v>0.33</v>
      </c>
      <c r="AN61" s="36">
        <f t="shared" si="36"/>
        <v>1.6641402636189816E-3</v>
      </c>
      <c r="AO61" s="36">
        <f t="shared" si="37"/>
        <v>0.17</v>
      </c>
      <c r="AP61" s="36">
        <f t="shared" si="38"/>
        <v>8.3207013180949081E-4</v>
      </c>
      <c r="AQ61" s="36">
        <f t="shared" si="39"/>
        <v>0.08</v>
      </c>
      <c r="AR61" s="36">
        <f t="shared" si="40"/>
        <v>1.6641402636189819E-4</v>
      </c>
      <c r="AS61" s="36">
        <f t="shared" si="41"/>
        <v>0.02</v>
      </c>
      <c r="AT61" s="36">
        <f t="shared" si="42"/>
        <v>1.6641402636189816E-3</v>
      </c>
      <c r="AU61" s="36">
        <f t="shared" si="43"/>
        <v>0.17</v>
      </c>
      <c r="AV61" s="36">
        <f t="shared" si="44"/>
        <v>8.3207013180949081E-4</v>
      </c>
      <c r="AW61" s="36">
        <f t="shared" si="45"/>
        <v>0.08</v>
      </c>
      <c r="AX61" s="36">
        <f t="shared" si="46"/>
        <v>4.160350659047454E-4</v>
      </c>
      <c r="AY61" s="36">
        <f t="shared" si="47"/>
        <v>0.04</v>
      </c>
      <c r="AZ61" s="36">
        <f t="shared" si="48"/>
        <v>8.3207013180949094E-5</v>
      </c>
      <c r="BA61" s="36">
        <f t="shared" si="49"/>
        <v>0.01</v>
      </c>
      <c r="BB61" s="36">
        <f t="shared" si="50"/>
        <v>3.3282805272379643E-4</v>
      </c>
      <c r="BC61" s="36">
        <f t="shared" si="51"/>
        <v>0.03</v>
      </c>
      <c r="BD61" s="36">
        <f t="shared" si="52"/>
        <v>1.6641402636189822E-4</v>
      </c>
      <c r="BE61" s="36">
        <f t="shared" si="53"/>
        <v>0.02</v>
      </c>
      <c r="BF61" s="36">
        <f t="shared" si="54"/>
        <v>8.3207013180949108E-5</v>
      </c>
      <c r="BG61" s="36">
        <f t="shared" si="55"/>
        <v>0.01</v>
      </c>
      <c r="BH61" s="36">
        <f t="shared" si="56"/>
        <v>1.664140263618982E-5</v>
      </c>
      <c r="BI61" s="36">
        <f t="shared" si="57"/>
        <v>0</v>
      </c>
    </row>
    <row r="62" spans="1:61" s="36" customFormat="1" x14ac:dyDescent="0.25">
      <c r="A62" s="37">
        <v>11.25</v>
      </c>
      <c r="B62" s="47">
        <f t="shared" si="12"/>
        <v>40</v>
      </c>
      <c r="C62" s="48">
        <f t="shared" si="1"/>
        <v>0</v>
      </c>
      <c r="D62" s="49">
        <f t="shared" si="2"/>
        <v>0</v>
      </c>
      <c r="E62" s="50">
        <f t="shared" si="3"/>
        <v>1</v>
      </c>
      <c r="F62" s="57">
        <f t="shared" si="4"/>
        <v>39</v>
      </c>
      <c r="G62" s="58">
        <f t="shared" si="26"/>
        <v>0.25318138931847189</v>
      </c>
      <c r="H62" s="53">
        <f t="shared" si="13"/>
        <v>6.4935064935064934</v>
      </c>
      <c r="I62" s="49">
        <f t="shared" si="14"/>
        <v>1.38</v>
      </c>
      <c r="J62" s="53">
        <f t="shared" si="15"/>
        <v>0.55699905650063819</v>
      </c>
      <c r="K62" s="53">
        <f t="shared" si="27"/>
        <v>2.8359603673660004E-4</v>
      </c>
      <c r="L62" s="48">
        <f t="shared" si="16"/>
        <v>2.2000000000000002</v>
      </c>
      <c r="M62" s="49">
        <f t="shared" si="5"/>
        <v>0</v>
      </c>
      <c r="N62" s="59">
        <v>0</v>
      </c>
      <c r="O62" s="60">
        <f t="shared" si="17"/>
        <v>1011.0843326057787</v>
      </c>
      <c r="P62" s="55">
        <f t="shared" si="18"/>
        <v>480</v>
      </c>
      <c r="Q62" s="58">
        <f t="shared" si="19"/>
        <v>0.12659069465923595</v>
      </c>
      <c r="R62" s="53">
        <f t="shared" si="20"/>
        <v>3.2467532467532467</v>
      </c>
      <c r="S62" s="53">
        <f t="shared" si="6"/>
        <v>0.27849952825031909</v>
      </c>
      <c r="T62" s="53">
        <f t="shared" si="7"/>
        <v>1.4179801836830002E-4</v>
      </c>
      <c r="U62" s="58">
        <f t="shared" si="21"/>
        <v>6.3295347329617974E-2</v>
      </c>
      <c r="V62" s="53">
        <f t="shared" si="22"/>
        <v>1.6233766233766234</v>
      </c>
      <c r="W62" s="53">
        <f t="shared" si="8"/>
        <v>0.13924976412515955</v>
      </c>
      <c r="X62" s="53">
        <f t="shared" si="9"/>
        <v>7.0899009184150009E-5</v>
      </c>
      <c r="Y62" s="58">
        <f t="shared" si="23"/>
        <v>1.2659069465923599E-2</v>
      </c>
      <c r="Z62" s="53">
        <f t="shared" si="24"/>
        <v>0.32467532467532467</v>
      </c>
      <c r="AA62" s="53">
        <f t="shared" si="10"/>
        <v>2.7849952825031919E-2</v>
      </c>
      <c r="AB62" s="53">
        <f t="shared" si="11"/>
        <v>1.4179801836830006E-5</v>
      </c>
      <c r="AC62" s="61">
        <f t="shared" si="25"/>
        <v>0.33502604166666655</v>
      </c>
      <c r="AD62" s="36">
        <f t="shared" si="28"/>
        <v>7.7484057959118363E-3</v>
      </c>
      <c r="AE62" s="36">
        <f t="shared" si="29"/>
        <v>0.77</v>
      </c>
      <c r="AF62" s="36">
        <f t="shared" si="30"/>
        <v>3.8742028979559182E-3</v>
      </c>
      <c r="AG62" s="36">
        <f t="shared" si="29"/>
        <v>0.39</v>
      </c>
      <c r="AH62" s="36">
        <f t="shared" si="31"/>
        <v>1.9371014489779591E-3</v>
      </c>
      <c r="AI62" s="36">
        <f t="shared" si="32"/>
        <v>0.19</v>
      </c>
      <c r="AJ62" s="36">
        <f t="shared" si="33"/>
        <v>3.874202897955919E-4</v>
      </c>
      <c r="AK62" s="36">
        <f t="shared" si="32"/>
        <v>0.04</v>
      </c>
      <c r="AL62" s="36">
        <f t="shared" si="34"/>
        <v>3.8742028979559182E-3</v>
      </c>
      <c r="AM62" s="36">
        <f t="shared" si="35"/>
        <v>0.39</v>
      </c>
      <c r="AN62" s="36">
        <f t="shared" si="36"/>
        <v>1.9371014489779591E-3</v>
      </c>
      <c r="AO62" s="36">
        <f t="shared" si="37"/>
        <v>0.19</v>
      </c>
      <c r="AP62" s="36">
        <f t="shared" si="38"/>
        <v>9.6855072448897954E-4</v>
      </c>
      <c r="AQ62" s="36">
        <f t="shared" si="39"/>
        <v>0.1</v>
      </c>
      <c r="AR62" s="36">
        <f t="shared" si="40"/>
        <v>1.9371014489779595E-4</v>
      </c>
      <c r="AS62" s="36">
        <f t="shared" si="41"/>
        <v>0.02</v>
      </c>
      <c r="AT62" s="36">
        <f t="shared" si="42"/>
        <v>1.9371014489779591E-3</v>
      </c>
      <c r="AU62" s="36">
        <f t="shared" si="43"/>
        <v>0.19</v>
      </c>
      <c r="AV62" s="36">
        <f t="shared" si="44"/>
        <v>9.6855072448897954E-4</v>
      </c>
      <c r="AW62" s="36">
        <f t="shared" si="45"/>
        <v>0.1</v>
      </c>
      <c r="AX62" s="36">
        <f t="shared" si="46"/>
        <v>4.8427536224448977E-4</v>
      </c>
      <c r="AY62" s="36">
        <f t="shared" si="47"/>
        <v>0.05</v>
      </c>
      <c r="AZ62" s="36">
        <f t="shared" si="48"/>
        <v>9.6855072448897976E-5</v>
      </c>
      <c r="BA62" s="36">
        <f t="shared" si="49"/>
        <v>0.01</v>
      </c>
      <c r="BB62" s="36">
        <f t="shared" si="50"/>
        <v>3.8742028979559196E-4</v>
      </c>
      <c r="BC62" s="36">
        <f t="shared" si="51"/>
        <v>0.04</v>
      </c>
      <c r="BD62" s="36">
        <f t="shared" si="52"/>
        <v>1.9371014489779598E-4</v>
      </c>
      <c r="BE62" s="36">
        <f t="shared" si="53"/>
        <v>0.02</v>
      </c>
      <c r="BF62" s="36">
        <f t="shared" si="54"/>
        <v>9.6855072448897989E-5</v>
      </c>
      <c r="BG62" s="36">
        <f t="shared" si="55"/>
        <v>0.01</v>
      </c>
      <c r="BH62" s="36">
        <f t="shared" si="56"/>
        <v>1.9371014489779596E-5</v>
      </c>
      <c r="BI62" s="36">
        <f t="shared" si="57"/>
        <v>0</v>
      </c>
    </row>
    <row r="63" spans="1:61" s="36" customFormat="1" x14ac:dyDescent="0.25">
      <c r="A63" s="37">
        <v>11.25</v>
      </c>
      <c r="B63" s="47">
        <f t="shared" si="12"/>
        <v>40</v>
      </c>
      <c r="C63" s="48">
        <f t="shared" si="1"/>
        <v>0</v>
      </c>
      <c r="D63" s="49">
        <f t="shared" si="2"/>
        <v>0</v>
      </c>
      <c r="E63" s="50">
        <f t="shared" si="3"/>
        <v>1</v>
      </c>
      <c r="F63" s="57">
        <f t="shared" si="4"/>
        <v>39</v>
      </c>
      <c r="G63" s="58">
        <f t="shared" si="26"/>
        <v>0.27173208882150041</v>
      </c>
      <c r="H63" s="53">
        <f t="shared" si="13"/>
        <v>6.4935064935064934</v>
      </c>
      <c r="I63" s="49">
        <f t="shared" si="14"/>
        <v>1.38</v>
      </c>
      <c r="J63" s="53">
        <f t="shared" si="15"/>
        <v>0.59781059540730097</v>
      </c>
      <c r="K63" s="53">
        <f t="shared" si="27"/>
        <v>3.0437522936174554E-4</v>
      </c>
      <c r="L63" s="48">
        <f t="shared" si="16"/>
        <v>2.2000000000000002</v>
      </c>
      <c r="M63" s="49">
        <f t="shared" si="5"/>
        <v>0</v>
      </c>
      <c r="N63" s="59">
        <v>0</v>
      </c>
      <c r="O63" s="60">
        <f t="shared" si="17"/>
        <v>1049.9980628840492</v>
      </c>
      <c r="P63" s="55">
        <f t="shared" si="18"/>
        <v>480</v>
      </c>
      <c r="Q63" s="58">
        <f t="shared" si="19"/>
        <v>0.1358660444107502</v>
      </c>
      <c r="R63" s="53">
        <f t="shared" si="20"/>
        <v>3.2467532467532467</v>
      </c>
      <c r="S63" s="53">
        <f t="shared" si="6"/>
        <v>0.29890529770365049</v>
      </c>
      <c r="T63" s="53">
        <f t="shared" si="7"/>
        <v>1.5218761468087277E-4</v>
      </c>
      <c r="U63" s="58">
        <f t="shared" si="21"/>
        <v>6.7933022205375101E-2</v>
      </c>
      <c r="V63" s="53">
        <f t="shared" si="22"/>
        <v>1.6233766233766234</v>
      </c>
      <c r="W63" s="53">
        <f t="shared" si="8"/>
        <v>0.14945264885182524</v>
      </c>
      <c r="X63" s="53">
        <f t="shared" si="9"/>
        <v>7.6093807340436384E-5</v>
      </c>
      <c r="Y63" s="58">
        <f t="shared" si="23"/>
        <v>1.3586604441075022E-2</v>
      </c>
      <c r="Z63" s="53">
        <f t="shared" si="24"/>
        <v>0.32467532467532467</v>
      </c>
      <c r="AA63" s="53">
        <f t="shared" si="10"/>
        <v>2.9890529770365052E-2</v>
      </c>
      <c r="AB63" s="53">
        <f t="shared" si="11"/>
        <v>1.521876146808728E-5</v>
      </c>
      <c r="AC63" s="61">
        <f t="shared" si="25"/>
        <v>0.33515624999999988</v>
      </c>
      <c r="AD63" s="36">
        <f t="shared" si="28"/>
        <v>8.920250428954557E-3</v>
      </c>
      <c r="AE63" s="36">
        <f t="shared" si="29"/>
        <v>0.89</v>
      </c>
      <c r="AF63" s="36">
        <f t="shared" si="30"/>
        <v>4.4601252144772785E-3</v>
      </c>
      <c r="AG63" s="36">
        <f t="shared" si="29"/>
        <v>0.45</v>
      </c>
      <c r="AH63" s="36">
        <f t="shared" si="31"/>
        <v>2.2300626072386392E-3</v>
      </c>
      <c r="AI63" s="36">
        <f t="shared" si="32"/>
        <v>0.22</v>
      </c>
      <c r="AJ63" s="36">
        <f t="shared" si="33"/>
        <v>4.460125214477279E-4</v>
      </c>
      <c r="AK63" s="36">
        <f t="shared" si="32"/>
        <v>0.04</v>
      </c>
      <c r="AL63" s="36">
        <f t="shared" si="34"/>
        <v>4.4601252144772785E-3</v>
      </c>
      <c r="AM63" s="36">
        <f t="shared" si="35"/>
        <v>0.45</v>
      </c>
      <c r="AN63" s="36">
        <f t="shared" si="36"/>
        <v>2.2300626072386392E-3</v>
      </c>
      <c r="AO63" s="36">
        <f t="shared" si="37"/>
        <v>0.22</v>
      </c>
      <c r="AP63" s="36">
        <f t="shared" si="38"/>
        <v>1.1150313036193196E-3</v>
      </c>
      <c r="AQ63" s="36">
        <f t="shared" si="39"/>
        <v>0.11</v>
      </c>
      <c r="AR63" s="36">
        <f t="shared" si="40"/>
        <v>2.2300626072386395E-4</v>
      </c>
      <c r="AS63" s="36">
        <f t="shared" si="41"/>
        <v>0.02</v>
      </c>
      <c r="AT63" s="36">
        <f t="shared" si="42"/>
        <v>2.2300626072386392E-3</v>
      </c>
      <c r="AU63" s="36">
        <f t="shared" si="43"/>
        <v>0.22</v>
      </c>
      <c r="AV63" s="36">
        <f t="shared" si="44"/>
        <v>1.1150313036193196E-3</v>
      </c>
      <c r="AW63" s="36">
        <f t="shared" si="45"/>
        <v>0.11</v>
      </c>
      <c r="AX63" s="36">
        <f t="shared" si="46"/>
        <v>5.5751565180965981E-4</v>
      </c>
      <c r="AY63" s="36">
        <f t="shared" si="47"/>
        <v>0.06</v>
      </c>
      <c r="AZ63" s="36">
        <f t="shared" si="48"/>
        <v>1.1150313036193198E-4</v>
      </c>
      <c r="BA63" s="36">
        <f t="shared" si="49"/>
        <v>0.01</v>
      </c>
      <c r="BB63" s="36">
        <f t="shared" si="50"/>
        <v>4.4601252144772801E-4</v>
      </c>
      <c r="BC63" s="36">
        <f t="shared" si="51"/>
        <v>0.04</v>
      </c>
      <c r="BD63" s="36">
        <f t="shared" si="52"/>
        <v>2.2300626072386401E-4</v>
      </c>
      <c r="BE63" s="36">
        <f t="shared" si="53"/>
        <v>0.02</v>
      </c>
      <c r="BF63" s="36">
        <f t="shared" si="54"/>
        <v>1.11503130361932E-4</v>
      </c>
      <c r="BG63" s="36">
        <f t="shared" si="55"/>
        <v>0.01</v>
      </c>
      <c r="BH63" s="36">
        <f t="shared" si="56"/>
        <v>2.2300626072386398E-5</v>
      </c>
      <c r="BI63" s="36">
        <f t="shared" si="57"/>
        <v>0</v>
      </c>
    </row>
    <row r="64" spans="1:61" s="36" customFormat="1" x14ac:dyDescent="0.25">
      <c r="A64" s="37">
        <v>11.25</v>
      </c>
      <c r="B64" s="47">
        <f t="shared" si="12"/>
        <v>40</v>
      </c>
      <c r="C64" s="48">
        <f t="shared" si="1"/>
        <v>0</v>
      </c>
      <c r="D64" s="49">
        <f t="shared" si="2"/>
        <v>0</v>
      </c>
      <c r="E64" s="50">
        <f t="shared" si="3"/>
        <v>1</v>
      </c>
      <c r="F64" s="57">
        <f t="shared" si="4"/>
        <v>39</v>
      </c>
      <c r="G64" s="58">
        <f t="shared" si="26"/>
        <v>0.29015518733046863</v>
      </c>
      <c r="H64" s="53">
        <f t="shared" si="13"/>
        <v>6.4935064935064934</v>
      </c>
      <c r="I64" s="49">
        <f t="shared" si="14"/>
        <v>1.38</v>
      </c>
      <c r="J64" s="53">
        <f t="shared" si="15"/>
        <v>0.63834141212703099</v>
      </c>
      <c r="K64" s="53">
        <f t="shared" si="27"/>
        <v>3.2501149230198596E-4</v>
      </c>
      <c r="L64" s="48">
        <f t="shared" si="16"/>
        <v>2.2000000000000002</v>
      </c>
      <c r="M64" s="49">
        <f t="shared" si="5"/>
        <v>0</v>
      </c>
      <c r="N64" s="59">
        <v>0</v>
      </c>
      <c r="O64" s="60">
        <f t="shared" si="17"/>
        <v>1088.6442612666565</v>
      </c>
      <c r="P64" s="55">
        <f t="shared" si="18"/>
        <v>480</v>
      </c>
      <c r="Q64" s="58">
        <f t="shared" si="19"/>
        <v>0.14507759366523432</v>
      </c>
      <c r="R64" s="53">
        <f t="shared" si="20"/>
        <v>3.2467532467532467</v>
      </c>
      <c r="S64" s="53">
        <f t="shared" si="6"/>
        <v>0.3191707060635155</v>
      </c>
      <c r="T64" s="53">
        <f t="shared" si="7"/>
        <v>1.6250574615099298E-4</v>
      </c>
      <c r="U64" s="58">
        <f t="shared" si="21"/>
        <v>7.2538796832617158E-2</v>
      </c>
      <c r="V64" s="53">
        <f t="shared" si="22"/>
        <v>1.6233766233766234</v>
      </c>
      <c r="W64" s="53">
        <f t="shared" si="8"/>
        <v>0.15958535303175775</v>
      </c>
      <c r="X64" s="53">
        <f t="shared" si="9"/>
        <v>8.1252873075496489E-5</v>
      </c>
      <c r="Y64" s="58">
        <f t="shared" si="23"/>
        <v>1.4507759366523433E-2</v>
      </c>
      <c r="Z64" s="53">
        <f t="shared" si="24"/>
        <v>0.32467532467532467</v>
      </c>
      <c r="AA64" s="53">
        <f t="shared" si="10"/>
        <v>3.1917070606351558E-2</v>
      </c>
      <c r="AB64" s="53">
        <f t="shared" si="11"/>
        <v>1.6250574615099299E-5</v>
      </c>
      <c r="AC64" s="61">
        <f t="shared" si="25"/>
        <v>0.3352864583333332</v>
      </c>
      <c r="AD64" s="36">
        <f t="shared" si="28"/>
        <v>1.0171544674317202E-2</v>
      </c>
      <c r="AE64" s="36">
        <f t="shared" si="29"/>
        <v>1.01</v>
      </c>
      <c r="AF64" s="36">
        <f t="shared" si="30"/>
        <v>5.0857723371586011E-3</v>
      </c>
      <c r="AG64" s="36">
        <f t="shared" si="29"/>
        <v>0.51</v>
      </c>
      <c r="AH64" s="36">
        <f t="shared" si="31"/>
        <v>2.5428861685793005E-3</v>
      </c>
      <c r="AI64" s="36">
        <f t="shared" si="32"/>
        <v>0.25</v>
      </c>
      <c r="AJ64" s="36">
        <f t="shared" si="33"/>
        <v>5.0857723371586022E-4</v>
      </c>
      <c r="AK64" s="36">
        <f t="shared" si="32"/>
        <v>0.05</v>
      </c>
      <c r="AL64" s="36">
        <f t="shared" si="34"/>
        <v>5.0857723371586011E-3</v>
      </c>
      <c r="AM64" s="36">
        <f t="shared" si="35"/>
        <v>0.51</v>
      </c>
      <c r="AN64" s="36">
        <f t="shared" si="36"/>
        <v>2.5428861685793005E-3</v>
      </c>
      <c r="AO64" s="36">
        <f t="shared" si="37"/>
        <v>0.25</v>
      </c>
      <c r="AP64" s="36">
        <f t="shared" si="38"/>
        <v>1.2714430842896503E-3</v>
      </c>
      <c r="AQ64" s="36">
        <f t="shared" si="39"/>
        <v>0.13</v>
      </c>
      <c r="AR64" s="36">
        <f t="shared" si="40"/>
        <v>2.5428861685793011E-4</v>
      </c>
      <c r="AS64" s="36">
        <f t="shared" si="41"/>
        <v>0.03</v>
      </c>
      <c r="AT64" s="36">
        <f t="shared" si="42"/>
        <v>2.5428861685793005E-3</v>
      </c>
      <c r="AU64" s="36">
        <f t="shared" si="43"/>
        <v>0.25</v>
      </c>
      <c r="AV64" s="36">
        <f t="shared" si="44"/>
        <v>1.2714430842896503E-3</v>
      </c>
      <c r="AW64" s="36">
        <f t="shared" si="45"/>
        <v>0.13</v>
      </c>
      <c r="AX64" s="36">
        <f t="shared" si="46"/>
        <v>6.3572154214482513E-4</v>
      </c>
      <c r="AY64" s="36">
        <f t="shared" si="47"/>
        <v>0.06</v>
      </c>
      <c r="AZ64" s="36">
        <f t="shared" si="48"/>
        <v>1.2714430842896505E-4</v>
      </c>
      <c r="BA64" s="36">
        <f t="shared" si="49"/>
        <v>0.01</v>
      </c>
      <c r="BB64" s="36">
        <f t="shared" si="50"/>
        <v>5.0857723371586032E-4</v>
      </c>
      <c r="BC64" s="36">
        <f t="shared" si="51"/>
        <v>0.05</v>
      </c>
      <c r="BD64" s="36">
        <f t="shared" si="52"/>
        <v>2.5428861685793016E-4</v>
      </c>
      <c r="BE64" s="36">
        <f t="shared" si="53"/>
        <v>0.03</v>
      </c>
      <c r="BF64" s="36">
        <f t="shared" si="54"/>
        <v>1.2714430842896508E-4</v>
      </c>
      <c r="BG64" s="36">
        <f t="shared" si="55"/>
        <v>0.01</v>
      </c>
      <c r="BH64" s="36">
        <f t="shared" si="56"/>
        <v>2.5428861685793012E-5</v>
      </c>
      <c r="BI64" s="36">
        <f t="shared" si="57"/>
        <v>0</v>
      </c>
    </row>
    <row r="65" spans="1:61" s="36" customFormat="1" x14ac:dyDescent="0.25">
      <c r="A65" s="37">
        <v>11.25</v>
      </c>
      <c r="B65" s="47">
        <f t="shared" si="12"/>
        <v>40</v>
      </c>
      <c r="C65" s="48">
        <f t="shared" si="1"/>
        <v>0</v>
      </c>
      <c r="D65" s="49">
        <f t="shared" si="2"/>
        <v>0</v>
      </c>
      <c r="E65" s="50">
        <f t="shared" si="3"/>
        <v>1</v>
      </c>
      <c r="F65" s="57">
        <f t="shared" si="4"/>
        <v>39</v>
      </c>
      <c r="G65" s="58">
        <f t="shared" si="26"/>
        <v>0.30845156254886602</v>
      </c>
      <c r="H65" s="53">
        <f t="shared" si="13"/>
        <v>6.4935064935064934</v>
      </c>
      <c r="I65" s="49">
        <f t="shared" si="14"/>
        <v>1.38</v>
      </c>
      <c r="J65" s="53">
        <f t="shared" si="15"/>
        <v>0.67859343760750535</v>
      </c>
      <c r="K65" s="53">
        <f t="shared" si="27"/>
        <v>3.4550580869921672E-4</v>
      </c>
      <c r="L65" s="48">
        <f t="shared" si="16"/>
        <v>2.2000000000000002</v>
      </c>
      <c r="M65" s="49">
        <f t="shared" si="5"/>
        <v>0</v>
      </c>
      <c r="N65" s="59">
        <v>0</v>
      </c>
      <c r="O65" s="60">
        <f t="shared" si="17"/>
        <v>1127.0247670353833</v>
      </c>
      <c r="P65" s="55">
        <f t="shared" si="18"/>
        <v>480</v>
      </c>
      <c r="Q65" s="58">
        <f t="shared" si="19"/>
        <v>0.15422578127443301</v>
      </c>
      <c r="R65" s="53">
        <f t="shared" si="20"/>
        <v>3.2467532467532467</v>
      </c>
      <c r="S65" s="53">
        <f t="shared" si="6"/>
        <v>0.33929671880375267</v>
      </c>
      <c r="T65" s="53">
        <f t="shared" si="7"/>
        <v>1.7275290434960836E-4</v>
      </c>
      <c r="U65" s="58">
        <f t="shared" si="21"/>
        <v>7.7112890637216505E-2</v>
      </c>
      <c r="V65" s="53">
        <f t="shared" si="22"/>
        <v>1.6233766233766234</v>
      </c>
      <c r="W65" s="53">
        <f t="shared" si="8"/>
        <v>0.16964835940187634</v>
      </c>
      <c r="X65" s="53">
        <f t="shared" si="9"/>
        <v>8.6376452174804179E-5</v>
      </c>
      <c r="Y65" s="58">
        <f t="shared" si="23"/>
        <v>1.5422578127443302E-2</v>
      </c>
      <c r="Z65" s="53">
        <f t="shared" si="24"/>
        <v>0.32467532467532467</v>
      </c>
      <c r="AA65" s="53">
        <f t="shared" si="10"/>
        <v>3.3929671880375267E-2</v>
      </c>
      <c r="AB65" s="53">
        <f t="shared" si="11"/>
        <v>1.7275290434960841E-5</v>
      </c>
      <c r="AC65" s="61">
        <f t="shared" si="25"/>
        <v>0.33541666666666653</v>
      </c>
      <c r="AD65" s="36">
        <f t="shared" si="28"/>
        <v>1.1501742037809187E-2</v>
      </c>
      <c r="AE65" s="36">
        <f t="shared" si="29"/>
        <v>1.1399999999999999</v>
      </c>
      <c r="AF65" s="36">
        <f t="shared" si="30"/>
        <v>5.7508710189045934E-3</v>
      </c>
      <c r="AG65" s="36">
        <f t="shared" si="29"/>
        <v>0.56999999999999995</v>
      </c>
      <c r="AH65" s="36">
        <f t="shared" si="31"/>
        <v>2.8754355094522967E-3</v>
      </c>
      <c r="AI65" s="36">
        <f t="shared" si="32"/>
        <v>0.28999999999999998</v>
      </c>
      <c r="AJ65" s="36">
        <f t="shared" si="33"/>
        <v>5.7508710189045945E-4</v>
      </c>
      <c r="AK65" s="36">
        <f t="shared" si="32"/>
        <v>0.06</v>
      </c>
      <c r="AL65" s="36">
        <f t="shared" si="34"/>
        <v>5.7508710189045934E-3</v>
      </c>
      <c r="AM65" s="36">
        <f t="shared" si="35"/>
        <v>0.56999999999999995</v>
      </c>
      <c r="AN65" s="36">
        <f t="shared" si="36"/>
        <v>2.8754355094522967E-3</v>
      </c>
      <c r="AO65" s="36">
        <f t="shared" si="37"/>
        <v>0.28999999999999998</v>
      </c>
      <c r="AP65" s="36">
        <f t="shared" si="38"/>
        <v>1.4377177547261484E-3</v>
      </c>
      <c r="AQ65" s="36">
        <f t="shared" si="39"/>
        <v>0.14000000000000001</v>
      </c>
      <c r="AR65" s="36">
        <f t="shared" si="40"/>
        <v>2.8754355094522973E-4</v>
      </c>
      <c r="AS65" s="36">
        <f t="shared" si="41"/>
        <v>0.03</v>
      </c>
      <c r="AT65" s="36">
        <f t="shared" si="42"/>
        <v>2.8754355094522967E-3</v>
      </c>
      <c r="AU65" s="36">
        <f t="shared" si="43"/>
        <v>0.28999999999999998</v>
      </c>
      <c r="AV65" s="36">
        <f t="shared" si="44"/>
        <v>1.4377177547261484E-3</v>
      </c>
      <c r="AW65" s="36">
        <f t="shared" si="45"/>
        <v>0.14000000000000001</v>
      </c>
      <c r="AX65" s="36">
        <f t="shared" si="46"/>
        <v>7.1885887736307418E-4</v>
      </c>
      <c r="AY65" s="36">
        <f t="shared" si="47"/>
        <v>7.0000000000000007E-2</v>
      </c>
      <c r="AZ65" s="36">
        <f t="shared" si="48"/>
        <v>1.4377177547261486E-4</v>
      </c>
      <c r="BA65" s="36">
        <f t="shared" si="49"/>
        <v>0.01</v>
      </c>
      <c r="BB65" s="36">
        <f t="shared" si="50"/>
        <v>5.7508710189045956E-4</v>
      </c>
      <c r="BC65" s="36">
        <f t="shared" si="51"/>
        <v>0.06</v>
      </c>
      <c r="BD65" s="36">
        <f t="shared" si="52"/>
        <v>2.8754355094522978E-4</v>
      </c>
      <c r="BE65" s="36">
        <f t="shared" si="53"/>
        <v>0.03</v>
      </c>
      <c r="BF65" s="36">
        <f t="shared" si="54"/>
        <v>1.4377177547261489E-4</v>
      </c>
      <c r="BG65" s="36">
        <f t="shared" si="55"/>
        <v>0.01</v>
      </c>
      <c r="BH65" s="36">
        <f t="shared" si="56"/>
        <v>2.8754355094522975E-5</v>
      </c>
      <c r="BI65" s="36">
        <f t="shared" si="57"/>
        <v>0</v>
      </c>
    </row>
    <row r="66" spans="1:61" s="36" customFormat="1" x14ac:dyDescent="0.25">
      <c r="A66" s="37">
        <v>11.25</v>
      </c>
      <c r="B66" s="47">
        <f t="shared" si="12"/>
        <v>40</v>
      </c>
      <c r="C66" s="48">
        <f t="shared" si="1"/>
        <v>0</v>
      </c>
      <c r="D66" s="49">
        <f t="shared" si="2"/>
        <v>0</v>
      </c>
      <c r="E66" s="50">
        <f t="shared" si="3"/>
        <v>1</v>
      </c>
      <c r="F66" s="57">
        <f t="shared" si="4"/>
        <v>39</v>
      </c>
      <c r="G66" s="58">
        <f t="shared" si="26"/>
        <v>0.32662208614289817</v>
      </c>
      <c r="H66" s="53">
        <f t="shared" si="13"/>
        <v>6.4935064935064934</v>
      </c>
      <c r="I66" s="49">
        <f t="shared" si="14"/>
        <v>1.38</v>
      </c>
      <c r="J66" s="53">
        <f t="shared" si="15"/>
        <v>0.71856858951437608</v>
      </c>
      <c r="K66" s="53">
        <f t="shared" si="27"/>
        <v>3.6585915493279176E-4</v>
      </c>
      <c r="L66" s="48">
        <f t="shared" si="16"/>
        <v>2.2000000000000002</v>
      </c>
      <c r="M66" s="49">
        <f t="shared" si="5"/>
        <v>0</v>
      </c>
      <c r="N66" s="59">
        <v>0</v>
      </c>
      <c r="O66" s="60">
        <f t="shared" si="17"/>
        <v>1165.1414068269501</v>
      </c>
      <c r="P66" s="55">
        <f t="shared" si="18"/>
        <v>480</v>
      </c>
      <c r="Q66" s="58">
        <f t="shared" si="19"/>
        <v>0.16331104307144909</v>
      </c>
      <c r="R66" s="53">
        <f t="shared" si="20"/>
        <v>3.2467532467532467</v>
      </c>
      <c r="S66" s="53">
        <f t="shared" si="6"/>
        <v>0.35928429475718804</v>
      </c>
      <c r="T66" s="53">
        <f t="shared" si="7"/>
        <v>1.8292957746639588E-4</v>
      </c>
      <c r="U66" s="58">
        <f t="shared" si="21"/>
        <v>8.1655521535724543E-2</v>
      </c>
      <c r="V66" s="53">
        <f t="shared" si="22"/>
        <v>1.6233766233766234</v>
      </c>
      <c r="W66" s="53">
        <f t="shared" si="8"/>
        <v>0.17964214737859402</v>
      </c>
      <c r="X66" s="53">
        <f t="shared" si="9"/>
        <v>9.1464788733197939E-5</v>
      </c>
      <c r="Y66" s="58">
        <f t="shared" si="23"/>
        <v>1.6331104307144909E-2</v>
      </c>
      <c r="Z66" s="53">
        <f t="shared" si="24"/>
        <v>0.32467532467532467</v>
      </c>
      <c r="AA66" s="53">
        <f t="shared" si="10"/>
        <v>3.5928429475718802E-2</v>
      </c>
      <c r="AB66" s="53">
        <f t="shared" si="11"/>
        <v>1.8292957746639592E-5</v>
      </c>
      <c r="AC66" s="61">
        <f t="shared" si="25"/>
        <v>0.33554687499999986</v>
      </c>
      <c r="AD66" s="36">
        <f t="shared" si="28"/>
        <v>1.2910299784300435E-2</v>
      </c>
      <c r="AE66" s="36">
        <f t="shared" si="29"/>
        <v>1.28</v>
      </c>
      <c r="AF66" s="36">
        <f t="shared" si="30"/>
        <v>6.4551498921502177E-3</v>
      </c>
      <c r="AG66" s="36">
        <f t="shared" si="29"/>
        <v>0.64</v>
      </c>
      <c r="AH66" s="36">
        <f t="shared" si="31"/>
        <v>3.2275749460751089E-3</v>
      </c>
      <c r="AI66" s="36">
        <f t="shared" si="32"/>
        <v>0.32</v>
      </c>
      <c r="AJ66" s="36">
        <f t="shared" si="33"/>
        <v>6.4551498921502188E-4</v>
      </c>
      <c r="AK66" s="36">
        <f t="shared" si="32"/>
        <v>0.06</v>
      </c>
      <c r="AL66" s="36">
        <f t="shared" si="34"/>
        <v>6.4551498921502177E-3</v>
      </c>
      <c r="AM66" s="36">
        <f t="shared" si="35"/>
        <v>0.64</v>
      </c>
      <c r="AN66" s="36">
        <f t="shared" si="36"/>
        <v>3.2275749460751089E-3</v>
      </c>
      <c r="AO66" s="36">
        <f t="shared" si="37"/>
        <v>0.32</v>
      </c>
      <c r="AP66" s="36">
        <f t="shared" si="38"/>
        <v>1.6137874730375544E-3</v>
      </c>
      <c r="AQ66" s="36">
        <f t="shared" si="39"/>
        <v>0.16</v>
      </c>
      <c r="AR66" s="36">
        <f t="shared" si="40"/>
        <v>3.2275749460751094E-4</v>
      </c>
      <c r="AS66" s="36">
        <f t="shared" si="41"/>
        <v>0.03</v>
      </c>
      <c r="AT66" s="36">
        <f t="shared" si="42"/>
        <v>3.2275749460751089E-3</v>
      </c>
      <c r="AU66" s="36">
        <f t="shared" si="43"/>
        <v>0.32</v>
      </c>
      <c r="AV66" s="36">
        <f t="shared" si="44"/>
        <v>1.6137874730375544E-3</v>
      </c>
      <c r="AW66" s="36">
        <f t="shared" si="45"/>
        <v>0.16</v>
      </c>
      <c r="AX66" s="36">
        <f t="shared" si="46"/>
        <v>8.0689373651877722E-4</v>
      </c>
      <c r="AY66" s="36">
        <f t="shared" si="47"/>
        <v>0.08</v>
      </c>
      <c r="AZ66" s="36">
        <f t="shared" si="48"/>
        <v>1.6137874730375547E-4</v>
      </c>
      <c r="BA66" s="36">
        <f t="shared" si="49"/>
        <v>0.02</v>
      </c>
      <c r="BB66" s="36">
        <f t="shared" si="50"/>
        <v>6.4551498921502199E-4</v>
      </c>
      <c r="BC66" s="36">
        <f t="shared" si="51"/>
        <v>0.06</v>
      </c>
      <c r="BD66" s="36">
        <f t="shared" si="52"/>
        <v>3.2275749460751099E-4</v>
      </c>
      <c r="BE66" s="36">
        <f t="shared" si="53"/>
        <v>0.03</v>
      </c>
      <c r="BF66" s="36">
        <f t="shared" si="54"/>
        <v>1.613787473037555E-4</v>
      </c>
      <c r="BG66" s="36">
        <f t="shared" si="55"/>
        <v>0.02</v>
      </c>
      <c r="BH66" s="36">
        <f t="shared" si="56"/>
        <v>3.2275749460751094E-5</v>
      </c>
      <c r="BI66" s="36">
        <f t="shared" si="57"/>
        <v>0</v>
      </c>
    </row>
    <row r="67" spans="1:61" s="36" customFormat="1" x14ac:dyDescent="0.25">
      <c r="A67" s="37">
        <v>11.25</v>
      </c>
      <c r="B67" s="47">
        <f t="shared" si="12"/>
        <v>40</v>
      </c>
      <c r="C67" s="48">
        <f t="shared" si="1"/>
        <v>0</v>
      </c>
      <c r="D67" s="49">
        <f t="shared" si="2"/>
        <v>0</v>
      </c>
      <c r="E67" s="50">
        <f t="shared" si="3"/>
        <v>1</v>
      </c>
      <c r="F67" s="57">
        <f t="shared" si="4"/>
        <v>39</v>
      </c>
      <c r="G67" s="58">
        <f t="shared" si="26"/>
        <v>0.34466762378301435</v>
      </c>
      <c r="H67" s="53">
        <f t="shared" si="13"/>
        <v>6.4935064935064934</v>
      </c>
      <c r="I67" s="49">
        <f t="shared" si="14"/>
        <v>1.38</v>
      </c>
      <c r="J67" s="53">
        <f t="shared" si="15"/>
        <v>0.75826877232263168</v>
      </c>
      <c r="K67" s="53">
        <f t="shared" si="27"/>
        <v>3.8607250066603879E-4</v>
      </c>
      <c r="L67" s="48">
        <f t="shared" si="16"/>
        <v>2.2000000000000002</v>
      </c>
      <c r="M67" s="49">
        <f t="shared" si="5"/>
        <v>0</v>
      </c>
      <c r="N67" s="59">
        <v>0</v>
      </c>
      <c r="O67" s="60">
        <f t="shared" si="17"/>
        <v>1202.9959947199497</v>
      </c>
      <c r="P67" s="55">
        <f t="shared" si="18"/>
        <v>480</v>
      </c>
      <c r="Q67" s="58">
        <f t="shared" si="19"/>
        <v>0.17233381189150718</v>
      </c>
      <c r="R67" s="53">
        <f t="shared" si="20"/>
        <v>3.2467532467532467</v>
      </c>
      <c r="S67" s="53">
        <f t="shared" si="6"/>
        <v>0.37913438616131584</v>
      </c>
      <c r="T67" s="53">
        <f t="shared" si="7"/>
        <v>1.930362503330194E-4</v>
      </c>
      <c r="U67" s="58">
        <f t="shared" si="21"/>
        <v>8.6166905945753589E-2</v>
      </c>
      <c r="V67" s="53">
        <f t="shared" si="22"/>
        <v>1.6233766233766234</v>
      </c>
      <c r="W67" s="53">
        <f t="shared" si="8"/>
        <v>0.18956719308065792</v>
      </c>
      <c r="X67" s="53">
        <f t="shared" si="9"/>
        <v>9.6518125166509698E-5</v>
      </c>
      <c r="Y67" s="58">
        <f t="shared" si="23"/>
        <v>1.7233381189150718E-2</v>
      </c>
      <c r="Z67" s="53">
        <f t="shared" si="24"/>
        <v>0.32467532467532467</v>
      </c>
      <c r="AA67" s="53">
        <f t="shared" si="10"/>
        <v>3.7913438616131584E-2</v>
      </c>
      <c r="AB67" s="53">
        <f t="shared" si="11"/>
        <v>1.9303625033301942E-5</v>
      </c>
      <c r="AC67" s="61">
        <f t="shared" si="25"/>
        <v>0.33567708333333318</v>
      </c>
      <c r="AD67" s="36">
        <f t="shared" si="28"/>
        <v>1.4396678911864684E-2</v>
      </c>
      <c r="AE67" s="36">
        <f t="shared" si="29"/>
        <v>1.43</v>
      </c>
      <c r="AF67" s="36">
        <f t="shared" si="30"/>
        <v>7.198339455932342E-3</v>
      </c>
      <c r="AG67" s="36">
        <f t="shared" si="29"/>
        <v>0.72</v>
      </c>
      <c r="AH67" s="36">
        <f t="shared" si="31"/>
        <v>3.599169727966171E-3</v>
      </c>
      <c r="AI67" s="36">
        <f t="shared" ref="AI67:AK82" si="58">ROUND((1-EXP(-AH67))*100,2)</f>
        <v>0.36</v>
      </c>
      <c r="AJ67" s="36">
        <f t="shared" si="33"/>
        <v>7.1983394559323437E-4</v>
      </c>
      <c r="AK67" s="36">
        <f t="shared" si="58"/>
        <v>7.0000000000000007E-2</v>
      </c>
      <c r="AL67" s="36">
        <f t="shared" si="34"/>
        <v>7.198339455932342E-3</v>
      </c>
      <c r="AM67" s="36">
        <f t="shared" si="35"/>
        <v>0.72</v>
      </c>
      <c r="AN67" s="36">
        <f t="shared" si="36"/>
        <v>3.599169727966171E-3</v>
      </c>
      <c r="AO67" s="36">
        <f t="shared" si="37"/>
        <v>0.36</v>
      </c>
      <c r="AP67" s="36">
        <f t="shared" si="38"/>
        <v>1.7995848639830855E-3</v>
      </c>
      <c r="AQ67" s="36">
        <f t="shared" si="39"/>
        <v>0.18</v>
      </c>
      <c r="AR67" s="36">
        <f t="shared" si="40"/>
        <v>3.5991697279661719E-4</v>
      </c>
      <c r="AS67" s="36">
        <f t="shared" si="41"/>
        <v>0.04</v>
      </c>
      <c r="AT67" s="36">
        <f t="shared" si="42"/>
        <v>3.599169727966171E-3</v>
      </c>
      <c r="AU67" s="36">
        <f t="shared" si="43"/>
        <v>0.36</v>
      </c>
      <c r="AV67" s="36">
        <f t="shared" si="44"/>
        <v>1.7995848639830855E-3</v>
      </c>
      <c r="AW67" s="36">
        <f t="shared" si="45"/>
        <v>0.18</v>
      </c>
      <c r="AX67" s="36">
        <f t="shared" si="46"/>
        <v>8.9979243199154275E-4</v>
      </c>
      <c r="AY67" s="36">
        <f t="shared" si="47"/>
        <v>0.09</v>
      </c>
      <c r="AZ67" s="36">
        <f t="shared" si="48"/>
        <v>1.7995848639830859E-4</v>
      </c>
      <c r="BA67" s="36">
        <f t="shared" si="49"/>
        <v>0.02</v>
      </c>
      <c r="BB67" s="36">
        <f t="shared" si="50"/>
        <v>7.1983394559323448E-4</v>
      </c>
      <c r="BC67" s="36">
        <f t="shared" si="51"/>
        <v>7.0000000000000007E-2</v>
      </c>
      <c r="BD67" s="36">
        <f t="shared" si="52"/>
        <v>3.5991697279661724E-4</v>
      </c>
      <c r="BE67" s="36">
        <f t="shared" si="53"/>
        <v>0.04</v>
      </c>
      <c r="BF67" s="36">
        <f t="shared" si="54"/>
        <v>1.7995848639830862E-4</v>
      </c>
      <c r="BG67" s="36">
        <f t="shared" si="55"/>
        <v>0.02</v>
      </c>
      <c r="BH67" s="36">
        <f t="shared" si="56"/>
        <v>3.5991697279661719E-5</v>
      </c>
      <c r="BI67" s="36">
        <f t="shared" si="57"/>
        <v>0</v>
      </c>
    </row>
    <row r="68" spans="1:61" s="36" customFormat="1" x14ac:dyDescent="0.25">
      <c r="A68" s="37">
        <v>11.25</v>
      </c>
      <c r="B68" s="47">
        <f t="shared" si="12"/>
        <v>40</v>
      </c>
      <c r="C68" s="48">
        <f t="shared" si="1"/>
        <v>0</v>
      </c>
      <c r="D68" s="49">
        <f t="shared" si="2"/>
        <v>0</v>
      </c>
      <c r="E68" s="50">
        <f t="shared" si="3"/>
        <v>1</v>
      </c>
      <c r="F68" s="57">
        <f t="shared" si="4"/>
        <v>39</v>
      </c>
      <c r="G68" s="58">
        <f t="shared" si="26"/>
        <v>0.36258903518514934</v>
      </c>
      <c r="H68" s="53">
        <f t="shared" si="13"/>
        <v>6.4935064935064934</v>
      </c>
      <c r="I68" s="49">
        <f t="shared" si="14"/>
        <v>1.38</v>
      </c>
      <c r="J68" s="53">
        <f t="shared" si="15"/>
        <v>0.79769587740732861</v>
      </c>
      <c r="K68" s="53">
        <f t="shared" si="27"/>
        <v>4.061468088924563E-4</v>
      </c>
      <c r="L68" s="48">
        <f t="shared" si="16"/>
        <v>2.2000000000000002</v>
      </c>
      <c r="M68" s="49">
        <f t="shared" si="5"/>
        <v>0</v>
      </c>
      <c r="N68" s="59">
        <v>0</v>
      </c>
      <c r="O68" s="60">
        <f t="shared" si="17"/>
        <v>1240.5903323211851</v>
      </c>
      <c r="P68" s="55">
        <f t="shared" si="18"/>
        <v>480</v>
      </c>
      <c r="Q68" s="58">
        <f t="shared" si="19"/>
        <v>0.18129451759257467</v>
      </c>
      <c r="R68" s="53">
        <f t="shared" si="20"/>
        <v>3.2467532467532467</v>
      </c>
      <c r="S68" s="53">
        <f t="shared" si="6"/>
        <v>0.39884793870366431</v>
      </c>
      <c r="T68" s="53">
        <f t="shared" si="7"/>
        <v>2.0307340444622815E-4</v>
      </c>
      <c r="U68" s="58">
        <f t="shared" si="21"/>
        <v>9.0647258796287336E-2</v>
      </c>
      <c r="V68" s="53">
        <f t="shared" si="22"/>
        <v>1.6233766233766234</v>
      </c>
      <c r="W68" s="53">
        <f t="shared" si="8"/>
        <v>0.19942396935183215</v>
      </c>
      <c r="X68" s="53">
        <f t="shared" si="9"/>
        <v>1.0153670222311407E-4</v>
      </c>
      <c r="Y68" s="58">
        <f t="shared" si="23"/>
        <v>1.8129451759257467E-2</v>
      </c>
      <c r="Z68" s="53">
        <f t="shared" si="24"/>
        <v>0.32467532467532467</v>
      </c>
      <c r="AA68" s="53">
        <f t="shared" si="10"/>
        <v>3.9884793870366433E-2</v>
      </c>
      <c r="AB68" s="53">
        <f t="shared" si="11"/>
        <v>2.0307340444622807E-5</v>
      </c>
      <c r="AC68" s="61">
        <f t="shared" si="25"/>
        <v>0.33580729166666651</v>
      </c>
      <c r="AD68" s="36">
        <f t="shared" si="28"/>
        <v>1.5960344126100642E-2</v>
      </c>
      <c r="AE68" s="36">
        <f t="shared" si="29"/>
        <v>1.58</v>
      </c>
      <c r="AF68" s="36">
        <f t="shared" si="30"/>
        <v>7.9801720630503208E-3</v>
      </c>
      <c r="AG68" s="36">
        <f t="shared" si="29"/>
        <v>0.79</v>
      </c>
      <c r="AH68" s="36">
        <f t="shared" si="31"/>
        <v>3.9900860315251604E-3</v>
      </c>
      <c r="AI68" s="36">
        <f t="shared" si="58"/>
        <v>0.4</v>
      </c>
      <c r="AJ68" s="36">
        <f t="shared" si="33"/>
        <v>7.9801720630503223E-4</v>
      </c>
      <c r="AK68" s="36">
        <f t="shared" si="58"/>
        <v>0.08</v>
      </c>
      <c r="AL68" s="36">
        <f t="shared" si="34"/>
        <v>7.9801720630503208E-3</v>
      </c>
      <c r="AM68" s="36">
        <f t="shared" si="35"/>
        <v>0.79</v>
      </c>
      <c r="AN68" s="36">
        <f t="shared" si="36"/>
        <v>3.9900860315251604E-3</v>
      </c>
      <c r="AO68" s="36">
        <f t="shared" si="37"/>
        <v>0.4</v>
      </c>
      <c r="AP68" s="36">
        <f t="shared" si="38"/>
        <v>1.9950430157625802E-3</v>
      </c>
      <c r="AQ68" s="36">
        <f t="shared" si="39"/>
        <v>0.2</v>
      </c>
      <c r="AR68" s="36">
        <f t="shared" si="40"/>
        <v>3.9900860315251612E-4</v>
      </c>
      <c r="AS68" s="36">
        <f t="shared" si="41"/>
        <v>0.04</v>
      </c>
      <c r="AT68" s="36">
        <f t="shared" si="42"/>
        <v>3.9900860315251604E-3</v>
      </c>
      <c r="AU68" s="36">
        <f t="shared" si="43"/>
        <v>0.4</v>
      </c>
      <c r="AV68" s="36">
        <f t="shared" si="44"/>
        <v>1.9950430157625802E-3</v>
      </c>
      <c r="AW68" s="36">
        <f t="shared" si="45"/>
        <v>0.2</v>
      </c>
      <c r="AX68" s="36">
        <f t="shared" si="46"/>
        <v>9.975215078812901E-4</v>
      </c>
      <c r="AY68" s="36">
        <f t="shared" si="47"/>
        <v>0.1</v>
      </c>
      <c r="AZ68" s="36">
        <f t="shared" si="48"/>
        <v>1.9950430157625806E-4</v>
      </c>
      <c r="BA68" s="36">
        <f t="shared" si="49"/>
        <v>0.02</v>
      </c>
      <c r="BB68" s="36">
        <f t="shared" si="50"/>
        <v>7.9801720630503234E-4</v>
      </c>
      <c r="BC68" s="36">
        <f t="shared" si="51"/>
        <v>0.08</v>
      </c>
      <c r="BD68" s="36">
        <f t="shared" si="52"/>
        <v>3.9900860315251617E-4</v>
      </c>
      <c r="BE68" s="36">
        <f t="shared" si="53"/>
        <v>0.04</v>
      </c>
      <c r="BF68" s="36">
        <f t="shared" si="54"/>
        <v>1.9950430157625809E-4</v>
      </c>
      <c r="BG68" s="36">
        <f t="shared" si="55"/>
        <v>0.02</v>
      </c>
      <c r="BH68" s="36">
        <f t="shared" si="56"/>
        <v>3.9900860315251609E-5</v>
      </c>
      <c r="BI68" s="36">
        <f t="shared" si="57"/>
        <v>0</v>
      </c>
    </row>
    <row r="69" spans="1:61" s="36" customFormat="1" x14ac:dyDescent="0.25">
      <c r="A69" s="37">
        <v>11.25</v>
      </c>
      <c r="B69" s="47">
        <f t="shared" si="12"/>
        <v>40</v>
      </c>
      <c r="C69" s="48">
        <f t="shared" si="1"/>
        <v>0</v>
      </c>
      <c r="D69" s="49">
        <f t="shared" si="2"/>
        <v>0</v>
      </c>
      <c r="E69" s="50">
        <f t="shared" si="3"/>
        <v>1</v>
      </c>
      <c r="F69" s="57">
        <f t="shared" si="4"/>
        <v>39</v>
      </c>
      <c r="G69" s="58">
        <f t="shared" si="26"/>
        <v>0.38038717415168144</v>
      </c>
      <c r="H69" s="53">
        <f t="shared" si="13"/>
        <v>6.4935064935064934</v>
      </c>
      <c r="I69" s="49">
        <f t="shared" si="14"/>
        <v>1.38</v>
      </c>
      <c r="J69" s="53">
        <f t="shared" si="15"/>
        <v>0.83685178313369923</v>
      </c>
      <c r="K69" s="53">
        <f t="shared" si="27"/>
        <v>4.2608303598159119E-4</v>
      </c>
      <c r="L69" s="48">
        <f t="shared" si="16"/>
        <v>2.2000000000000002</v>
      </c>
      <c r="M69" s="49">
        <f t="shared" si="5"/>
        <v>0</v>
      </c>
      <c r="N69" s="59">
        <v>0</v>
      </c>
      <c r="O69" s="60">
        <f t="shared" si="17"/>
        <v>1277.926208851412</v>
      </c>
      <c r="P69" s="55">
        <f t="shared" si="18"/>
        <v>480</v>
      </c>
      <c r="Q69" s="58">
        <f t="shared" si="19"/>
        <v>0.19019358707584072</v>
      </c>
      <c r="R69" s="53">
        <f t="shared" si="20"/>
        <v>3.2467532467532467</v>
      </c>
      <c r="S69" s="53">
        <f t="shared" si="6"/>
        <v>0.41842589156684962</v>
      </c>
      <c r="T69" s="53">
        <f t="shared" si="7"/>
        <v>2.130415179907956E-4</v>
      </c>
      <c r="U69" s="58">
        <f t="shared" si="21"/>
        <v>9.509679353792036E-2</v>
      </c>
      <c r="V69" s="53">
        <f t="shared" si="22"/>
        <v>1.6233766233766234</v>
      </c>
      <c r="W69" s="53">
        <f t="shared" si="8"/>
        <v>0.20921294578342481</v>
      </c>
      <c r="X69" s="53">
        <f t="shared" si="9"/>
        <v>1.065207589953978E-4</v>
      </c>
      <c r="Y69" s="58">
        <f t="shared" si="23"/>
        <v>1.9019358707584071E-2</v>
      </c>
      <c r="Z69" s="53">
        <f t="shared" si="24"/>
        <v>0.32467532467532467</v>
      </c>
      <c r="AA69" s="53">
        <f t="shared" si="10"/>
        <v>4.1842589156684963E-2</v>
      </c>
      <c r="AB69" s="53">
        <f t="shared" si="11"/>
        <v>2.1304151799079557E-5</v>
      </c>
      <c r="AC69" s="61">
        <f t="shared" si="25"/>
        <v>0.33593749999999983</v>
      </c>
      <c r="AD69" s="36">
        <f t="shared" si="28"/>
        <v>1.7600763814629768E-2</v>
      </c>
      <c r="AE69" s="36">
        <f t="shared" si="29"/>
        <v>1.74</v>
      </c>
      <c r="AF69" s="36">
        <f t="shared" si="30"/>
        <v>8.8003819073148842E-3</v>
      </c>
      <c r="AG69" s="36">
        <f t="shared" si="29"/>
        <v>0.88</v>
      </c>
      <c r="AH69" s="36">
        <f t="shared" si="31"/>
        <v>4.4001909536574421E-3</v>
      </c>
      <c r="AI69" s="36">
        <f t="shared" si="58"/>
        <v>0.44</v>
      </c>
      <c r="AJ69" s="36">
        <f t="shared" si="33"/>
        <v>8.8003819073148852E-4</v>
      </c>
      <c r="AK69" s="36">
        <f t="shared" si="58"/>
        <v>0.09</v>
      </c>
      <c r="AL69" s="36">
        <f t="shared" si="34"/>
        <v>8.8003819073148842E-3</v>
      </c>
      <c r="AM69" s="36">
        <f t="shared" si="35"/>
        <v>0.88</v>
      </c>
      <c r="AN69" s="36">
        <f t="shared" si="36"/>
        <v>4.4001909536574421E-3</v>
      </c>
      <c r="AO69" s="36">
        <f t="shared" si="37"/>
        <v>0.44</v>
      </c>
      <c r="AP69" s="36">
        <f t="shared" si="38"/>
        <v>2.200095476828721E-3</v>
      </c>
      <c r="AQ69" s="36">
        <f t="shared" si="39"/>
        <v>0.22</v>
      </c>
      <c r="AR69" s="36">
        <f t="shared" si="40"/>
        <v>4.4001909536574426E-4</v>
      </c>
      <c r="AS69" s="36">
        <f t="shared" si="41"/>
        <v>0.04</v>
      </c>
      <c r="AT69" s="36">
        <f t="shared" si="42"/>
        <v>4.4001909536574421E-3</v>
      </c>
      <c r="AU69" s="36">
        <f t="shared" si="43"/>
        <v>0.44</v>
      </c>
      <c r="AV69" s="36">
        <f t="shared" si="44"/>
        <v>2.200095476828721E-3</v>
      </c>
      <c r="AW69" s="36">
        <f t="shared" si="45"/>
        <v>0.22</v>
      </c>
      <c r="AX69" s="36">
        <f t="shared" si="46"/>
        <v>1.1000477384143605E-3</v>
      </c>
      <c r="AY69" s="36">
        <f t="shared" si="47"/>
        <v>0.11</v>
      </c>
      <c r="AZ69" s="36">
        <f t="shared" si="48"/>
        <v>2.2000954768287213E-4</v>
      </c>
      <c r="BA69" s="36">
        <f t="shared" si="49"/>
        <v>0.02</v>
      </c>
      <c r="BB69" s="36">
        <f t="shared" si="50"/>
        <v>8.8003819073148863E-4</v>
      </c>
      <c r="BC69" s="36">
        <f t="shared" si="51"/>
        <v>0.09</v>
      </c>
      <c r="BD69" s="36">
        <f t="shared" si="52"/>
        <v>4.4001909536574432E-4</v>
      </c>
      <c r="BE69" s="36">
        <f t="shared" si="53"/>
        <v>0.04</v>
      </c>
      <c r="BF69" s="36">
        <f t="shared" si="54"/>
        <v>2.2000954768287216E-4</v>
      </c>
      <c r="BG69" s="36">
        <f t="shared" si="55"/>
        <v>0.02</v>
      </c>
      <c r="BH69" s="36">
        <f t="shared" si="56"/>
        <v>4.4001909536574421E-5</v>
      </c>
      <c r="BI69" s="36">
        <f t="shared" si="57"/>
        <v>0</v>
      </c>
    </row>
    <row r="70" spans="1:61" s="36" customFormat="1" x14ac:dyDescent="0.25">
      <c r="A70" s="37">
        <v>11.25</v>
      </c>
      <c r="B70" s="47">
        <f t="shared" si="12"/>
        <v>40</v>
      </c>
      <c r="C70" s="48">
        <f t="shared" si="1"/>
        <v>0</v>
      </c>
      <c r="D70" s="49">
        <f t="shared" si="2"/>
        <v>0</v>
      </c>
      <c r="E70" s="50">
        <f t="shared" si="3"/>
        <v>1</v>
      </c>
      <c r="F70" s="57">
        <f t="shared" si="4"/>
        <v>39</v>
      </c>
      <c r="G70" s="58">
        <f t="shared" si="26"/>
        <v>0.39806288861210898</v>
      </c>
      <c r="H70" s="53">
        <f t="shared" si="13"/>
        <v>6.4935064935064934</v>
      </c>
      <c r="I70" s="49">
        <f t="shared" si="14"/>
        <v>1.38</v>
      </c>
      <c r="J70" s="53">
        <f t="shared" si="15"/>
        <v>0.87573835494663987</v>
      </c>
      <c r="K70" s="53">
        <f t="shared" si="27"/>
        <v>4.4588213172460256E-4</v>
      </c>
      <c r="L70" s="48">
        <f t="shared" si="16"/>
        <v>2.2000000000000002</v>
      </c>
      <c r="M70" s="49">
        <f t="shared" si="5"/>
        <v>0</v>
      </c>
      <c r="N70" s="59">
        <v>0</v>
      </c>
      <c r="O70" s="60">
        <f t="shared" si="17"/>
        <v>1315.0054012304936</v>
      </c>
      <c r="P70" s="55">
        <f t="shared" si="18"/>
        <v>480</v>
      </c>
      <c r="Q70" s="58">
        <f t="shared" si="19"/>
        <v>0.19903144430605449</v>
      </c>
      <c r="R70" s="53">
        <f t="shared" si="20"/>
        <v>3.2467532467532467</v>
      </c>
      <c r="S70" s="53">
        <f t="shared" si="6"/>
        <v>0.43786917747331994</v>
      </c>
      <c r="T70" s="53">
        <f t="shared" si="7"/>
        <v>2.2294106586230128E-4</v>
      </c>
      <c r="U70" s="58">
        <f t="shared" si="21"/>
        <v>9.9515722153027245E-2</v>
      </c>
      <c r="V70" s="53">
        <f t="shared" si="22"/>
        <v>1.6233766233766234</v>
      </c>
      <c r="W70" s="53">
        <f t="shared" si="8"/>
        <v>0.21893458873665997</v>
      </c>
      <c r="X70" s="53">
        <f t="shared" si="9"/>
        <v>1.1147053293115064E-4</v>
      </c>
      <c r="Y70" s="58">
        <f t="shared" si="23"/>
        <v>1.9903144430605448E-2</v>
      </c>
      <c r="Z70" s="53">
        <f t="shared" si="24"/>
        <v>0.32467532467532467</v>
      </c>
      <c r="AA70" s="53">
        <f t="shared" si="10"/>
        <v>4.378691774733199E-2</v>
      </c>
      <c r="AB70" s="53">
        <f t="shared" si="11"/>
        <v>2.2294106586230124E-5</v>
      </c>
      <c r="AC70" s="61">
        <f t="shared" si="25"/>
        <v>0.33606770833333316</v>
      </c>
      <c r="AD70" s="36">
        <f t="shared" si="28"/>
        <v>1.9317410021769489E-2</v>
      </c>
      <c r="AE70" s="36">
        <f t="shared" si="29"/>
        <v>1.91</v>
      </c>
      <c r="AF70" s="36">
        <f t="shared" si="30"/>
        <v>9.6587050108847446E-3</v>
      </c>
      <c r="AG70" s="36">
        <f t="shared" si="29"/>
        <v>0.96</v>
      </c>
      <c r="AH70" s="36">
        <f t="shared" si="31"/>
        <v>4.8293525054423723E-3</v>
      </c>
      <c r="AI70" s="36">
        <f t="shared" si="58"/>
        <v>0.48</v>
      </c>
      <c r="AJ70" s="36">
        <f t="shared" si="33"/>
        <v>9.658705010884745E-4</v>
      </c>
      <c r="AK70" s="36">
        <f t="shared" si="58"/>
        <v>0.1</v>
      </c>
      <c r="AL70" s="36">
        <f t="shared" si="34"/>
        <v>9.6587050108847446E-3</v>
      </c>
      <c r="AM70" s="36">
        <f t="shared" si="35"/>
        <v>0.96</v>
      </c>
      <c r="AN70" s="36">
        <f t="shared" si="36"/>
        <v>4.8293525054423723E-3</v>
      </c>
      <c r="AO70" s="36">
        <f t="shared" si="37"/>
        <v>0.48</v>
      </c>
      <c r="AP70" s="36">
        <f t="shared" si="38"/>
        <v>2.4146762527211861E-3</v>
      </c>
      <c r="AQ70" s="36">
        <f t="shared" si="39"/>
        <v>0.24</v>
      </c>
      <c r="AR70" s="36">
        <f t="shared" si="40"/>
        <v>4.8293525054423725E-4</v>
      </c>
      <c r="AS70" s="36">
        <f t="shared" si="41"/>
        <v>0.05</v>
      </c>
      <c r="AT70" s="36">
        <f t="shared" si="42"/>
        <v>4.8293525054423723E-3</v>
      </c>
      <c r="AU70" s="36">
        <f t="shared" si="43"/>
        <v>0.48</v>
      </c>
      <c r="AV70" s="36">
        <f t="shared" si="44"/>
        <v>2.4146762527211861E-3</v>
      </c>
      <c r="AW70" s="36">
        <f t="shared" si="45"/>
        <v>0.24</v>
      </c>
      <c r="AX70" s="36">
        <f t="shared" si="46"/>
        <v>1.2073381263605931E-3</v>
      </c>
      <c r="AY70" s="36">
        <f t="shared" si="47"/>
        <v>0.12</v>
      </c>
      <c r="AZ70" s="36">
        <f t="shared" si="48"/>
        <v>2.4146762527211862E-4</v>
      </c>
      <c r="BA70" s="36">
        <f t="shared" si="49"/>
        <v>0.02</v>
      </c>
      <c r="BB70" s="36">
        <f t="shared" si="50"/>
        <v>9.6587050108847461E-4</v>
      </c>
      <c r="BC70" s="36">
        <f t="shared" si="51"/>
        <v>0.1</v>
      </c>
      <c r="BD70" s="36">
        <f t="shared" si="52"/>
        <v>4.829352505442373E-4</v>
      </c>
      <c r="BE70" s="36">
        <f t="shared" si="53"/>
        <v>0.05</v>
      </c>
      <c r="BF70" s="36">
        <f t="shared" si="54"/>
        <v>2.4146762527211865E-4</v>
      </c>
      <c r="BG70" s="36">
        <f t="shared" si="55"/>
        <v>0.02</v>
      </c>
      <c r="BH70" s="36">
        <f t="shared" si="56"/>
        <v>4.829352505442372E-5</v>
      </c>
      <c r="BI70" s="36">
        <f t="shared" si="57"/>
        <v>0</v>
      </c>
    </row>
    <row r="71" spans="1:61" s="36" customFormat="1" x14ac:dyDescent="0.25">
      <c r="A71" s="37">
        <v>11.25</v>
      </c>
      <c r="B71" s="47">
        <f t="shared" si="12"/>
        <v>40</v>
      </c>
      <c r="C71" s="48">
        <f t="shared" si="1"/>
        <v>0</v>
      </c>
      <c r="D71" s="49">
        <f t="shared" si="2"/>
        <v>0</v>
      </c>
      <c r="E71" s="50">
        <f t="shared" si="3"/>
        <v>1</v>
      </c>
      <c r="F71" s="57">
        <f t="shared" si="4"/>
        <v>39</v>
      </c>
      <c r="G71" s="58">
        <f t="shared" si="26"/>
        <v>0.41561702066344686</v>
      </c>
      <c r="H71" s="53">
        <f t="shared" si="13"/>
        <v>6.4935064935064934</v>
      </c>
      <c r="I71" s="49">
        <f t="shared" si="14"/>
        <v>1.38</v>
      </c>
      <c r="J71" s="53">
        <f t="shared" si="15"/>
        <v>0.9143574454595832</v>
      </c>
      <c r="K71" s="53">
        <f t="shared" si="27"/>
        <v>4.6554503937951017E-4</v>
      </c>
      <c r="L71" s="48">
        <f t="shared" si="16"/>
        <v>2.2000000000000002</v>
      </c>
      <c r="M71" s="49">
        <f t="shared" si="5"/>
        <v>0</v>
      </c>
      <c r="N71" s="59">
        <v>0</v>
      </c>
      <c r="O71" s="60">
        <f t="shared" si="17"/>
        <v>1351.829674161969</v>
      </c>
      <c r="P71" s="55">
        <f t="shared" si="18"/>
        <v>480</v>
      </c>
      <c r="Q71" s="58">
        <f t="shared" si="19"/>
        <v>0.20780851033172343</v>
      </c>
      <c r="R71" s="53">
        <f t="shared" si="20"/>
        <v>3.2467532467532467</v>
      </c>
      <c r="S71" s="53">
        <f t="shared" si="6"/>
        <v>0.4571787227297916</v>
      </c>
      <c r="T71" s="53">
        <f t="shared" si="7"/>
        <v>2.3277251968975508E-4</v>
      </c>
      <c r="U71" s="58">
        <f t="shared" si="21"/>
        <v>0.10390425516586171</v>
      </c>
      <c r="V71" s="53">
        <f t="shared" si="22"/>
        <v>1.6233766233766234</v>
      </c>
      <c r="W71" s="53">
        <f t="shared" si="8"/>
        <v>0.2285893613648958</v>
      </c>
      <c r="X71" s="53">
        <f t="shared" si="9"/>
        <v>1.1638625984487754E-4</v>
      </c>
      <c r="Y71" s="58">
        <f t="shared" si="23"/>
        <v>2.0780851033172343E-2</v>
      </c>
      <c r="Z71" s="53">
        <f t="shared" si="24"/>
        <v>0.32467532467532467</v>
      </c>
      <c r="AA71" s="53">
        <f t="shared" si="10"/>
        <v>4.571787227297916E-2</v>
      </c>
      <c r="AB71" s="53">
        <f t="shared" si="11"/>
        <v>2.3277251968975511E-5</v>
      </c>
      <c r="AC71" s="61">
        <f t="shared" si="25"/>
        <v>0.33619791666666649</v>
      </c>
      <c r="AD71" s="36">
        <f t="shared" si="28"/>
        <v>2.1109758423380604E-2</v>
      </c>
      <c r="AE71" s="36">
        <f t="shared" si="29"/>
        <v>2.09</v>
      </c>
      <c r="AF71" s="36">
        <f t="shared" si="30"/>
        <v>1.0554879211690302E-2</v>
      </c>
      <c r="AG71" s="36">
        <f t="shared" si="29"/>
        <v>1.05</v>
      </c>
      <c r="AH71" s="36">
        <f t="shared" si="31"/>
        <v>5.277439605845151E-3</v>
      </c>
      <c r="AI71" s="36">
        <f t="shared" si="58"/>
        <v>0.53</v>
      </c>
      <c r="AJ71" s="36">
        <f t="shared" si="33"/>
        <v>1.0554879211690303E-3</v>
      </c>
      <c r="AK71" s="36">
        <f t="shared" si="58"/>
        <v>0.11</v>
      </c>
      <c r="AL71" s="36">
        <f t="shared" si="34"/>
        <v>1.0554879211690302E-2</v>
      </c>
      <c r="AM71" s="36">
        <f t="shared" si="35"/>
        <v>1.05</v>
      </c>
      <c r="AN71" s="36">
        <f t="shared" si="36"/>
        <v>5.277439605845151E-3</v>
      </c>
      <c r="AO71" s="36">
        <f t="shared" si="37"/>
        <v>0.53</v>
      </c>
      <c r="AP71" s="36">
        <f t="shared" si="38"/>
        <v>2.6387198029225755E-3</v>
      </c>
      <c r="AQ71" s="36">
        <f t="shared" si="39"/>
        <v>0.26</v>
      </c>
      <c r="AR71" s="36">
        <f t="shared" si="40"/>
        <v>5.2774396058451515E-4</v>
      </c>
      <c r="AS71" s="36">
        <f t="shared" si="41"/>
        <v>0.05</v>
      </c>
      <c r="AT71" s="36">
        <f t="shared" si="42"/>
        <v>5.277439605845151E-3</v>
      </c>
      <c r="AU71" s="36">
        <f t="shared" si="43"/>
        <v>0.53</v>
      </c>
      <c r="AV71" s="36">
        <f t="shared" si="44"/>
        <v>2.6387198029225755E-3</v>
      </c>
      <c r="AW71" s="36">
        <f t="shared" si="45"/>
        <v>0.26</v>
      </c>
      <c r="AX71" s="36">
        <f t="shared" si="46"/>
        <v>1.3193599014612878E-3</v>
      </c>
      <c r="AY71" s="36">
        <f t="shared" si="47"/>
        <v>0.13</v>
      </c>
      <c r="AZ71" s="36">
        <f t="shared" si="48"/>
        <v>2.6387198029225757E-4</v>
      </c>
      <c r="BA71" s="36">
        <f t="shared" si="49"/>
        <v>0.03</v>
      </c>
      <c r="BB71" s="36">
        <f t="shared" si="50"/>
        <v>1.0554879211690303E-3</v>
      </c>
      <c r="BC71" s="36">
        <f t="shared" si="51"/>
        <v>0.11</v>
      </c>
      <c r="BD71" s="36">
        <f t="shared" si="52"/>
        <v>5.2774396058451515E-4</v>
      </c>
      <c r="BE71" s="36">
        <f t="shared" si="53"/>
        <v>0.05</v>
      </c>
      <c r="BF71" s="36">
        <f t="shared" si="54"/>
        <v>2.6387198029225757E-4</v>
      </c>
      <c r="BG71" s="36">
        <f t="shared" si="55"/>
        <v>0.03</v>
      </c>
      <c r="BH71" s="36">
        <f t="shared" si="56"/>
        <v>5.2774396058451504E-5</v>
      </c>
      <c r="BI71" s="36">
        <f t="shared" si="57"/>
        <v>0.01</v>
      </c>
    </row>
    <row r="72" spans="1:61" s="36" customFormat="1" x14ac:dyDescent="0.25">
      <c r="A72" s="37">
        <v>11.25</v>
      </c>
      <c r="B72" s="47">
        <f t="shared" si="12"/>
        <v>40</v>
      </c>
      <c r="C72" s="48">
        <f t="shared" si="1"/>
        <v>0</v>
      </c>
      <c r="D72" s="49">
        <f t="shared" si="2"/>
        <v>0</v>
      </c>
      <c r="E72" s="50">
        <f t="shared" si="3"/>
        <v>1</v>
      </c>
      <c r="F72" s="57">
        <f t="shared" si="4"/>
        <v>39</v>
      </c>
      <c r="G72" s="58">
        <f t="shared" si="26"/>
        <v>0.43305040661034538</v>
      </c>
      <c r="H72" s="53">
        <f t="shared" si="13"/>
        <v>6.4935064935064934</v>
      </c>
      <c r="I72" s="49">
        <f t="shared" si="14"/>
        <v>1.38</v>
      </c>
      <c r="J72" s="53">
        <f t="shared" si="15"/>
        <v>0.95271089454275992</v>
      </c>
      <c r="K72" s="53">
        <f t="shared" si="27"/>
        <v>4.850726957161336E-4</v>
      </c>
      <c r="L72" s="48">
        <f t="shared" si="16"/>
        <v>2.2000000000000002</v>
      </c>
      <c r="M72" s="49">
        <f t="shared" si="5"/>
        <v>0</v>
      </c>
      <c r="N72" s="59">
        <v>0</v>
      </c>
      <c r="O72" s="60">
        <f t="shared" si="17"/>
        <v>1388.4007802170404</v>
      </c>
      <c r="P72" s="55">
        <f t="shared" si="18"/>
        <v>480</v>
      </c>
      <c r="Q72" s="58">
        <f t="shared" si="19"/>
        <v>0.21652520330517269</v>
      </c>
      <c r="R72" s="53">
        <f t="shared" si="20"/>
        <v>3.2467532467532467</v>
      </c>
      <c r="S72" s="53">
        <f t="shared" si="6"/>
        <v>0.47635544727137996</v>
      </c>
      <c r="T72" s="53">
        <f t="shared" si="7"/>
        <v>2.425363478580668E-4</v>
      </c>
      <c r="U72" s="58">
        <f t="shared" si="21"/>
        <v>0.10826260165258635</v>
      </c>
      <c r="V72" s="53">
        <f t="shared" si="22"/>
        <v>1.6233766233766234</v>
      </c>
      <c r="W72" s="53">
        <f t="shared" si="8"/>
        <v>0.23817772363568998</v>
      </c>
      <c r="X72" s="53">
        <f t="shared" si="9"/>
        <v>1.212681739290334E-4</v>
      </c>
      <c r="Y72" s="58">
        <f t="shared" si="23"/>
        <v>2.1652520330517268E-2</v>
      </c>
      <c r="Z72" s="53">
        <f t="shared" si="24"/>
        <v>0.32467532467532467</v>
      </c>
      <c r="AA72" s="53">
        <f t="shared" si="10"/>
        <v>4.7635544727137991E-2</v>
      </c>
      <c r="AB72" s="53">
        <f t="shared" si="11"/>
        <v>2.4253634785806679E-5</v>
      </c>
      <c r="AC72" s="61">
        <f t="shared" si="25"/>
        <v>0.33632812499999981</v>
      </c>
      <c r="AD72" s="36">
        <f t="shared" si="28"/>
        <v>2.2977288301887718E-2</v>
      </c>
      <c r="AE72" s="36">
        <f t="shared" si="29"/>
        <v>2.27</v>
      </c>
      <c r="AF72" s="36">
        <f t="shared" si="30"/>
        <v>1.1488644150943859E-2</v>
      </c>
      <c r="AG72" s="36">
        <f t="shared" si="29"/>
        <v>1.1399999999999999</v>
      </c>
      <c r="AH72" s="36">
        <f t="shared" si="31"/>
        <v>5.7443220754719295E-3</v>
      </c>
      <c r="AI72" s="36">
        <f t="shared" si="58"/>
        <v>0.56999999999999995</v>
      </c>
      <c r="AJ72" s="36">
        <f t="shared" si="33"/>
        <v>1.148864415094386E-3</v>
      </c>
      <c r="AK72" s="36">
        <f t="shared" si="58"/>
        <v>0.11</v>
      </c>
      <c r="AL72" s="36">
        <f t="shared" si="34"/>
        <v>1.1488644150943859E-2</v>
      </c>
      <c r="AM72" s="36">
        <f t="shared" si="35"/>
        <v>1.1399999999999999</v>
      </c>
      <c r="AN72" s="36">
        <f t="shared" si="36"/>
        <v>5.7443220754719295E-3</v>
      </c>
      <c r="AO72" s="36">
        <f t="shared" si="37"/>
        <v>0.56999999999999995</v>
      </c>
      <c r="AP72" s="36">
        <f t="shared" si="38"/>
        <v>2.8721610377359648E-3</v>
      </c>
      <c r="AQ72" s="36">
        <f t="shared" si="39"/>
        <v>0.28999999999999998</v>
      </c>
      <c r="AR72" s="36">
        <f t="shared" si="40"/>
        <v>5.7443220754719302E-4</v>
      </c>
      <c r="AS72" s="36">
        <f t="shared" si="41"/>
        <v>0.06</v>
      </c>
      <c r="AT72" s="36">
        <f t="shared" si="42"/>
        <v>5.7443220754719295E-3</v>
      </c>
      <c r="AU72" s="36">
        <f t="shared" si="43"/>
        <v>0.56999999999999995</v>
      </c>
      <c r="AV72" s="36">
        <f t="shared" si="44"/>
        <v>2.8721610377359648E-3</v>
      </c>
      <c r="AW72" s="36">
        <f t="shared" si="45"/>
        <v>0.28999999999999998</v>
      </c>
      <c r="AX72" s="36">
        <f t="shared" si="46"/>
        <v>1.4360805188679824E-3</v>
      </c>
      <c r="AY72" s="36">
        <f t="shared" si="47"/>
        <v>0.14000000000000001</v>
      </c>
      <c r="AZ72" s="36">
        <f t="shared" si="48"/>
        <v>2.8721610377359651E-4</v>
      </c>
      <c r="BA72" s="36">
        <f t="shared" si="49"/>
        <v>0.03</v>
      </c>
      <c r="BB72" s="36">
        <f t="shared" si="50"/>
        <v>1.148864415094386E-3</v>
      </c>
      <c r="BC72" s="36">
        <f t="shared" si="51"/>
        <v>0.11</v>
      </c>
      <c r="BD72" s="36">
        <f t="shared" si="52"/>
        <v>5.7443220754719302E-4</v>
      </c>
      <c r="BE72" s="36">
        <f t="shared" si="53"/>
        <v>0.06</v>
      </c>
      <c r="BF72" s="36">
        <f t="shared" si="54"/>
        <v>2.8721610377359651E-4</v>
      </c>
      <c r="BG72" s="36">
        <f t="shared" si="55"/>
        <v>0.03</v>
      </c>
      <c r="BH72" s="36">
        <f t="shared" si="56"/>
        <v>5.7443220754719292E-5</v>
      </c>
      <c r="BI72" s="36">
        <f t="shared" si="57"/>
        <v>0.01</v>
      </c>
    </row>
    <row r="73" spans="1:61" s="36" customFormat="1" x14ac:dyDescent="0.25">
      <c r="A73" s="37">
        <v>11.25</v>
      </c>
      <c r="B73" s="47">
        <f t="shared" si="12"/>
        <v>40</v>
      </c>
      <c r="C73" s="48">
        <f t="shared" si="1"/>
        <v>0</v>
      </c>
      <c r="D73" s="49">
        <f t="shared" si="2"/>
        <v>0</v>
      </c>
      <c r="E73" s="50">
        <f t="shared" si="3"/>
        <v>1</v>
      </c>
      <c r="F73" s="57">
        <f t="shared" si="4"/>
        <v>39</v>
      </c>
      <c r="G73" s="58">
        <f t="shared" si="26"/>
        <v>0.45036387700493297</v>
      </c>
      <c r="H73" s="53">
        <f t="shared" si="13"/>
        <v>6.4935064935064934</v>
      </c>
      <c r="I73" s="49">
        <f t="shared" si="14"/>
        <v>1.38</v>
      </c>
      <c r="J73" s="53">
        <f t="shared" si="15"/>
        <v>0.99080052941085262</v>
      </c>
      <c r="K73" s="53">
        <f t="shared" si="27"/>
        <v>5.0446603106072037E-4</v>
      </c>
      <c r="L73" s="48">
        <f t="shared" si="16"/>
        <v>2.2000000000000002</v>
      </c>
      <c r="M73" s="49">
        <f t="shared" si="5"/>
        <v>0</v>
      </c>
      <c r="N73" s="59">
        <v>0</v>
      </c>
      <c r="O73" s="60">
        <f t="shared" si="17"/>
        <v>1424.7204599179836</v>
      </c>
      <c r="P73" s="55">
        <f t="shared" si="18"/>
        <v>480</v>
      </c>
      <c r="Q73" s="58">
        <f t="shared" si="19"/>
        <v>0.22518193850246648</v>
      </c>
      <c r="R73" s="53">
        <f t="shared" si="20"/>
        <v>3.2467532467532467</v>
      </c>
      <c r="S73" s="53">
        <f t="shared" si="6"/>
        <v>0.49540026470542631</v>
      </c>
      <c r="T73" s="53">
        <f t="shared" si="7"/>
        <v>2.5223301553036018E-4</v>
      </c>
      <c r="U73" s="58">
        <f t="shared" si="21"/>
        <v>0.11259096925123324</v>
      </c>
      <c r="V73" s="53">
        <f t="shared" si="22"/>
        <v>1.6233766233766234</v>
      </c>
      <c r="W73" s="53">
        <f t="shared" si="8"/>
        <v>0.24770013235271315</v>
      </c>
      <c r="X73" s="53">
        <f t="shared" si="9"/>
        <v>1.2611650776518009E-4</v>
      </c>
      <c r="Y73" s="58">
        <f t="shared" si="23"/>
        <v>2.2518193850246646E-2</v>
      </c>
      <c r="Z73" s="53">
        <f t="shared" si="24"/>
        <v>0.32467532467532467</v>
      </c>
      <c r="AA73" s="53">
        <f t="shared" si="10"/>
        <v>4.9540026470542627E-2</v>
      </c>
      <c r="AB73" s="53">
        <f t="shared" si="11"/>
        <v>2.5223301553036013E-5</v>
      </c>
      <c r="AC73" s="61">
        <f t="shared" si="25"/>
        <v>0.33645833333333314</v>
      </c>
      <c r="AD73" s="36">
        <f t="shared" si="28"/>
        <v>2.4919482521471491E-2</v>
      </c>
      <c r="AE73" s="36">
        <f t="shared" si="29"/>
        <v>2.46</v>
      </c>
      <c r="AF73" s="36">
        <f t="shared" si="30"/>
        <v>1.2459741260735745E-2</v>
      </c>
      <c r="AG73" s="36">
        <f t="shared" si="29"/>
        <v>1.24</v>
      </c>
      <c r="AH73" s="36">
        <f t="shared" si="31"/>
        <v>6.2298706303678727E-3</v>
      </c>
      <c r="AI73" s="36">
        <f t="shared" si="58"/>
        <v>0.62</v>
      </c>
      <c r="AJ73" s="36">
        <f t="shared" si="33"/>
        <v>1.2459741260735747E-3</v>
      </c>
      <c r="AK73" s="36">
        <f t="shared" si="58"/>
        <v>0.12</v>
      </c>
      <c r="AL73" s="36">
        <f t="shared" si="34"/>
        <v>1.2459741260735745E-2</v>
      </c>
      <c r="AM73" s="36">
        <f t="shared" si="35"/>
        <v>1.24</v>
      </c>
      <c r="AN73" s="36">
        <f t="shared" si="36"/>
        <v>6.2298706303678727E-3</v>
      </c>
      <c r="AO73" s="36">
        <f t="shared" si="37"/>
        <v>0.62</v>
      </c>
      <c r="AP73" s="36">
        <f t="shared" si="38"/>
        <v>3.1149353151839363E-3</v>
      </c>
      <c r="AQ73" s="36">
        <f t="shared" si="39"/>
        <v>0.31</v>
      </c>
      <c r="AR73" s="36">
        <f t="shared" si="40"/>
        <v>6.2298706303678736E-4</v>
      </c>
      <c r="AS73" s="36">
        <f t="shared" si="41"/>
        <v>0.06</v>
      </c>
      <c r="AT73" s="36">
        <f t="shared" si="42"/>
        <v>6.2298706303678727E-3</v>
      </c>
      <c r="AU73" s="36">
        <f t="shared" si="43"/>
        <v>0.62</v>
      </c>
      <c r="AV73" s="36">
        <f t="shared" si="44"/>
        <v>3.1149353151839363E-3</v>
      </c>
      <c r="AW73" s="36">
        <f t="shared" si="45"/>
        <v>0.31</v>
      </c>
      <c r="AX73" s="36">
        <f t="shared" si="46"/>
        <v>1.5574676575919682E-3</v>
      </c>
      <c r="AY73" s="36">
        <f t="shared" si="47"/>
        <v>0.16</v>
      </c>
      <c r="AZ73" s="36">
        <f t="shared" si="48"/>
        <v>3.1149353151839368E-4</v>
      </c>
      <c r="BA73" s="36">
        <f t="shared" si="49"/>
        <v>0.03</v>
      </c>
      <c r="BB73" s="36">
        <f t="shared" si="50"/>
        <v>1.2459741260735747E-3</v>
      </c>
      <c r="BC73" s="36">
        <f t="shared" si="51"/>
        <v>0.12</v>
      </c>
      <c r="BD73" s="36">
        <f t="shared" si="52"/>
        <v>6.2298706303678736E-4</v>
      </c>
      <c r="BE73" s="36">
        <f t="shared" si="53"/>
        <v>0.06</v>
      </c>
      <c r="BF73" s="36">
        <f t="shared" si="54"/>
        <v>3.1149353151839368E-4</v>
      </c>
      <c r="BG73" s="36">
        <f t="shared" si="55"/>
        <v>0.03</v>
      </c>
      <c r="BH73" s="36">
        <f t="shared" si="56"/>
        <v>6.229870630367873E-5</v>
      </c>
      <c r="BI73" s="36">
        <f t="shared" si="57"/>
        <v>0.01</v>
      </c>
    </row>
    <row r="74" spans="1:61" s="36" customFormat="1" x14ac:dyDescent="0.25">
      <c r="A74" s="37">
        <v>11.25</v>
      </c>
      <c r="B74" s="47">
        <f t="shared" si="12"/>
        <v>40</v>
      </c>
      <c r="C74" s="48">
        <f t="shared" si="1"/>
        <v>0</v>
      </c>
      <c r="D74" s="49">
        <f t="shared" si="2"/>
        <v>0</v>
      </c>
      <c r="E74" s="50">
        <f t="shared" si="3"/>
        <v>1</v>
      </c>
      <c r="F74" s="62">
        <f t="shared" si="4"/>
        <v>39</v>
      </c>
      <c r="G74" s="58">
        <f t="shared" si="26"/>
        <v>0.46755825668638479</v>
      </c>
      <c r="H74" s="53">
        <f t="shared" si="13"/>
        <v>6.4935064935064934</v>
      </c>
      <c r="I74" s="49">
        <f t="shared" si="14"/>
        <v>1.38</v>
      </c>
      <c r="J74" s="53">
        <f t="shared" si="15"/>
        <v>1.0286281647100466</v>
      </c>
      <c r="K74" s="53">
        <f t="shared" si="27"/>
        <v>5.237259693402687E-4</v>
      </c>
      <c r="L74" s="48">
        <f t="shared" si="16"/>
        <v>2.2000000000000002</v>
      </c>
      <c r="M74" s="49">
        <f t="shared" si="5"/>
        <v>0</v>
      </c>
      <c r="N74" s="63">
        <v>0</v>
      </c>
      <c r="O74" s="60">
        <f t="shared" si="17"/>
        <v>1460.7904418209823</v>
      </c>
      <c r="P74" s="55">
        <f t="shared" si="18"/>
        <v>480</v>
      </c>
      <c r="Q74" s="58">
        <f t="shared" si="19"/>
        <v>0.23377912834319239</v>
      </c>
      <c r="R74" s="53">
        <f t="shared" si="20"/>
        <v>3.2467532467532467</v>
      </c>
      <c r="S74" s="53">
        <f t="shared" si="6"/>
        <v>0.51431408235502329</v>
      </c>
      <c r="T74" s="53">
        <f t="shared" si="7"/>
        <v>2.6186298467013435E-4</v>
      </c>
      <c r="U74" s="58">
        <f t="shared" si="21"/>
        <v>0.1168895641715962</v>
      </c>
      <c r="V74" s="53">
        <f t="shared" si="22"/>
        <v>1.6233766233766234</v>
      </c>
      <c r="W74" s="53">
        <f t="shared" si="8"/>
        <v>0.25715704117751165</v>
      </c>
      <c r="X74" s="53">
        <f t="shared" si="9"/>
        <v>1.3093149233506718E-4</v>
      </c>
      <c r="Y74" s="58">
        <f t="shared" si="23"/>
        <v>2.3377912834319236E-2</v>
      </c>
      <c r="Z74" s="53">
        <f t="shared" si="24"/>
        <v>0.32467532467532467</v>
      </c>
      <c r="AA74" s="53">
        <f t="shared" si="10"/>
        <v>5.1431408235502324E-2</v>
      </c>
      <c r="AB74" s="53">
        <f t="shared" si="11"/>
        <v>2.6186298467013426E-5</v>
      </c>
      <c r="AC74" s="64">
        <f t="shared" si="25"/>
        <v>0.33658854166666646</v>
      </c>
      <c r="AD74" s="36">
        <f t="shared" si="28"/>
        <v>2.6935827503431525E-2</v>
      </c>
      <c r="AE74" s="36">
        <f t="shared" si="29"/>
        <v>2.66</v>
      </c>
      <c r="AF74" s="36">
        <f t="shared" si="30"/>
        <v>1.3467913751715762E-2</v>
      </c>
      <c r="AG74" s="36">
        <f t="shared" si="29"/>
        <v>1.34</v>
      </c>
      <c r="AH74" s="36">
        <f t="shared" si="31"/>
        <v>6.7339568758578812E-3</v>
      </c>
      <c r="AI74" s="36">
        <f t="shared" si="58"/>
        <v>0.67</v>
      </c>
      <c r="AJ74" s="36">
        <f t="shared" si="33"/>
        <v>1.3467913751715765E-3</v>
      </c>
      <c r="AK74" s="36">
        <f t="shared" si="58"/>
        <v>0.13</v>
      </c>
      <c r="AL74" s="36">
        <f t="shared" si="34"/>
        <v>1.3467913751715762E-2</v>
      </c>
      <c r="AM74" s="36">
        <f t="shared" si="35"/>
        <v>1.34</v>
      </c>
      <c r="AN74" s="36">
        <f t="shared" si="36"/>
        <v>6.7339568758578812E-3</v>
      </c>
      <c r="AO74" s="36">
        <f t="shared" si="37"/>
        <v>0.67</v>
      </c>
      <c r="AP74" s="36">
        <f t="shared" si="38"/>
        <v>3.3669784379289406E-3</v>
      </c>
      <c r="AQ74" s="36">
        <f t="shared" si="39"/>
        <v>0.34</v>
      </c>
      <c r="AR74" s="36">
        <f t="shared" si="40"/>
        <v>6.7339568758578825E-4</v>
      </c>
      <c r="AS74" s="36">
        <f t="shared" si="41"/>
        <v>7.0000000000000007E-2</v>
      </c>
      <c r="AT74" s="36">
        <f t="shared" si="42"/>
        <v>6.7339568758578812E-3</v>
      </c>
      <c r="AU74" s="36">
        <f t="shared" si="43"/>
        <v>0.67</v>
      </c>
      <c r="AV74" s="36">
        <f t="shared" si="44"/>
        <v>3.3669784379289406E-3</v>
      </c>
      <c r="AW74" s="36">
        <f t="shared" si="45"/>
        <v>0.34</v>
      </c>
      <c r="AX74" s="36">
        <f t="shared" si="46"/>
        <v>1.6834892189644703E-3</v>
      </c>
      <c r="AY74" s="36">
        <f t="shared" si="47"/>
        <v>0.17</v>
      </c>
      <c r="AZ74" s="36">
        <f t="shared" si="48"/>
        <v>3.3669784379289412E-4</v>
      </c>
      <c r="BA74" s="36">
        <f t="shared" si="49"/>
        <v>0.03</v>
      </c>
      <c r="BB74" s="36">
        <f t="shared" si="50"/>
        <v>1.3467913751715765E-3</v>
      </c>
      <c r="BC74" s="36">
        <f t="shared" si="51"/>
        <v>0.13</v>
      </c>
      <c r="BD74" s="36">
        <f t="shared" si="52"/>
        <v>6.7339568758578825E-4</v>
      </c>
      <c r="BE74" s="36">
        <f t="shared" si="53"/>
        <v>7.0000000000000007E-2</v>
      </c>
      <c r="BF74" s="36">
        <f t="shared" si="54"/>
        <v>3.3669784379289412E-4</v>
      </c>
      <c r="BG74" s="36">
        <f t="shared" si="55"/>
        <v>0.03</v>
      </c>
      <c r="BH74" s="36">
        <f t="shared" si="56"/>
        <v>6.7339568758578808E-5</v>
      </c>
      <c r="BI74" s="36">
        <f t="shared" si="57"/>
        <v>0.01</v>
      </c>
    </row>
    <row r="75" spans="1:61" s="36" customFormat="1" x14ac:dyDescent="0.25">
      <c r="A75" s="37">
        <v>11.25</v>
      </c>
      <c r="B75" s="47">
        <f t="shared" si="12"/>
        <v>40</v>
      </c>
      <c r="C75" s="48">
        <f t="shared" si="1"/>
        <v>0</v>
      </c>
      <c r="D75" s="49">
        <f t="shared" si="2"/>
        <v>0</v>
      </c>
      <c r="E75" s="50">
        <f t="shared" si="3"/>
        <v>1</v>
      </c>
      <c r="F75" s="65">
        <f t="shared" si="4"/>
        <v>39</v>
      </c>
      <c r="G75" s="58">
        <f t="shared" si="26"/>
        <v>0.48463436482021949</v>
      </c>
      <c r="H75" s="53">
        <f t="shared" si="13"/>
        <v>6.4935064935064934</v>
      </c>
      <c r="I75" s="49">
        <f t="shared" si="14"/>
        <v>1.38</v>
      </c>
      <c r="J75" s="53">
        <f t="shared" si="15"/>
        <v>1.066195602604483</v>
      </c>
      <c r="K75" s="53">
        <f t="shared" si="27"/>
        <v>5.4285342812654446E-4</v>
      </c>
      <c r="L75" s="48">
        <f t="shared" si="16"/>
        <v>2.2000000000000002</v>
      </c>
      <c r="M75" s="49">
        <f t="shared" si="5"/>
        <v>0</v>
      </c>
      <c r="N75" s="65">
        <v>0</v>
      </c>
      <c r="O75" s="60">
        <f t="shared" si="17"/>
        <v>1496.6124425983983</v>
      </c>
      <c r="P75" s="55">
        <f t="shared" si="18"/>
        <v>480</v>
      </c>
      <c r="Q75" s="58">
        <f t="shared" si="19"/>
        <v>0.24231718241010974</v>
      </c>
      <c r="R75" s="53">
        <f t="shared" si="20"/>
        <v>3.2467532467532467</v>
      </c>
      <c r="S75" s="53">
        <f t="shared" si="6"/>
        <v>0.53309780130224149</v>
      </c>
      <c r="T75" s="53">
        <f t="shared" si="7"/>
        <v>2.7142671406327223E-4</v>
      </c>
      <c r="U75" s="58">
        <f t="shared" si="21"/>
        <v>0.12115859120505487</v>
      </c>
      <c r="V75" s="53">
        <f t="shared" si="22"/>
        <v>1.6233766233766234</v>
      </c>
      <c r="W75" s="53">
        <f t="shared" si="8"/>
        <v>0.26654890065112075</v>
      </c>
      <c r="X75" s="53">
        <f t="shared" si="9"/>
        <v>1.3571335703163611E-4</v>
      </c>
      <c r="Y75" s="58">
        <f t="shared" si="23"/>
        <v>2.4231718241010971E-2</v>
      </c>
      <c r="Z75" s="53">
        <f t="shared" si="24"/>
        <v>0.32467532467532467</v>
      </c>
      <c r="AA75" s="53">
        <f t="shared" si="10"/>
        <v>5.3309780130224138E-2</v>
      </c>
      <c r="AB75" s="53">
        <f t="shared" si="11"/>
        <v>2.7142671406327225E-5</v>
      </c>
      <c r="AC75" s="61">
        <f t="shared" si="25"/>
        <v>0.33671874999999979</v>
      </c>
      <c r="AD75" s="36">
        <f t="shared" si="28"/>
        <v>2.9025813201718723E-2</v>
      </c>
      <c r="AE75" s="36">
        <f t="shared" si="29"/>
        <v>2.86</v>
      </c>
      <c r="AF75" s="36">
        <f t="shared" si="30"/>
        <v>1.4512906600859361E-2</v>
      </c>
      <c r="AG75" s="36">
        <f t="shared" si="29"/>
        <v>1.44</v>
      </c>
      <c r="AH75" s="36">
        <f t="shared" si="31"/>
        <v>7.2564533004296806E-3</v>
      </c>
      <c r="AI75" s="36">
        <f t="shared" si="58"/>
        <v>0.72</v>
      </c>
      <c r="AJ75" s="36">
        <f t="shared" si="33"/>
        <v>1.4512906600859363E-3</v>
      </c>
      <c r="AK75" s="36">
        <f t="shared" si="58"/>
        <v>0.15</v>
      </c>
      <c r="AL75" s="36">
        <f t="shared" si="34"/>
        <v>1.4512906600859361E-2</v>
      </c>
      <c r="AM75" s="36">
        <f t="shared" si="35"/>
        <v>1.44</v>
      </c>
      <c r="AN75" s="36">
        <f t="shared" si="36"/>
        <v>7.2564533004296806E-3</v>
      </c>
      <c r="AO75" s="36">
        <f t="shared" si="37"/>
        <v>0.72</v>
      </c>
      <c r="AP75" s="36">
        <f t="shared" si="38"/>
        <v>3.6282266502148403E-3</v>
      </c>
      <c r="AQ75" s="36">
        <f t="shared" si="39"/>
        <v>0.36</v>
      </c>
      <c r="AR75" s="36">
        <f t="shared" si="40"/>
        <v>7.2564533004296813E-4</v>
      </c>
      <c r="AS75" s="36">
        <f t="shared" si="41"/>
        <v>7.0000000000000007E-2</v>
      </c>
      <c r="AT75" s="36">
        <f t="shared" si="42"/>
        <v>7.2564533004296806E-3</v>
      </c>
      <c r="AU75" s="36">
        <f t="shared" si="43"/>
        <v>0.72</v>
      </c>
      <c r="AV75" s="36">
        <f t="shared" si="44"/>
        <v>3.6282266502148403E-3</v>
      </c>
      <c r="AW75" s="36">
        <f t="shared" si="45"/>
        <v>0.36</v>
      </c>
      <c r="AX75" s="36">
        <f t="shared" si="46"/>
        <v>1.8141133251074202E-3</v>
      </c>
      <c r="AY75" s="36">
        <f t="shared" si="47"/>
        <v>0.18</v>
      </c>
      <c r="AZ75" s="36">
        <f t="shared" si="48"/>
        <v>3.6282266502148406E-4</v>
      </c>
      <c r="BA75" s="36">
        <f t="shared" si="49"/>
        <v>0.04</v>
      </c>
      <c r="BB75" s="36">
        <f t="shared" si="50"/>
        <v>1.4512906600859363E-3</v>
      </c>
      <c r="BC75" s="36">
        <f t="shared" si="51"/>
        <v>0.15</v>
      </c>
      <c r="BD75" s="36">
        <f t="shared" si="52"/>
        <v>7.2564533004296813E-4</v>
      </c>
      <c r="BE75" s="36">
        <f t="shared" si="53"/>
        <v>7.0000000000000007E-2</v>
      </c>
      <c r="BF75" s="36">
        <f t="shared" si="54"/>
        <v>3.6282266502148406E-4</v>
      </c>
      <c r="BG75" s="36">
        <f t="shared" si="55"/>
        <v>0.04</v>
      </c>
      <c r="BH75" s="36">
        <f t="shared" si="56"/>
        <v>7.2564533004296805E-5</v>
      </c>
      <c r="BI75" s="36">
        <f t="shared" si="57"/>
        <v>0.01</v>
      </c>
    </row>
    <row r="76" spans="1:61" s="36" customFormat="1" x14ac:dyDescent="0.25">
      <c r="A76" s="37">
        <v>11.25</v>
      </c>
      <c r="B76" s="47">
        <f t="shared" si="12"/>
        <v>40</v>
      </c>
      <c r="C76" s="48">
        <f t="shared" si="1"/>
        <v>0</v>
      </c>
      <c r="D76" s="49">
        <f t="shared" si="2"/>
        <v>0</v>
      </c>
      <c r="E76" s="50">
        <f t="shared" si="3"/>
        <v>1</v>
      </c>
      <c r="F76" s="65">
        <f t="shared" si="4"/>
        <v>39</v>
      </c>
      <c r="G76" s="58">
        <f t="shared" si="26"/>
        <v>0.50159301493732533</v>
      </c>
      <c r="H76" s="53">
        <f t="shared" si="13"/>
        <v>6.4935064935064934</v>
      </c>
      <c r="I76" s="49">
        <f t="shared" si="14"/>
        <v>1.38</v>
      </c>
      <c r="J76" s="53">
        <f t="shared" si="15"/>
        <v>1.1035046328621159</v>
      </c>
      <c r="K76" s="53">
        <f t="shared" si="27"/>
        <v>5.6184931867979621E-4</v>
      </c>
      <c r="L76" s="48">
        <f t="shared" si="16"/>
        <v>2.2000000000000002</v>
      </c>
      <c r="M76" s="49">
        <f t="shared" si="5"/>
        <v>0</v>
      </c>
      <c r="N76" s="65">
        <v>0</v>
      </c>
      <c r="O76" s="60">
        <f t="shared" si="17"/>
        <v>1532.1881671204694</v>
      </c>
      <c r="P76" s="55">
        <f t="shared" si="18"/>
        <v>480</v>
      </c>
      <c r="Q76" s="58">
        <f t="shared" si="19"/>
        <v>0.25079650746866267</v>
      </c>
      <c r="R76" s="53">
        <f t="shared" si="20"/>
        <v>3.2467532467532467</v>
      </c>
      <c r="S76" s="53">
        <f t="shared" si="6"/>
        <v>0.55175231643105793</v>
      </c>
      <c r="T76" s="53">
        <f t="shared" si="7"/>
        <v>2.809246593398981E-4</v>
      </c>
      <c r="U76" s="58">
        <f t="shared" si="21"/>
        <v>0.12539825373433133</v>
      </c>
      <c r="V76" s="53">
        <f t="shared" si="22"/>
        <v>1.6233766233766234</v>
      </c>
      <c r="W76" s="53">
        <f t="shared" si="8"/>
        <v>0.27587615821552897</v>
      </c>
      <c r="X76" s="53">
        <f t="shared" si="9"/>
        <v>1.4046232966994905E-4</v>
      </c>
      <c r="Y76" s="58">
        <f t="shared" si="23"/>
        <v>2.5079650746866265E-2</v>
      </c>
      <c r="Z76" s="53">
        <f t="shared" si="24"/>
        <v>0.32467532467532467</v>
      </c>
      <c r="AA76" s="53">
        <f t="shared" si="10"/>
        <v>5.5175231643105789E-2</v>
      </c>
      <c r="AB76" s="53">
        <f t="shared" si="11"/>
        <v>2.809246593398981E-5</v>
      </c>
      <c r="AC76" s="61">
        <f t="shared" si="25"/>
        <v>0.33684895833333311</v>
      </c>
      <c r="AD76" s="36">
        <f t="shared" si="28"/>
        <v>3.1188933078635937E-2</v>
      </c>
      <c r="AE76" s="36">
        <f t="shared" si="29"/>
        <v>3.07</v>
      </c>
      <c r="AF76" s="36">
        <f t="shared" si="30"/>
        <v>1.5594466539317968E-2</v>
      </c>
      <c r="AG76" s="36">
        <f t="shared" si="29"/>
        <v>1.55</v>
      </c>
      <c r="AH76" s="36">
        <f t="shared" si="31"/>
        <v>7.7972332696589841E-3</v>
      </c>
      <c r="AI76" s="36">
        <f t="shared" si="58"/>
        <v>0.78</v>
      </c>
      <c r="AJ76" s="36">
        <f t="shared" si="33"/>
        <v>1.5594466539317971E-3</v>
      </c>
      <c r="AK76" s="36">
        <f t="shared" si="58"/>
        <v>0.16</v>
      </c>
      <c r="AL76" s="36">
        <f t="shared" si="34"/>
        <v>1.5594466539317968E-2</v>
      </c>
      <c r="AM76" s="36">
        <f t="shared" si="35"/>
        <v>1.55</v>
      </c>
      <c r="AN76" s="36">
        <f t="shared" si="36"/>
        <v>7.7972332696589841E-3</v>
      </c>
      <c r="AO76" s="36">
        <f t="shared" si="37"/>
        <v>0.78</v>
      </c>
      <c r="AP76" s="36">
        <f t="shared" si="38"/>
        <v>3.8986166348294921E-3</v>
      </c>
      <c r="AQ76" s="36">
        <f t="shared" si="39"/>
        <v>0.39</v>
      </c>
      <c r="AR76" s="36">
        <f t="shared" si="40"/>
        <v>7.7972332696589854E-4</v>
      </c>
      <c r="AS76" s="36">
        <f t="shared" si="41"/>
        <v>0.08</v>
      </c>
      <c r="AT76" s="36">
        <f t="shared" si="42"/>
        <v>7.7972332696589841E-3</v>
      </c>
      <c r="AU76" s="36">
        <f t="shared" si="43"/>
        <v>0.78</v>
      </c>
      <c r="AV76" s="36">
        <f t="shared" si="44"/>
        <v>3.8986166348294921E-3</v>
      </c>
      <c r="AW76" s="36">
        <f t="shared" si="45"/>
        <v>0.39</v>
      </c>
      <c r="AX76" s="36">
        <f t="shared" si="46"/>
        <v>1.949308317414746E-3</v>
      </c>
      <c r="AY76" s="36">
        <f t="shared" si="47"/>
        <v>0.19</v>
      </c>
      <c r="AZ76" s="36">
        <f t="shared" si="48"/>
        <v>3.8986166348294927E-4</v>
      </c>
      <c r="BA76" s="36">
        <f t="shared" si="49"/>
        <v>0.04</v>
      </c>
      <c r="BB76" s="36">
        <f t="shared" si="50"/>
        <v>1.5594466539317971E-3</v>
      </c>
      <c r="BC76" s="36">
        <f t="shared" si="51"/>
        <v>0.16</v>
      </c>
      <c r="BD76" s="36">
        <f t="shared" si="52"/>
        <v>7.7972332696589854E-4</v>
      </c>
      <c r="BE76" s="36">
        <f t="shared" si="53"/>
        <v>0.08</v>
      </c>
      <c r="BF76" s="36">
        <f t="shared" si="54"/>
        <v>3.8986166348294927E-4</v>
      </c>
      <c r="BG76" s="36">
        <f t="shared" si="55"/>
        <v>0.04</v>
      </c>
      <c r="BH76" s="36">
        <f t="shared" si="56"/>
        <v>7.7972332696589846E-5</v>
      </c>
      <c r="BI76" s="36">
        <f t="shared" si="57"/>
        <v>0.01</v>
      </c>
    </row>
    <row r="77" spans="1:61" s="36" customFormat="1" x14ac:dyDescent="0.25">
      <c r="A77" s="37">
        <v>11.25</v>
      </c>
      <c r="B77" s="47">
        <f t="shared" si="12"/>
        <v>40</v>
      </c>
      <c r="C77" s="48">
        <f t="shared" si="1"/>
        <v>0</v>
      </c>
      <c r="D77" s="49">
        <f t="shared" si="2"/>
        <v>0</v>
      </c>
      <c r="E77" s="50">
        <f t="shared" si="3"/>
        <v>1</v>
      </c>
      <c r="F77" s="65">
        <f t="shared" si="4"/>
        <v>39</v>
      </c>
      <c r="G77" s="58">
        <f t="shared" si="26"/>
        <v>0.51843501497271816</v>
      </c>
      <c r="H77" s="53">
        <f t="shared" si="13"/>
        <v>6.4935064935064934</v>
      </c>
      <c r="I77" s="49">
        <f t="shared" si="14"/>
        <v>1.38</v>
      </c>
      <c r="J77" s="53">
        <f t="shared" si="15"/>
        <v>1.1405570329399801</v>
      </c>
      <c r="K77" s="53">
        <f t="shared" si="27"/>
        <v>5.807145459921679E-4</v>
      </c>
      <c r="L77" s="48">
        <f t="shared" si="16"/>
        <v>2.2000000000000002</v>
      </c>
      <c r="M77" s="49">
        <f t="shared" si="5"/>
        <v>0</v>
      </c>
      <c r="N77" s="65">
        <v>0</v>
      </c>
      <c r="O77" s="60">
        <f t="shared" si="17"/>
        <v>1567.5193085364513</v>
      </c>
      <c r="P77" s="55">
        <f t="shared" si="18"/>
        <v>480</v>
      </c>
      <c r="Q77" s="58">
        <f t="shared" si="19"/>
        <v>0.25921750748635908</v>
      </c>
      <c r="R77" s="53">
        <f t="shared" si="20"/>
        <v>3.2467532467532467</v>
      </c>
      <c r="S77" s="53">
        <f t="shared" si="6"/>
        <v>0.57027851646999006</v>
      </c>
      <c r="T77" s="53">
        <f t="shared" si="7"/>
        <v>2.9035727299608395E-4</v>
      </c>
      <c r="U77" s="58">
        <f t="shared" si="21"/>
        <v>0.12960875374317954</v>
      </c>
      <c r="V77" s="53">
        <f t="shared" si="22"/>
        <v>1.6233766233766234</v>
      </c>
      <c r="W77" s="53">
        <f t="shared" si="8"/>
        <v>0.28513925823499503</v>
      </c>
      <c r="X77" s="53">
        <f t="shared" si="9"/>
        <v>1.4517863649804197E-4</v>
      </c>
      <c r="Y77" s="58">
        <f t="shared" si="23"/>
        <v>2.5921750748635907E-2</v>
      </c>
      <c r="Z77" s="53">
        <f t="shared" si="24"/>
        <v>0.32467532467532467</v>
      </c>
      <c r="AA77" s="53">
        <f t="shared" si="10"/>
        <v>5.7027851646999E-2</v>
      </c>
      <c r="AB77" s="53">
        <f t="shared" si="11"/>
        <v>2.9035727299608402E-5</v>
      </c>
      <c r="AC77" s="61">
        <f t="shared" si="25"/>
        <v>0.33697916666666644</v>
      </c>
      <c r="AD77" s="36">
        <f t="shared" si="28"/>
        <v>3.3424684080705785E-2</v>
      </c>
      <c r="AE77" s="36">
        <f t="shared" si="29"/>
        <v>3.29</v>
      </c>
      <c r="AF77" s="36">
        <f t="shared" si="30"/>
        <v>1.6712342040352893E-2</v>
      </c>
      <c r="AG77" s="36">
        <f t="shared" si="29"/>
        <v>1.66</v>
      </c>
      <c r="AH77" s="36">
        <f t="shared" si="31"/>
        <v>8.3561710201764464E-3</v>
      </c>
      <c r="AI77" s="36">
        <f t="shared" si="58"/>
        <v>0.83</v>
      </c>
      <c r="AJ77" s="36">
        <f t="shared" si="33"/>
        <v>1.6712342040352895E-3</v>
      </c>
      <c r="AK77" s="36">
        <f t="shared" si="58"/>
        <v>0.17</v>
      </c>
      <c r="AL77" s="36">
        <f t="shared" si="34"/>
        <v>1.6712342040352893E-2</v>
      </c>
      <c r="AM77" s="36">
        <f t="shared" si="35"/>
        <v>1.66</v>
      </c>
      <c r="AN77" s="36">
        <f t="shared" si="36"/>
        <v>8.3561710201764464E-3</v>
      </c>
      <c r="AO77" s="36">
        <f t="shared" si="37"/>
        <v>0.83</v>
      </c>
      <c r="AP77" s="36">
        <f t="shared" si="38"/>
        <v>4.1780855100882232E-3</v>
      </c>
      <c r="AQ77" s="36">
        <f t="shared" si="39"/>
        <v>0.42</v>
      </c>
      <c r="AR77" s="36">
        <f t="shared" si="40"/>
        <v>8.3561710201764474E-4</v>
      </c>
      <c r="AS77" s="36">
        <f t="shared" si="41"/>
        <v>0.08</v>
      </c>
      <c r="AT77" s="36">
        <f t="shared" si="42"/>
        <v>8.3561710201764464E-3</v>
      </c>
      <c r="AU77" s="36">
        <f t="shared" si="43"/>
        <v>0.83</v>
      </c>
      <c r="AV77" s="36">
        <f t="shared" si="44"/>
        <v>4.1780855100882232E-3</v>
      </c>
      <c r="AW77" s="36">
        <f t="shared" si="45"/>
        <v>0.42</v>
      </c>
      <c r="AX77" s="36">
        <f t="shared" si="46"/>
        <v>2.0890427550441116E-3</v>
      </c>
      <c r="AY77" s="36">
        <f t="shared" si="47"/>
        <v>0.21</v>
      </c>
      <c r="AZ77" s="36">
        <f t="shared" si="48"/>
        <v>4.1780855100882237E-4</v>
      </c>
      <c r="BA77" s="36">
        <f t="shared" si="49"/>
        <v>0.04</v>
      </c>
      <c r="BB77" s="36">
        <f t="shared" si="50"/>
        <v>1.6712342040352895E-3</v>
      </c>
      <c r="BC77" s="36">
        <f t="shared" si="51"/>
        <v>0.17</v>
      </c>
      <c r="BD77" s="36">
        <f t="shared" si="52"/>
        <v>8.3561710201764474E-4</v>
      </c>
      <c r="BE77" s="36">
        <f t="shared" si="53"/>
        <v>0.08</v>
      </c>
      <c r="BF77" s="36">
        <f t="shared" si="54"/>
        <v>4.1780855100882237E-4</v>
      </c>
      <c r="BG77" s="36">
        <f t="shared" si="55"/>
        <v>0.04</v>
      </c>
      <c r="BH77" s="36">
        <f t="shared" si="56"/>
        <v>8.3561710201764458E-5</v>
      </c>
      <c r="BI77" s="36">
        <f t="shared" si="57"/>
        <v>0.01</v>
      </c>
    </row>
    <row r="78" spans="1:61" s="36" customFormat="1" x14ac:dyDescent="0.25">
      <c r="A78" s="37">
        <v>11.25</v>
      </c>
      <c r="B78" s="47">
        <f t="shared" si="12"/>
        <v>40</v>
      </c>
      <c r="C78" s="48">
        <f t="shared" si="1"/>
        <v>0</v>
      </c>
      <c r="D78" s="49">
        <f t="shared" si="2"/>
        <v>0</v>
      </c>
      <c r="E78" s="50">
        <f t="shared" si="3"/>
        <v>1</v>
      </c>
      <c r="F78" s="65">
        <f t="shared" si="4"/>
        <v>39</v>
      </c>
      <c r="G78" s="58">
        <f t="shared" si="26"/>
        <v>0.53516116730403229</v>
      </c>
      <c r="H78" s="53">
        <f t="shared" si="13"/>
        <v>6.4935064935064934</v>
      </c>
      <c r="I78" s="49">
        <f t="shared" si="14"/>
        <v>1.38</v>
      </c>
      <c r="J78" s="53">
        <f t="shared" si="15"/>
        <v>1.1773545680688711</v>
      </c>
      <c r="K78" s="53">
        <f t="shared" si="27"/>
        <v>5.9945000883081527E-4</v>
      </c>
      <c r="L78" s="48">
        <f t="shared" si="16"/>
        <v>2.2000000000000002</v>
      </c>
      <c r="M78" s="49">
        <f t="shared" si="5"/>
        <v>0</v>
      </c>
      <c r="N78" s="65">
        <v>0</v>
      </c>
      <c r="O78" s="60">
        <f t="shared" si="17"/>
        <v>1602.6075483551981</v>
      </c>
      <c r="P78" s="55">
        <f t="shared" si="18"/>
        <v>480</v>
      </c>
      <c r="Q78" s="58">
        <f t="shared" si="19"/>
        <v>0.26758058365201615</v>
      </c>
      <c r="R78" s="53">
        <f t="shared" si="20"/>
        <v>3.2467532467532467</v>
      </c>
      <c r="S78" s="53">
        <f t="shared" si="6"/>
        <v>0.58867728403443553</v>
      </c>
      <c r="T78" s="53">
        <f t="shared" si="7"/>
        <v>2.9972500441540764E-4</v>
      </c>
      <c r="U78" s="58">
        <f t="shared" si="21"/>
        <v>0.13379029182600807</v>
      </c>
      <c r="V78" s="53">
        <f t="shared" si="22"/>
        <v>1.6233766233766234</v>
      </c>
      <c r="W78" s="53">
        <f t="shared" si="8"/>
        <v>0.29433864201721777</v>
      </c>
      <c r="X78" s="53">
        <f t="shared" si="9"/>
        <v>1.4986250220770382E-4</v>
      </c>
      <c r="Y78" s="58">
        <f t="shared" si="23"/>
        <v>2.6758058365201613E-2</v>
      </c>
      <c r="Z78" s="53">
        <f t="shared" si="24"/>
        <v>0.32467532467532467</v>
      </c>
      <c r="AA78" s="53">
        <f t="shared" si="10"/>
        <v>5.8867728403443551E-2</v>
      </c>
      <c r="AB78" s="53">
        <f t="shared" si="11"/>
        <v>2.9972500441540767E-5</v>
      </c>
      <c r="AC78" s="61">
        <f t="shared" si="25"/>
        <v>0.33710937499999977</v>
      </c>
      <c r="AD78" s="36">
        <f t="shared" si="28"/>
        <v>3.5732566614704427E-2</v>
      </c>
      <c r="AE78" s="36">
        <f t="shared" si="29"/>
        <v>3.51</v>
      </c>
      <c r="AF78" s="36">
        <f t="shared" si="30"/>
        <v>1.7866283307352213E-2</v>
      </c>
      <c r="AG78" s="36">
        <f t="shared" si="29"/>
        <v>1.77</v>
      </c>
      <c r="AH78" s="36">
        <f t="shared" si="31"/>
        <v>8.9331416536761066E-3</v>
      </c>
      <c r="AI78" s="36">
        <f t="shared" si="58"/>
        <v>0.89</v>
      </c>
      <c r="AJ78" s="36">
        <f t="shared" si="33"/>
        <v>1.7866283307352215E-3</v>
      </c>
      <c r="AK78" s="36">
        <f t="shared" si="58"/>
        <v>0.18</v>
      </c>
      <c r="AL78" s="36">
        <f t="shared" si="34"/>
        <v>1.7866283307352213E-2</v>
      </c>
      <c r="AM78" s="36">
        <f t="shared" si="35"/>
        <v>1.77</v>
      </c>
      <c r="AN78" s="36">
        <f t="shared" si="36"/>
        <v>8.9331416536761066E-3</v>
      </c>
      <c r="AO78" s="36">
        <f t="shared" si="37"/>
        <v>0.89</v>
      </c>
      <c r="AP78" s="36">
        <f t="shared" si="38"/>
        <v>4.4665708268380533E-3</v>
      </c>
      <c r="AQ78" s="36">
        <f t="shared" si="39"/>
        <v>0.45</v>
      </c>
      <c r="AR78" s="36">
        <f t="shared" si="40"/>
        <v>8.9331416536761075E-4</v>
      </c>
      <c r="AS78" s="36">
        <f t="shared" si="41"/>
        <v>0.09</v>
      </c>
      <c r="AT78" s="36">
        <f t="shared" si="42"/>
        <v>8.9331416536761066E-3</v>
      </c>
      <c r="AU78" s="36">
        <f t="shared" si="43"/>
        <v>0.89</v>
      </c>
      <c r="AV78" s="36">
        <f t="shared" si="44"/>
        <v>4.4665708268380533E-3</v>
      </c>
      <c r="AW78" s="36">
        <f t="shared" si="45"/>
        <v>0.45</v>
      </c>
      <c r="AX78" s="36">
        <f t="shared" si="46"/>
        <v>2.2332854134190267E-3</v>
      </c>
      <c r="AY78" s="36">
        <f t="shared" si="47"/>
        <v>0.22</v>
      </c>
      <c r="AZ78" s="36">
        <f t="shared" si="48"/>
        <v>4.4665708268380538E-4</v>
      </c>
      <c r="BA78" s="36">
        <f t="shared" si="49"/>
        <v>0.04</v>
      </c>
      <c r="BB78" s="36">
        <f t="shared" si="50"/>
        <v>1.7866283307352215E-3</v>
      </c>
      <c r="BC78" s="36">
        <f t="shared" si="51"/>
        <v>0.18</v>
      </c>
      <c r="BD78" s="36">
        <f t="shared" si="52"/>
        <v>8.9331416536761075E-4</v>
      </c>
      <c r="BE78" s="36">
        <f t="shared" si="53"/>
        <v>0.09</v>
      </c>
      <c r="BF78" s="36">
        <f t="shared" si="54"/>
        <v>4.4665708268380538E-4</v>
      </c>
      <c r="BG78" s="36">
        <f t="shared" si="55"/>
        <v>0.04</v>
      </c>
      <c r="BH78" s="36">
        <f t="shared" si="56"/>
        <v>8.9331416536761059E-5</v>
      </c>
      <c r="BI78" s="36">
        <f t="shared" si="57"/>
        <v>0.01</v>
      </c>
    </row>
    <row r="79" spans="1:61" s="36" customFormat="1" x14ac:dyDescent="0.25">
      <c r="A79" s="37">
        <v>11.25</v>
      </c>
      <c r="B79" s="47">
        <f t="shared" si="12"/>
        <v>40</v>
      </c>
      <c r="C79" s="48">
        <f t="shared" si="1"/>
        <v>0</v>
      </c>
      <c r="D79" s="49">
        <f t="shared" si="2"/>
        <v>0</v>
      </c>
      <c r="E79" s="50">
        <f t="shared" si="3"/>
        <v>1</v>
      </c>
      <c r="F79" s="65">
        <f t="shared" si="4"/>
        <v>39</v>
      </c>
      <c r="G79" s="58">
        <f t="shared" si="26"/>
        <v>0.55177226878974728</v>
      </c>
      <c r="H79" s="53">
        <f t="shared" si="13"/>
        <v>6.4935064935064934</v>
      </c>
      <c r="I79" s="49">
        <f t="shared" si="14"/>
        <v>1.38</v>
      </c>
      <c r="J79" s="53">
        <f t="shared" si="15"/>
        <v>1.2138989913374441</v>
      </c>
      <c r="K79" s="53">
        <f t="shared" si="27"/>
        <v>6.1805659978072343E-4</v>
      </c>
      <c r="L79" s="48">
        <f t="shared" si="16"/>
        <v>2.2000000000000002</v>
      </c>
      <c r="M79" s="49">
        <f t="shared" si="5"/>
        <v>0</v>
      </c>
      <c r="N79" s="65">
        <v>0</v>
      </c>
      <c r="O79" s="60">
        <f t="shared" si="17"/>
        <v>1637.454556525191</v>
      </c>
      <c r="P79" s="55">
        <f t="shared" si="18"/>
        <v>480</v>
      </c>
      <c r="Q79" s="58">
        <f t="shared" si="19"/>
        <v>0.27588613439487364</v>
      </c>
      <c r="R79" s="53">
        <f t="shared" si="20"/>
        <v>3.2467532467532467</v>
      </c>
      <c r="S79" s="53">
        <f t="shared" si="6"/>
        <v>0.60694949566872203</v>
      </c>
      <c r="T79" s="53">
        <f t="shared" si="7"/>
        <v>3.0902829989036171E-4</v>
      </c>
      <c r="U79" s="58">
        <f t="shared" si="21"/>
        <v>0.13794306719743682</v>
      </c>
      <c r="V79" s="53">
        <f t="shared" si="22"/>
        <v>1.6233766233766234</v>
      </c>
      <c r="W79" s="53">
        <f t="shared" si="8"/>
        <v>0.30347474783436101</v>
      </c>
      <c r="X79" s="53">
        <f t="shared" si="9"/>
        <v>1.5451414994518086E-4</v>
      </c>
      <c r="Y79" s="58">
        <f t="shared" si="23"/>
        <v>2.7588613439487361E-2</v>
      </c>
      <c r="Z79" s="53">
        <f t="shared" si="24"/>
        <v>0.32467532467532467</v>
      </c>
      <c r="AA79" s="53">
        <f t="shared" si="10"/>
        <v>6.06949495668722E-2</v>
      </c>
      <c r="AB79" s="53">
        <f t="shared" si="11"/>
        <v>3.0902829989036162E-5</v>
      </c>
      <c r="AC79" s="61">
        <f t="shared" si="25"/>
        <v>0.33723958333333309</v>
      </c>
      <c r="AD79" s="36">
        <f t="shared" si="28"/>
        <v>3.811208452386021E-2</v>
      </c>
      <c r="AE79" s="36">
        <f t="shared" si="29"/>
        <v>3.74</v>
      </c>
      <c r="AF79" s="36">
        <f t="shared" si="30"/>
        <v>1.9056042261930105E-2</v>
      </c>
      <c r="AG79" s="36">
        <f t="shared" si="29"/>
        <v>1.89</v>
      </c>
      <c r="AH79" s="36">
        <f t="shared" si="31"/>
        <v>9.5280211309650524E-3</v>
      </c>
      <c r="AI79" s="36">
        <f t="shared" si="58"/>
        <v>0.95</v>
      </c>
      <c r="AJ79" s="36">
        <f t="shared" si="33"/>
        <v>1.9056042261930107E-3</v>
      </c>
      <c r="AK79" s="36">
        <f t="shared" si="58"/>
        <v>0.19</v>
      </c>
      <c r="AL79" s="36">
        <f t="shared" si="34"/>
        <v>1.9056042261930105E-2</v>
      </c>
      <c r="AM79" s="36">
        <f t="shared" si="35"/>
        <v>1.89</v>
      </c>
      <c r="AN79" s="36">
        <f t="shared" si="36"/>
        <v>9.5280211309650524E-3</v>
      </c>
      <c r="AO79" s="36">
        <f t="shared" si="37"/>
        <v>0.95</v>
      </c>
      <c r="AP79" s="36">
        <f t="shared" si="38"/>
        <v>4.7640105654825262E-3</v>
      </c>
      <c r="AQ79" s="36">
        <f t="shared" si="39"/>
        <v>0.48</v>
      </c>
      <c r="AR79" s="36">
        <f t="shared" si="40"/>
        <v>9.5280211309650535E-4</v>
      </c>
      <c r="AS79" s="36">
        <f t="shared" si="41"/>
        <v>0.1</v>
      </c>
      <c r="AT79" s="36">
        <f t="shared" si="42"/>
        <v>9.5280211309650524E-3</v>
      </c>
      <c r="AU79" s="36">
        <f t="shared" si="43"/>
        <v>0.95</v>
      </c>
      <c r="AV79" s="36">
        <f t="shared" si="44"/>
        <v>4.7640105654825262E-3</v>
      </c>
      <c r="AW79" s="36">
        <f t="shared" si="45"/>
        <v>0.48</v>
      </c>
      <c r="AX79" s="36">
        <f t="shared" si="46"/>
        <v>2.3820052827412631E-3</v>
      </c>
      <c r="AY79" s="36">
        <f t="shared" si="47"/>
        <v>0.24</v>
      </c>
      <c r="AZ79" s="36">
        <f t="shared" si="48"/>
        <v>4.7640105654825267E-4</v>
      </c>
      <c r="BA79" s="36">
        <f t="shared" si="49"/>
        <v>0.05</v>
      </c>
      <c r="BB79" s="36">
        <f t="shared" si="50"/>
        <v>1.9056042261930107E-3</v>
      </c>
      <c r="BC79" s="36">
        <f t="shared" si="51"/>
        <v>0.19</v>
      </c>
      <c r="BD79" s="36">
        <f t="shared" si="52"/>
        <v>9.5280211309650535E-4</v>
      </c>
      <c r="BE79" s="36">
        <f t="shared" si="53"/>
        <v>0.1</v>
      </c>
      <c r="BF79" s="36">
        <f t="shared" si="54"/>
        <v>4.7640105654825267E-4</v>
      </c>
      <c r="BG79" s="36">
        <f t="shared" si="55"/>
        <v>0.05</v>
      </c>
      <c r="BH79" s="36">
        <f t="shared" si="56"/>
        <v>9.5280211309650519E-5</v>
      </c>
      <c r="BI79" s="36">
        <f t="shared" si="57"/>
        <v>0.01</v>
      </c>
    </row>
    <row r="80" spans="1:61" s="36" customFormat="1" x14ac:dyDescent="0.25">
      <c r="A80" s="37">
        <v>11.25</v>
      </c>
      <c r="B80" s="47">
        <f t="shared" si="12"/>
        <v>40</v>
      </c>
      <c r="C80" s="48">
        <f t="shared" si="1"/>
        <v>0</v>
      </c>
      <c r="D80" s="49">
        <f t="shared" si="2"/>
        <v>0</v>
      </c>
      <c r="E80" s="50">
        <f t="shared" si="3"/>
        <v>1</v>
      </c>
      <c r="F80" s="65">
        <f t="shared" si="4"/>
        <v>39</v>
      </c>
      <c r="G80" s="58">
        <f t="shared" si="26"/>
        <v>0.56826911080715126</v>
      </c>
      <c r="H80" s="53">
        <f t="shared" si="13"/>
        <v>6.4935064935064934</v>
      </c>
      <c r="I80" s="49">
        <f t="shared" si="14"/>
        <v>1.38</v>
      </c>
      <c r="J80" s="53">
        <f t="shared" si="15"/>
        <v>1.2501920437757328</v>
      </c>
      <c r="K80" s="53">
        <f t="shared" si="27"/>
        <v>6.3653520528723104E-4</v>
      </c>
      <c r="L80" s="48">
        <f t="shared" si="16"/>
        <v>2.2000000000000002</v>
      </c>
      <c r="M80" s="49">
        <f t="shared" si="5"/>
        <v>0</v>
      </c>
      <c r="N80" s="65">
        <v>0</v>
      </c>
      <c r="O80" s="60">
        <f t="shared" si="17"/>
        <v>1672.0619915140155</v>
      </c>
      <c r="P80" s="55">
        <f t="shared" si="18"/>
        <v>480</v>
      </c>
      <c r="Q80" s="58">
        <f t="shared" si="19"/>
        <v>0.28413455540357563</v>
      </c>
      <c r="R80" s="53">
        <f t="shared" si="20"/>
        <v>3.2467532467532467</v>
      </c>
      <c r="S80" s="53">
        <f t="shared" si="6"/>
        <v>0.62509602188786639</v>
      </c>
      <c r="T80" s="53">
        <f t="shared" si="7"/>
        <v>3.1826760264361552E-4</v>
      </c>
      <c r="U80" s="58">
        <f t="shared" si="21"/>
        <v>0.14206727770178781</v>
      </c>
      <c r="V80" s="53">
        <f t="shared" si="22"/>
        <v>1.6233766233766234</v>
      </c>
      <c r="W80" s="53">
        <f t="shared" si="8"/>
        <v>0.3125480109439332</v>
      </c>
      <c r="X80" s="53">
        <f t="shared" si="9"/>
        <v>1.5913380132180776E-4</v>
      </c>
      <c r="Y80" s="58">
        <f t="shared" si="23"/>
        <v>2.8413455540357558E-2</v>
      </c>
      <c r="Z80" s="53">
        <f t="shared" si="24"/>
        <v>0.32467532467532467</v>
      </c>
      <c r="AA80" s="53">
        <f t="shared" si="10"/>
        <v>6.2509602188786637E-2</v>
      </c>
      <c r="AB80" s="53">
        <f t="shared" si="11"/>
        <v>3.182676026436154E-5</v>
      </c>
      <c r="AC80" s="61">
        <f t="shared" si="25"/>
        <v>0.33736979166666642</v>
      </c>
      <c r="AD80" s="36">
        <f t="shared" si="28"/>
        <v>4.0562745064216046E-2</v>
      </c>
      <c r="AE80" s="36">
        <f t="shared" si="29"/>
        <v>3.98</v>
      </c>
      <c r="AF80" s="36">
        <f t="shared" si="30"/>
        <v>2.0281372532108023E-2</v>
      </c>
      <c r="AG80" s="36">
        <f t="shared" si="29"/>
        <v>2.0099999999999998</v>
      </c>
      <c r="AH80" s="36">
        <f t="shared" si="31"/>
        <v>1.0140686266054012E-2</v>
      </c>
      <c r="AI80" s="36">
        <f t="shared" si="58"/>
        <v>1.01</v>
      </c>
      <c r="AJ80" s="36">
        <f t="shared" si="33"/>
        <v>2.0281372532108028E-3</v>
      </c>
      <c r="AK80" s="36">
        <f t="shared" si="58"/>
        <v>0.2</v>
      </c>
      <c r="AL80" s="36">
        <f t="shared" si="34"/>
        <v>2.0281372532108023E-2</v>
      </c>
      <c r="AM80" s="36">
        <f t="shared" si="35"/>
        <v>2.0099999999999998</v>
      </c>
      <c r="AN80" s="36">
        <f t="shared" si="36"/>
        <v>1.0140686266054012E-2</v>
      </c>
      <c r="AO80" s="36">
        <f t="shared" si="37"/>
        <v>1.01</v>
      </c>
      <c r="AP80" s="36">
        <f t="shared" si="38"/>
        <v>5.0703431330270058E-3</v>
      </c>
      <c r="AQ80" s="36">
        <f t="shared" si="39"/>
        <v>0.51</v>
      </c>
      <c r="AR80" s="36">
        <f t="shared" si="40"/>
        <v>1.0140686266054014E-3</v>
      </c>
      <c r="AS80" s="36">
        <f t="shared" si="41"/>
        <v>0.1</v>
      </c>
      <c r="AT80" s="36">
        <f t="shared" si="42"/>
        <v>1.0140686266054012E-2</v>
      </c>
      <c r="AU80" s="36">
        <f t="shared" si="43"/>
        <v>1.01</v>
      </c>
      <c r="AV80" s="36">
        <f t="shared" si="44"/>
        <v>5.0703431330270058E-3</v>
      </c>
      <c r="AW80" s="36">
        <f t="shared" si="45"/>
        <v>0.51</v>
      </c>
      <c r="AX80" s="36">
        <f t="shared" si="46"/>
        <v>2.5351715665135029E-3</v>
      </c>
      <c r="AY80" s="36">
        <f t="shared" si="47"/>
        <v>0.25</v>
      </c>
      <c r="AZ80" s="36">
        <f t="shared" si="48"/>
        <v>5.0703431330270069E-4</v>
      </c>
      <c r="BA80" s="36">
        <f t="shared" si="49"/>
        <v>0.05</v>
      </c>
      <c r="BB80" s="36">
        <f t="shared" si="50"/>
        <v>2.0281372532108028E-3</v>
      </c>
      <c r="BC80" s="36">
        <f t="shared" si="51"/>
        <v>0.2</v>
      </c>
      <c r="BD80" s="36">
        <f t="shared" si="52"/>
        <v>1.0140686266054014E-3</v>
      </c>
      <c r="BE80" s="36">
        <f t="shared" si="53"/>
        <v>0.1</v>
      </c>
      <c r="BF80" s="36">
        <f t="shared" si="54"/>
        <v>5.0703431330270069E-4</v>
      </c>
      <c r="BG80" s="36">
        <f t="shared" si="55"/>
        <v>0.05</v>
      </c>
      <c r="BH80" s="36">
        <f t="shared" si="56"/>
        <v>1.0140686266054011E-4</v>
      </c>
      <c r="BI80" s="36">
        <f t="shared" si="57"/>
        <v>0.01</v>
      </c>
    </row>
    <row r="81" spans="1:61" s="36" customFormat="1" x14ac:dyDescent="0.25">
      <c r="A81" s="37">
        <v>11.25</v>
      </c>
      <c r="B81" s="47">
        <f t="shared" si="12"/>
        <v>40</v>
      </c>
      <c r="C81" s="48">
        <f t="shared" si="1"/>
        <v>0</v>
      </c>
      <c r="D81" s="49">
        <f t="shared" si="2"/>
        <v>0</v>
      </c>
      <c r="E81" s="50">
        <f t="shared" si="3"/>
        <v>1</v>
      </c>
      <c r="F81" s="65">
        <f t="shared" si="4"/>
        <v>39</v>
      </c>
      <c r="G81" s="58">
        <f t="shared" si="26"/>
        <v>0.58465247929004338</v>
      </c>
      <c r="H81" s="53">
        <f t="shared" si="13"/>
        <v>6.4935064935064934</v>
      </c>
      <c r="I81" s="49">
        <f t="shared" si="14"/>
        <v>1.38</v>
      </c>
      <c r="J81" s="53">
        <f t="shared" si="15"/>
        <v>1.2862354544380956</v>
      </c>
      <c r="K81" s="53">
        <f t="shared" si="27"/>
        <v>6.5488670569826288E-4</v>
      </c>
      <c r="L81" s="48">
        <f t="shared" si="16"/>
        <v>2.2000000000000002</v>
      </c>
      <c r="M81" s="49">
        <f t="shared" si="5"/>
        <v>0</v>
      </c>
      <c r="N81" s="65">
        <v>0</v>
      </c>
      <c r="O81" s="60">
        <f t="shared" si="17"/>
        <v>1706.4315003872916</v>
      </c>
      <c r="P81" s="55">
        <f t="shared" si="18"/>
        <v>480</v>
      </c>
      <c r="Q81" s="58">
        <f t="shared" si="19"/>
        <v>0.29232623964502169</v>
      </c>
      <c r="R81" s="53">
        <f t="shared" si="20"/>
        <v>3.2467532467532467</v>
      </c>
      <c r="S81" s="53">
        <f t="shared" si="6"/>
        <v>0.64311772721904781</v>
      </c>
      <c r="T81" s="53">
        <f t="shared" si="7"/>
        <v>3.2744335284913144E-4</v>
      </c>
      <c r="U81" s="58">
        <f t="shared" si="21"/>
        <v>0.14616311982251085</v>
      </c>
      <c r="V81" s="53">
        <f t="shared" si="22"/>
        <v>1.6233766233766234</v>
      </c>
      <c r="W81" s="53">
        <f t="shared" si="8"/>
        <v>0.3215588636095239</v>
      </c>
      <c r="X81" s="53">
        <f t="shared" si="9"/>
        <v>1.6372167642456572E-4</v>
      </c>
      <c r="Y81" s="58">
        <f t="shared" si="23"/>
        <v>2.9232623964502165E-2</v>
      </c>
      <c r="Z81" s="53">
        <f t="shared" si="24"/>
        <v>0.32467532467532467</v>
      </c>
      <c r="AA81" s="53">
        <f t="shared" si="10"/>
        <v>6.4311772721904761E-2</v>
      </c>
      <c r="AB81" s="53">
        <f t="shared" si="11"/>
        <v>3.2744335284913139E-5</v>
      </c>
      <c r="AC81" s="61">
        <f t="shared" si="25"/>
        <v>0.33749999999999974</v>
      </c>
      <c r="AD81" s="36">
        <f t="shared" si="28"/>
        <v>4.3084058881154359E-2</v>
      </c>
      <c r="AE81" s="36">
        <f t="shared" si="29"/>
        <v>4.22</v>
      </c>
      <c r="AF81" s="36">
        <f t="shared" si="30"/>
        <v>2.154202944057718E-2</v>
      </c>
      <c r="AG81" s="36">
        <f t="shared" si="29"/>
        <v>2.13</v>
      </c>
      <c r="AH81" s="36">
        <f t="shared" si="31"/>
        <v>1.077101472028859E-2</v>
      </c>
      <c r="AI81" s="36">
        <f t="shared" si="58"/>
        <v>1.07</v>
      </c>
      <c r="AJ81" s="36">
        <f t="shared" si="33"/>
        <v>2.1542029440577183E-3</v>
      </c>
      <c r="AK81" s="36">
        <f t="shared" si="58"/>
        <v>0.22</v>
      </c>
      <c r="AL81" s="36">
        <f t="shared" si="34"/>
        <v>2.154202944057718E-2</v>
      </c>
      <c r="AM81" s="36">
        <f t="shared" si="35"/>
        <v>2.13</v>
      </c>
      <c r="AN81" s="36">
        <f t="shared" si="36"/>
        <v>1.077101472028859E-2</v>
      </c>
      <c r="AO81" s="36">
        <f t="shared" si="37"/>
        <v>1.07</v>
      </c>
      <c r="AP81" s="36">
        <f t="shared" si="38"/>
        <v>5.3855073601442949E-3</v>
      </c>
      <c r="AQ81" s="36">
        <f t="shared" si="39"/>
        <v>0.54</v>
      </c>
      <c r="AR81" s="36">
        <f t="shared" si="40"/>
        <v>1.0771014720288592E-3</v>
      </c>
      <c r="AS81" s="36">
        <f t="shared" si="41"/>
        <v>0.11</v>
      </c>
      <c r="AT81" s="36">
        <f t="shared" si="42"/>
        <v>1.077101472028859E-2</v>
      </c>
      <c r="AU81" s="36">
        <f t="shared" si="43"/>
        <v>1.07</v>
      </c>
      <c r="AV81" s="36">
        <f t="shared" si="44"/>
        <v>5.3855073601442949E-3</v>
      </c>
      <c r="AW81" s="36">
        <f t="shared" si="45"/>
        <v>0.54</v>
      </c>
      <c r="AX81" s="36">
        <f t="shared" si="46"/>
        <v>2.6927536800721475E-3</v>
      </c>
      <c r="AY81" s="36">
        <f t="shared" si="47"/>
        <v>0.27</v>
      </c>
      <c r="AZ81" s="36">
        <f t="shared" si="48"/>
        <v>5.3855073601442958E-4</v>
      </c>
      <c r="BA81" s="36">
        <f t="shared" si="49"/>
        <v>0.05</v>
      </c>
      <c r="BB81" s="36">
        <f t="shared" si="50"/>
        <v>2.1542029440577183E-3</v>
      </c>
      <c r="BC81" s="36">
        <f t="shared" si="51"/>
        <v>0.22</v>
      </c>
      <c r="BD81" s="36">
        <f t="shared" si="52"/>
        <v>1.0771014720288592E-3</v>
      </c>
      <c r="BE81" s="36">
        <f t="shared" si="53"/>
        <v>0.11</v>
      </c>
      <c r="BF81" s="36">
        <f t="shared" si="54"/>
        <v>5.3855073601442958E-4</v>
      </c>
      <c r="BG81" s="36">
        <f t="shared" si="55"/>
        <v>0.05</v>
      </c>
      <c r="BH81" s="36">
        <f t="shared" si="56"/>
        <v>1.0771014720288589E-4</v>
      </c>
      <c r="BI81" s="36">
        <f t="shared" si="57"/>
        <v>0.01</v>
      </c>
    </row>
    <row r="82" spans="1:61" s="36" customFormat="1" x14ac:dyDescent="0.25">
      <c r="A82" s="37">
        <v>11.25</v>
      </c>
      <c r="B82" s="47">
        <f t="shared" si="12"/>
        <v>40</v>
      </c>
      <c r="C82" s="48">
        <f t="shared" si="1"/>
        <v>0</v>
      </c>
      <c r="D82" s="49">
        <f t="shared" si="2"/>
        <v>0</v>
      </c>
      <c r="E82" s="50">
        <f t="shared" si="3"/>
        <v>1</v>
      </c>
      <c r="F82" s="65">
        <f t="shared" si="4"/>
        <v>39</v>
      </c>
      <c r="G82" s="58">
        <f t="shared" si="26"/>
        <v>0.60092315476617686</v>
      </c>
      <c r="H82" s="53">
        <f t="shared" si="13"/>
        <v>6.4935064935064934</v>
      </c>
      <c r="I82" s="49">
        <f t="shared" si="14"/>
        <v>1.38</v>
      </c>
      <c r="J82" s="53">
        <f t="shared" si="15"/>
        <v>1.3220309404855892</v>
      </c>
      <c r="K82" s="53">
        <f t="shared" si="27"/>
        <v>6.7311197530626956E-4</v>
      </c>
      <c r="L82" s="48">
        <f t="shared" si="16"/>
        <v>2.2000000000000002</v>
      </c>
      <c r="M82" s="49">
        <f t="shared" si="5"/>
        <v>0</v>
      </c>
      <c r="N82" s="65">
        <v>0</v>
      </c>
      <c r="O82" s="60">
        <f t="shared" si="17"/>
        <v>1740.5647188870641</v>
      </c>
      <c r="P82" s="55">
        <f t="shared" si="18"/>
        <v>480</v>
      </c>
      <c r="Q82" s="58">
        <f t="shared" si="19"/>
        <v>0.30046157738308843</v>
      </c>
      <c r="R82" s="53">
        <f t="shared" si="20"/>
        <v>3.2467532467532467</v>
      </c>
      <c r="S82" s="53">
        <f t="shared" si="6"/>
        <v>0.66101547024279461</v>
      </c>
      <c r="T82" s="53">
        <f t="shared" si="7"/>
        <v>3.3655598765313478E-4</v>
      </c>
      <c r="U82" s="58">
        <f t="shared" si="21"/>
        <v>0.15023078869154421</v>
      </c>
      <c r="V82" s="53">
        <f t="shared" si="22"/>
        <v>1.6233766233766234</v>
      </c>
      <c r="W82" s="53">
        <f t="shared" si="8"/>
        <v>0.33050773512139731</v>
      </c>
      <c r="X82" s="53">
        <f t="shared" si="9"/>
        <v>1.6827799382656739E-4</v>
      </c>
      <c r="Y82" s="58">
        <f t="shared" si="23"/>
        <v>3.0046157738308838E-2</v>
      </c>
      <c r="Z82" s="53">
        <f t="shared" si="24"/>
        <v>0.32467532467532467</v>
      </c>
      <c r="AA82" s="53">
        <f t="shared" si="10"/>
        <v>6.610154702427945E-2</v>
      </c>
      <c r="AB82" s="53">
        <f t="shared" si="11"/>
        <v>3.365559876531347E-5</v>
      </c>
      <c r="AC82" s="61">
        <f t="shared" si="25"/>
        <v>0.33763020833333307</v>
      </c>
      <c r="AD82" s="36">
        <f t="shared" si="28"/>
        <v>4.5675539986083494E-2</v>
      </c>
      <c r="AE82" s="36">
        <f t="shared" si="29"/>
        <v>4.46</v>
      </c>
      <c r="AF82" s="36">
        <f t="shared" si="30"/>
        <v>2.2837769993041747E-2</v>
      </c>
      <c r="AG82" s="36">
        <f t="shared" si="29"/>
        <v>2.2599999999999998</v>
      </c>
      <c r="AH82" s="36">
        <f t="shared" si="31"/>
        <v>1.1418884996520873E-2</v>
      </c>
      <c r="AI82" s="36">
        <f t="shared" si="58"/>
        <v>1.1399999999999999</v>
      </c>
      <c r="AJ82" s="36">
        <f t="shared" si="33"/>
        <v>2.2837769993041754E-3</v>
      </c>
      <c r="AK82" s="36">
        <f t="shared" si="58"/>
        <v>0.23</v>
      </c>
      <c r="AL82" s="36">
        <f t="shared" si="34"/>
        <v>2.2837769993041747E-2</v>
      </c>
      <c r="AM82" s="36">
        <f t="shared" si="35"/>
        <v>2.2599999999999998</v>
      </c>
      <c r="AN82" s="36">
        <f t="shared" si="36"/>
        <v>1.1418884996520873E-2</v>
      </c>
      <c r="AO82" s="36">
        <f t="shared" si="37"/>
        <v>1.1399999999999999</v>
      </c>
      <c r="AP82" s="36">
        <f t="shared" si="38"/>
        <v>5.7094424982604367E-3</v>
      </c>
      <c r="AQ82" s="36">
        <f t="shared" si="39"/>
        <v>0.56999999999999995</v>
      </c>
      <c r="AR82" s="36">
        <f t="shared" si="40"/>
        <v>1.1418884996520877E-3</v>
      </c>
      <c r="AS82" s="36">
        <f t="shared" si="41"/>
        <v>0.11</v>
      </c>
      <c r="AT82" s="36">
        <f t="shared" si="42"/>
        <v>1.1418884996520873E-2</v>
      </c>
      <c r="AU82" s="36">
        <f t="shared" si="43"/>
        <v>1.1399999999999999</v>
      </c>
      <c r="AV82" s="36">
        <f t="shared" si="44"/>
        <v>5.7094424982604367E-3</v>
      </c>
      <c r="AW82" s="36">
        <f t="shared" si="45"/>
        <v>0.56999999999999995</v>
      </c>
      <c r="AX82" s="36">
        <f t="shared" si="46"/>
        <v>2.8547212491302184E-3</v>
      </c>
      <c r="AY82" s="36">
        <f t="shared" si="47"/>
        <v>0.28999999999999998</v>
      </c>
      <c r="AZ82" s="36">
        <f t="shared" si="48"/>
        <v>5.7094424982604385E-4</v>
      </c>
      <c r="BA82" s="36">
        <f t="shared" si="49"/>
        <v>0.06</v>
      </c>
      <c r="BB82" s="36">
        <f t="shared" si="50"/>
        <v>2.2837769993041754E-3</v>
      </c>
      <c r="BC82" s="36">
        <f t="shared" si="51"/>
        <v>0.23</v>
      </c>
      <c r="BD82" s="36">
        <f t="shared" si="52"/>
        <v>1.1418884996520877E-3</v>
      </c>
      <c r="BE82" s="36">
        <f t="shared" si="53"/>
        <v>0.11</v>
      </c>
      <c r="BF82" s="36">
        <f t="shared" si="54"/>
        <v>5.7094424982604385E-4</v>
      </c>
      <c r="BG82" s="36">
        <f t="shared" si="55"/>
        <v>0.06</v>
      </c>
      <c r="BH82" s="36">
        <f t="shared" si="56"/>
        <v>1.1418884996520873E-4</v>
      </c>
      <c r="BI82" s="36">
        <f t="shared" si="57"/>
        <v>0.01</v>
      </c>
    </row>
    <row r="83" spans="1:61" s="36" customFormat="1" x14ac:dyDescent="0.25">
      <c r="A83" s="37">
        <v>11.25</v>
      </c>
      <c r="B83" s="47">
        <f t="shared" si="12"/>
        <v>40</v>
      </c>
      <c r="C83" s="48">
        <f t="shared" si="1"/>
        <v>0</v>
      </c>
      <c r="D83" s="49">
        <f t="shared" si="2"/>
        <v>0</v>
      </c>
      <c r="E83" s="50">
        <f t="shared" si="3"/>
        <v>1</v>
      </c>
      <c r="F83" s="65">
        <f t="shared" si="4"/>
        <v>39</v>
      </c>
      <c r="G83" s="58">
        <f t="shared" si="26"/>
        <v>0.61708191239444432</v>
      </c>
      <c r="H83" s="53">
        <f t="shared" si="13"/>
        <v>6.4935064935064934</v>
      </c>
      <c r="I83" s="49">
        <f t="shared" si="14"/>
        <v>1.38</v>
      </c>
      <c r="J83" s="53">
        <f t="shared" si="15"/>
        <v>1.3575802072677776</v>
      </c>
      <c r="K83" s="53">
        <f t="shared" si="27"/>
        <v>6.9121188238988073E-4</v>
      </c>
      <c r="L83" s="48">
        <f t="shared" si="16"/>
        <v>2.2000000000000002</v>
      </c>
      <c r="M83" s="49">
        <f t="shared" si="5"/>
        <v>0</v>
      </c>
      <c r="N83" s="65">
        <v>0</v>
      </c>
      <c r="O83" s="60">
        <f t="shared" si="17"/>
        <v>1774.4632715096509</v>
      </c>
      <c r="P83" s="55">
        <f t="shared" si="18"/>
        <v>480</v>
      </c>
      <c r="Q83" s="58">
        <f t="shared" si="19"/>
        <v>0.30854095619722216</v>
      </c>
      <c r="R83" s="53">
        <f t="shared" si="20"/>
        <v>3.2467532467532467</v>
      </c>
      <c r="S83" s="53">
        <f t="shared" si="6"/>
        <v>0.67879010363388881</v>
      </c>
      <c r="T83" s="53">
        <f t="shared" si="7"/>
        <v>3.4560594119494037E-4</v>
      </c>
      <c r="U83" s="58">
        <f t="shared" si="21"/>
        <v>0.15427047809861108</v>
      </c>
      <c r="V83" s="53">
        <f t="shared" si="22"/>
        <v>1.6233766233766234</v>
      </c>
      <c r="W83" s="53">
        <f t="shared" si="8"/>
        <v>0.3393950518169444</v>
      </c>
      <c r="X83" s="53">
        <f t="shared" si="9"/>
        <v>1.7280297059747018E-4</v>
      </c>
      <c r="Y83" s="58">
        <f t="shared" si="23"/>
        <v>3.0854095619722213E-2</v>
      </c>
      <c r="Z83" s="53">
        <f t="shared" si="24"/>
        <v>0.32467532467532467</v>
      </c>
      <c r="AA83" s="53">
        <f t="shared" si="10"/>
        <v>6.7879010363388878E-2</v>
      </c>
      <c r="AB83" s="53">
        <f t="shared" si="11"/>
        <v>3.4560594119494034E-5</v>
      </c>
      <c r="AC83" s="61">
        <f t="shared" si="25"/>
        <v>0.3377604166666664</v>
      </c>
      <c r="AD83" s="36">
        <f t="shared" si="28"/>
        <v>4.8336705733284538E-2</v>
      </c>
      <c r="AE83" s="36">
        <f t="shared" si="29"/>
        <v>4.72</v>
      </c>
      <c r="AF83" s="36">
        <f t="shared" si="30"/>
        <v>2.4168352866642269E-2</v>
      </c>
      <c r="AG83" s="36">
        <f t="shared" si="29"/>
        <v>2.39</v>
      </c>
      <c r="AH83" s="36">
        <f t="shared" si="31"/>
        <v>1.2084176433321134E-2</v>
      </c>
      <c r="AI83" s="36">
        <f t="shared" ref="AI83:AK98" si="59">ROUND((1-EXP(-AH83))*100,2)</f>
        <v>1.2</v>
      </c>
      <c r="AJ83" s="36">
        <f t="shared" si="33"/>
        <v>2.4168352866642275E-3</v>
      </c>
      <c r="AK83" s="36">
        <f t="shared" si="59"/>
        <v>0.24</v>
      </c>
      <c r="AL83" s="36">
        <f t="shared" si="34"/>
        <v>2.4168352866642269E-2</v>
      </c>
      <c r="AM83" s="36">
        <f t="shared" si="35"/>
        <v>2.39</v>
      </c>
      <c r="AN83" s="36">
        <f t="shared" si="36"/>
        <v>1.2084176433321134E-2</v>
      </c>
      <c r="AO83" s="36">
        <f t="shared" si="37"/>
        <v>1.2</v>
      </c>
      <c r="AP83" s="36">
        <f t="shared" si="38"/>
        <v>6.0420882166605672E-3</v>
      </c>
      <c r="AQ83" s="36">
        <f t="shared" si="39"/>
        <v>0.6</v>
      </c>
      <c r="AR83" s="36">
        <f t="shared" si="40"/>
        <v>1.2084176433321138E-3</v>
      </c>
      <c r="AS83" s="36">
        <f t="shared" si="41"/>
        <v>0.12</v>
      </c>
      <c r="AT83" s="36">
        <f t="shared" si="42"/>
        <v>1.2084176433321134E-2</v>
      </c>
      <c r="AU83" s="36">
        <f t="shared" si="43"/>
        <v>1.2</v>
      </c>
      <c r="AV83" s="36">
        <f t="shared" si="44"/>
        <v>6.0420882166605672E-3</v>
      </c>
      <c r="AW83" s="36">
        <f t="shared" si="45"/>
        <v>0.6</v>
      </c>
      <c r="AX83" s="36">
        <f t="shared" si="46"/>
        <v>3.0210441083302836E-3</v>
      </c>
      <c r="AY83" s="36">
        <f t="shared" si="47"/>
        <v>0.3</v>
      </c>
      <c r="AZ83" s="36">
        <f t="shared" si="48"/>
        <v>6.0420882166605688E-4</v>
      </c>
      <c r="BA83" s="36">
        <f t="shared" si="49"/>
        <v>0.06</v>
      </c>
      <c r="BB83" s="36">
        <f t="shared" si="50"/>
        <v>2.4168352866642275E-3</v>
      </c>
      <c r="BC83" s="36">
        <f t="shared" si="51"/>
        <v>0.24</v>
      </c>
      <c r="BD83" s="36">
        <f t="shared" si="52"/>
        <v>1.2084176433321138E-3</v>
      </c>
      <c r="BE83" s="36">
        <f t="shared" si="53"/>
        <v>0.12</v>
      </c>
      <c r="BF83" s="36">
        <f t="shared" si="54"/>
        <v>6.0420882166605688E-4</v>
      </c>
      <c r="BG83" s="36">
        <f t="shared" si="55"/>
        <v>0.06</v>
      </c>
      <c r="BH83" s="36">
        <f t="shared" si="56"/>
        <v>1.2084176433321134E-4</v>
      </c>
      <c r="BI83" s="36">
        <f t="shared" si="57"/>
        <v>0.01</v>
      </c>
    </row>
    <row r="84" spans="1:61" s="36" customFormat="1" x14ac:dyDescent="0.25">
      <c r="A84" s="37">
        <v>11.25</v>
      </c>
      <c r="B84" s="47">
        <f t="shared" si="12"/>
        <v>40</v>
      </c>
      <c r="C84" s="48">
        <f t="shared" si="1"/>
        <v>0</v>
      </c>
      <c r="D84" s="49">
        <f t="shared" si="2"/>
        <v>0</v>
      </c>
      <c r="E84" s="50">
        <f t="shared" si="3"/>
        <v>1</v>
      </c>
      <c r="F84" s="65">
        <f t="shared" si="4"/>
        <v>39</v>
      </c>
      <c r="G84" s="58">
        <f t="shared" si="26"/>
        <v>0.63312952200180783</v>
      </c>
      <c r="H84" s="53">
        <f t="shared" si="13"/>
        <v>6.4935064935064934</v>
      </c>
      <c r="I84" s="49">
        <f t="shared" si="14"/>
        <v>1.38</v>
      </c>
      <c r="J84" s="53">
        <f t="shared" si="15"/>
        <v>1.3928849484039774</v>
      </c>
      <c r="K84" s="53">
        <f t="shared" si="27"/>
        <v>7.0918728925527176E-4</v>
      </c>
      <c r="L84" s="48">
        <f t="shared" si="16"/>
        <v>2.2000000000000002</v>
      </c>
      <c r="M84" s="49">
        <f t="shared" si="5"/>
        <v>0</v>
      </c>
      <c r="N84" s="65">
        <v>0</v>
      </c>
      <c r="O84" s="60">
        <f t="shared" si="17"/>
        <v>1808.1287715829571</v>
      </c>
      <c r="P84" s="55">
        <f t="shared" si="18"/>
        <v>480</v>
      </c>
      <c r="Q84" s="58">
        <f t="shared" si="19"/>
        <v>0.31656476100090392</v>
      </c>
      <c r="R84" s="53">
        <f t="shared" si="20"/>
        <v>3.2467532467532467</v>
      </c>
      <c r="S84" s="53">
        <f t="shared" si="6"/>
        <v>0.69644247420198868</v>
      </c>
      <c r="T84" s="53">
        <f t="shared" si="7"/>
        <v>3.5459364462763588E-4</v>
      </c>
      <c r="U84" s="58">
        <f t="shared" si="21"/>
        <v>0.15828238050045196</v>
      </c>
      <c r="V84" s="53">
        <f t="shared" si="22"/>
        <v>1.6233766233766234</v>
      </c>
      <c r="W84" s="53">
        <f t="shared" si="8"/>
        <v>0.34822123710099434</v>
      </c>
      <c r="X84" s="53">
        <f t="shared" si="9"/>
        <v>1.7729682231381794E-4</v>
      </c>
      <c r="Y84" s="58">
        <f t="shared" si="23"/>
        <v>3.165647610009039E-2</v>
      </c>
      <c r="Z84" s="53">
        <f t="shared" si="24"/>
        <v>0.32467532467532467</v>
      </c>
      <c r="AA84" s="53">
        <f t="shared" si="10"/>
        <v>6.9644247420198868E-2</v>
      </c>
      <c r="AB84" s="53">
        <f t="shared" si="11"/>
        <v>3.5459364462763586E-5</v>
      </c>
      <c r="AC84" s="61">
        <f t="shared" si="25"/>
        <v>0.33789062499999972</v>
      </c>
      <c r="AD84" s="36">
        <f t="shared" si="28"/>
        <v>5.1067076796917334E-2</v>
      </c>
      <c r="AE84" s="36">
        <f t="shared" si="29"/>
        <v>4.9800000000000004</v>
      </c>
      <c r="AF84" s="36">
        <f t="shared" si="30"/>
        <v>2.5533538398458667E-2</v>
      </c>
      <c r="AG84" s="36">
        <f t="shared" si="29"/>
        <v>2.52</v>
      </c>
      <c r="AH84" s="36">
        <f t="shared" si="31"/>
        <v>1.2766769199229333E-2</v>
      </c>
      <c r="AI84" s="36">
        <f t="shared" si="59"/>
        <v>1.27</v>
      </c>
      <c r="AJ84" s="36">
        <f t="shared" si="33"/>
        <v>2.5533538398458673E-3</v>
      </c>
      <c r="AK84" s="36">
        <f t="shared" si="59"/>
        <v>0.26</v>
      </c>
      <c r="AL84" s="36">
        <f t="shared" si="34"/>
        <v>2.5533538398458667E-2</v>
      </c>
      <c r="AM84" s="36">
        <f t="shared" si="35"/>
        <v>2.52</v>
      </c>
      <c r="AN84" s="36">
        <f t="shared" si="36"/>
        <v>1.2766769199229333E-2</v>
      </c>
      <c r="AO84" s="36">
        <f t="shared" si="37"/>
        <v>1.27</v>
      </c>
      <c r="AP84" s="36">
        <f t="shared" si="38"/>
        <v>6.3833845996146667E-3</v>
      </c>
      <c r="AQ84" s="36">
        <f t="shared" si="39"/>
        <v>0.64</v>
      </c>
      <c r="AR84" s="36">
        <f t="shared" si="40"/>
        <v>1.2766769199229336E-3</v>
      </c>
      <c r="AS84" s="36">
        <f t="shared" si="41"/>
        <v>0.13</v>
      </c>
      <c r="AT84" s="36">
        <f t="shared" si="42"/>
        <v>1.2766769199229333E-2</v>
      </c>
      <c r="AU84" s="36">
        <f t="shared" si="43"/>
        <v>1.27</v>
      </c>
      <c r="AV84" s="36">
        <f t="shared" si="44"/>
        <v>6.3833845996146667E-3</v>
      </c>
      <c r="AW84" s="36">
        <f t="shared" si="45"/>
        <v>0.64</v>
      </c>
      <c r="AX84" s="36">
        <f t="shared" si="46"/>
        <v>3.1916922998073334E-3</v>
      </c>
      <c r="AY84" s="36">
        <f t="shared" si="47"/>
        <v>0.32</v>
      </c>
      <c r="AZ84" s="36">
        <f t="shared" si="48"/>
        <v>6.3833845996146682E-4</v>
      </c>
      <c r="BA84" s="36">
        <f t="shared" si="49"/>
        <v>0.06</v>
      </c>
      <c r="BB84" s="36">
        <f t="shared" si="50"/>
        <v>2.5533538398458673E-3</v>
      </c>
      <c r="BC84" s="36">
        <f t="shared" si="51"/>
        <v>0.26</v>
      </c>
      <c r="BD84" s="36">
        <f t="shared" si="52"/>
        <v>1.2766769199229336E-3</v>
      </c>
      <c r="BE84" s="36">
        <f t="shared" si="53"/>
        <v>0.13</v>
      </c>
      <c r="BF84" s="36">
        <f t="shared" si="54"/>
        <v>6.3833845996146682E-4</v>
      </c>
      <c r="BG84" s="36">
        <f t="shared" si="55"/>
        <v>0.06</v>
      </c>
      <c r="BH84" s="36">
        <f t="shared" si="56"/>
        <v>1.2766769199229334E-4</v>
      </c>
      <c r="BI84" s="36">
        <f t="shared" si="57"/>
        <v>0.01</v>
      </c>
    </row>
    <row r="85" spans="1:61" s="36" customFormat="1" x14ac:dyDescent="0.25">
      <c r="A85" s="37">
        <v>11.25</v>
      </c>
      <c r="B85" s="47">
        <f t="shared" si="12"/>
        <v>40</v>
      </c>
      <c r="C85" s="48">
        <f t="shared" si="1"/>
        <v>0</v>
      </c>
      <c r="D85" s="49">
        <f t="shared" si="2"/>
        <v>0</v>
      </c>
      <c r="E85" s="50">
        <f t="shared" si="3"/>
        <v>1</v>
      </c>
      <c r="F85" s="65">
        <f t="shared" si="4"/>
        <v>39</v>
      </c>
      <c r="G85" s="58">
        <f t="shared" si="26"/>
        <v>0.64906674811997422</v>
      </c>
      <c r="H85" s="53">
        <f t="shared" si="13"/>
        <v>6.4935064935064934</v>
      </c>
      <c r="I85" s="49">
        <f t="shared" si="14"/>
        <v>1.38</v>
      </c>
      <c r="J85" s="53">
        <f t="shared" si="15"/>
        <v>1.4279468458639435</v>
      </c>
      <c r="K85" s="53">
        <f t="shared" si="27"/>
        <v>7.270390522772438E-4</v>
      </c>
      <c r="L85" s="48">
        <f t="shared" si="16"/>
        <v>2.2000000000000002</v>
      </c>
      <c r="M85" s="49">
        <f t="shared" si="5"/>
        <v>0</v>
      </c>
      <c r="N85" s="65">
        <v>0</v>
      </c>
      <c r="O85" s="60">
        <f t="shared" si="17"/>
        <v>1841.5628213432594</v>
      </c>
      <c r="P85" s="55">
        <f t="shared" si="18"/>
        <v>480</v>
      </c>
      <c r="Q85" s="58">
        <f t="shared" si="19"/>
        <v>0.32453337405998711</v>
      </c>
      <c r="R85" s="53">
        <f t="shared" si="20"/>
        <v>3.2467532467532467</v>
      </c>
      <c r="S85" s="53">
        <f t="shared" si="6"/>
        <v>0.71397342293197175</v>
      </c>
      <c r="T85" s="53">
        <f t="shared" si="7"/>
        <v>3.635195261386219E-4</v>
      </c>
      <c r="U85" s="58">
        <f t="shared" si="21"/>
        <v>0.16226668702999356</v>
      </c>
      <c r="V85" s="53">
        <f t="shared" si="22"/>
        <v>1.6233766233766234</v>
      </c>
      <c r="W85" s="53">
        <f t="shared" si="8"/>
        <v>0.35698671146598587</v>
      </c>
      <c r="X85" s="53">
        <f t="shared" si="9"/>
        <v>1.8175976306931095E-4</v>
      </c>
      <c r="Y85" s="58">
        <f t="shared" si="23"/>
        <v>3.2453337405998713E-2</v>
      </c>
      <c r="Z85" s="53">
        <f t="shared" si="24"/>
        <v>0.32467532467532467</v>
      </c>
      <c r="AA85" s="53">
        <f t="shared" si="10"/>
        <v>7.1397342293197177E-2</v>
      </c>
      <c r="AB85" s="53">
        <f t="shared" si="11"/>
        <v>3.6351952613862187E-5</v>
      </c>
      <c r="AC85" s="61">
        <f t="shared" si="25"/>
        <v>0.33802083333333305</v>
      </c>
      <c r="AD85" s="36">
        <f t="shared" si="28"/>
        <v>5.3866177148184723E-2</v>
      </c>
      <c r="AE85" s="36">
        <f t="shared" si="29"/>
        <v>5.24</v>
      </c>
      <c r="AF85" s="36">
        <f t="shared" si="30"/>
        <v>2.6933088574092361E-2</v>
      </c>
      <c r="AG85" s="36">
        <f t="shared" si="29"/>
        <v>2.66</v>
      </c>
      <c r="AH85" s="36">
        <f t="shared" si="31"/>
        <v>1.3466544287046181E-2</v>
      </c>
      <c r="AI85" s="36">
        <f t="shared" si="59"/>
        <v>1.34</v>
      </c>
      <c r="AJ85" s="36">
        <f t="shared" si="33"/>
        <v>2.6933088574092367E-3</v>
      </c>
      <c r="AK85" s="36">
        <f t="shared" si="59"/>
        <v>0.27</v>
      </c>
      <c r="AL85" s="36">
        <f t="shared" si="34"/>
        <v>2.6933088574092361E-2</v>
      </c>
      <c r="AM85" s="36">
        <f t="shared" si="35"/>
        <v>2.66</v>
      </c>
      <c r="AN85" s="36">
        <f t="shared" si="36"/>
        <v>1.3466544287046181E-2</v>
      </c>
      <c r="AO85" s="36">
        <f t="shared" si="37"/>
        <v>1.34</v>
      </c>
      <c r="AP85" s="36">
        <f t="shared" si="38"/>
        <v>6.7332721435230903E-3</v>
      </c>
      <c r="AQ85" s="36">
        <f t="shared" si="39"/>
        <v>0.67</v>
      </c>
      <c r="AR85" s="36">
        <f t="shared" si="40"/>
        <v>1.3466544287046183E-3</v>
      </c>
      <c r="AS85" s="36">
        <f t="shared" si="41"/>
        <v>0.13</v>
      </c>
      <c r="AT85" s="36">
        <f t="shared" si="42"/>
        <v>1.3466544287046181E-2</v>
      </c>
      <c r="AU85" s="36">
        <f t="shared" si="43"/>
        <v>1.34</v>
      </c>
      <c r="AV85" s="36">
        <f t="shared" si="44"/>
        <v>6.7332721435230903E-3</v>
      </c>
      <c r="AW85" s="36">
        <f t="shared" si="45"/>
        <v>0.67</v>
      </c>
      <c r="AX85" s="36">
        <f t="shared" si="46"/>
        <v>3.3666360717615452E-3</v>
      </c>
      <c r="AY85" s="36">
        <f t="shared" si="47"/>
        <v>0.34</v>
      </c>
      <c r="AZ85" s="36">
        <f t="shared" si="48"/>
        <v>6.7332721435230916E-4</v>
      </c>
      <c r="BA85" s="36">
        <f t="shared" si="49"/>
        <v>7.0000000000000007E-2</v>
      </c>
      <c r="BB85" s="36">
        <f t="shared" si="50"/>
        <v>2.6933088574092367E-3</v>
      </c>
      <c r="BC85" s="36">
        <f t="shared" si="51"/>
        <v>0.27</v>
      </c>
      <c r="BD85" s="36">
        <f t="shared" si="52"/>
        <v>1.3466544287046183E-3</v>
      </c>
      <c r="BE85" s="36">
        <f t="shared" si="53"/>
        <v>0.13</v>
      </c>
      <c r="BF85" s="36">
        <f t="shared" si="54"/>
        <v>6.7332721435230916E-4</v>
      </c>
      <c r="BG85" s="36">
        <f t="shared" si="55"/>
        <v>7.0000000000000007E-2</v>
      </c>
      <c r="BH85" s="36">
        <f t="shared" si="56"/>
        <v>1.3466544287046181E-4</v>
      </c>
      <c r="BI85" s="36">
        <f t="shared" si="57"/>
        <v>0.01</v>
      </c>
    </row>
    <row r="86" spans="1:61" s="36" customFormat="1" x14ac:dyDescent="0.25">
      <c r="A86" s="37">
        <v>11.25</v>
      </c>
      <c r="B86" s="47">
        <f t="shared" si="12"/>
        <v>40</v>
      </c>
      <c r="C86" s="48">
        <f t="shared" si="1"/>
        <v>0</v>
      </c>
      <c r="D86" s="49">
        <f t="shared" si="2"/>
        <v>0</v>
      </c>
      <c r="E86" s="50">
        <f t="shared" si="3"/>
        <v>1</v>
      </c>
      <c r="F86" s="65">
        <f t="shared" si="4"/>
        <v>39</v>
      </c>
      <c r="G86" s="58">
        <f t="shared" si="26"/>
        <v>0.66489435002181885</v>
      </c>
      <c r="H86" s="53">
        <f t="shared" si="13"/>
        <v>6.4935064935064934</v>
      </c>
      <c r="I86" s="49">
        <f t="shared" si="14"/>
        <v>1.38</v>
      </c>
      <c r="J86" s="53">
        <f t="shared" si="15"/>
        <v>1.4627675700480016</v>
      </c>
      <c r="K86" s="53">
        <f t="shared" si="27"/>
        <v>7.4476802194002427E-4</v>
      </c>
      <c r="L86" s="48">
        <f t="shared" si="16"/>
        <v>2.2000000000000002</v>
      </c>
      <c r="M86" s="49">
        <f t="shared" si="5"/>
        <v>0</v>
      </c>
      <c r="N86" s="65">
        <v>0</v>
      </c>
      <c r="O86" s="60">
        <f t="shared" si="17"/>
        <v>1874.7670120114594</v>
      </c>
      <c r="P86" s="55">
        <f t="shared" si="18"/>
        <v>480</v>
      </c>
      <c r="Q86" s="58">
        <f t="shared" si="19"/>
        <v>0.33244717501090942</v>
      </c>
      <c r="R86" s="53">
        <f t="shared" si="20"/>
        <v>3.2467532467532467</v>
      </c>
      <c r="S86" s="53">
        <f t="shared" si="6"/>
        <v>0.73138378502400081</v>
      </c>
      <c r="T86" s="53">
        <f t="shared" si="7"/>
        <v>3.7238401097001213E-4</v>
      </c>
      <c r="U86" s="58">
        <f t="shared" si="21"/>
        <v>0.16622358750545471</v>
      </c>
      <c r="V86" s="53">
        <f t="shared" si="22"/>
        <v>1.6233766233766234</v>
      </c>
      <c r="W86" s="53">
        <f t="shared" si="8"/>
        <v>0.3656918925120004</v>
      </c>
      <c r="X86" s="53">
        <f t="shared" si="9"/>
        <v>1.8619200548500607E-4</v>
      </c>
      <c r="Y86" s="58">
        <f t="shared" si="23"/>
        <v>3.324471750109094E-2</v>
      </c>
      <c r="Z86" s="53">
        <f t="shared" si="24"/>
        <v>0.32467532467532467</v>
      </c>
      <c r="AA86" s="53">
        <f t="shared" si="10"/>
        <v>7.313837850240007E-2</v>
      </c>
      <c r="AB86" s="53">
        <f t="shared" si="11"/>
        <v>3.7238401097001205E-5</v>
      </c>
      <c r="AC86" s="61">
        <f t="shared" si="25"/>
        <v>0.33815104166666637</v>
      </c>
      <c r="AD86" s="36">
        <f t="shared" si="28"/>
        <v>5.6733534032653819E-2</v>
      </c>
      <c r="AE86" s="36">
        <f t="shared" si="29"/>
        <v>5.52</v>
      </c>
      <c r="AF86" s="36">
        <f t="shared" si="30"/>
        <v>2.836676701632691E-2</v>
      </c>
      <c r="AG86" s="36">
        <f t="shared" si="29"/>
        <v>2.8</v>
      </c>
      <c r="AH86" s="36">
        <f t="shared" si="31"/>
        <v>1.4183383508163455E-2</v>
      </c>
      <c r="AI86" s="36">
        <f t="shared" si="59"/>
        <v>1.41</v>
      </c>
      <c r="AJ86" s="36">
        <f t="shared" si="33"/>
        <v>2.8366767016326914E-3</v>
      </c>
      <c r="AK86" s="36">
        <f t="shared" si="59"/>
        <v>0.28000000000000003</v>
      </c>
      <c r="AL86" s="36">
        <f t="shared" si="34"/>
        <v>2.836676701632691E-2</v>
      </c>
      <c r="AM86" s="36">
        <f t="shared" si="35"/>
        <v>2.8</v>
      </c>
      <c r="AN86" s="36">
        <f t="shared" si="36"/>
        <v>1.4183383508163455E-2</v>
      </c>
      <c r="AO86" s="36">
        <f t="shared" si="37"/>
        <v>1.41</v>
      </c>
      <c r="AP86" s="36">
        <f t="shared" si="38"/>
        <v>7.0916917540817274E-3</v>
      </c>
      <c r="AQ86" s="36">
        <f t="shared" si="39"/>
        <v>0.71</v>
      </c>
      <c r="AR86" s="36">
        <f t="shared" si="40"/>
        <v>1.4183383508163457E-3</v>
      </c>
      <c r="AS86" s="36">
        <f t="shared" si="41"/>
        <v>0.14000000000000001</v>
      </c>
      <c r="AT86" s="36">
        <f t="shared" si="42"/>
        <v>1.4183383508163455E-2</v>
      </c>
      <c r="AU86" s="36">
        <f t="shared" si="43"/>
        <v>1.41</v>
      </c>
      <c r="AV86" s="36">
        <f t="shared" si="44"/>
        <v>7.0916917540817274E-3</v>
      </c>
      <c r="AW86" s="36">
        <f t="shared" si="45"/>
        <v>0.71</v>
      </c>
      <c r="AX86" s="36">
        <f t="shared" si="46"/>
        <v>3.5458458770408637E-3</v>
      </c>
      <c r="AY86" s="36">
        <f t="shared" si="47"/>
        <v>0.35</v>
      </c>
      <c r="AZ86" s="36">
        <f t="shared" si="48"/>
        <v>7.0916917540817285E-4</v>
      </c>
      <c r="BA86" s="36">
        <f t="shared" si="49"/>
        <v>7.0000000000000007E-2</v>
      </c>
      <c r="BB86" s="36">
        <f t="shared" si="50"/>
        <v>2.8366767016326914E-3</v>
      </c>
      <c r="BC86" s="36">
        <f t="shared" si="51"/>
        <v>0.28000000000000003</v>
      </c>
      <c r="BD86" s="36">
        <f t="shared" si="52"/>
        <v>1.4183383508163457E-3</v>
      </c>
      <c r="BE86" s="36">
        <f t="shared" si="53"/>
        <v>0.14000000000000001</v>
      </c>
      <c r="BF86" s="36">
        <f t="shared" si="54"/>
        <v>7.0916917540817285E-4</v>
      </c>
      <c r="BG86" s="36">
        <f t="shared" si="55"/>
        <v>7.0000000000000007E-2</v>
      </c>
      <c r="BH86" s="36">
        <f t="shared" si="56"/>
        <v>1.4183383508163455E-4</v>
      </c>
      <c r="BI86" s="36">
        <f t="shared" si="57"/>
        <v>0.01</v>
      </c>
    </row>
    <row r="87" spans="1:61" s="36" customFormat="1" x14ac:dyDescent="0.25">
      <c r="A87" s="37">
        <v>11.25</v>
      </c>
      <c r="B87" s="47">
        <f t="shared" si="12"/>
        <v>40</v>
      </c>
      <c r="C87" s="48">
        <f t="shared" si="1"/>
        <v>0</v>
      </c>
      <c r="D87" s="49">
        <f t="shared" si="2"/>
        <v>0</v>
      </c>
      <c r="E87" s="50">
        <f t="shared" si="3"/>
        <v>1</v>
      </c>
      <c r="F87" s="65">
        <f t="shared" si="4"/>
        <v>39</v>
      </c>
      <c r="G87" s="58">
        <f t="shared" si="26"/>
        <v>0.68061308175755808</v>
      </c>
      <c r="H87" s="53">
        <f t="shared" si="13"/>
        <v>6.4935064935064934</v>
      </c>
      <c r="I87" s="49">
        <f t="shared" si="14"/>
        <v>1.38</v>
      </c>
      <c r="J87" s="53">
        <f t="shared" si="15"/>
        <v>1.4973487798666278</v>
      </c>
      <c r="K87" s="53">
        <f t="shared" si="27"/>
        <v>7.6237504287778415E-4</v>
      </c>
      <c r="L87" s="48">
        <f t="shared" si="16"/>
        <v>2.2000000000000002</v>
      </c>
      <c r="M87" s="49">
        <f t="shared" si="5"/>
        <v>0</v>
      </c>
      <c r="N87" s="65">
        <v>0</v>
      </c>
      <c r="O87" s="60">
        <f t="shared" si="17"/>
        <v>1907.7429238688158</v>
      </c>
      <c r="P87" s="55">
        <f t="shared" si="18"/>
        <v>480</v>
      </c>
      <c r="Q87" s="58">
        <f t="shared" si="19"/>
        <v>0.34030654087877904</v>
      </c>
      <c r="R87" s="53">
        <f t="shared" si="20"/>
        <v>3.2467532467532467</v>
      </c>
      <c r="S87" s="53">
        <f t="shared" si="6"/>
        <v>0.74867438993331392</v>
      </c>
      <c r="T87" s="53">
        <f t="shared" si="7"/>
        <v>3.8118752143889207E-4</v>
      </c>
      <c r="U87" s="58">
        <f t="shared" si="21"/>
        <v>0.17015327043938952</v>
      </c>
      <c r="V87" s="53">
        <f t="shared" si="22"/>
        <v>1.6233766233766234</v>
      </c>
      <c r="W87" s="53">
        <f t="shared" si="8"/>
        <v>0.37433719496665696</v>
      </c>
      <c r="X87" s="53">
        <f t="shared" si="9"/>
        <v>1.9059376071944604E-4</v>
      </c>
      <c r="Y87" s="58">
        <f t="shared" si="23"/>
        <v>3.40306540878779E-2</v>
      </c>
      <c r="Z87" s="53">
        <f t="shared" si="24"/>
        <v>0.32467532467532467</v>
      </c>
      <c r="AA87" s="53">
        <f t="shared" si="10"/>
        <v>7.4867438993331384E-2</v>
      </c>
      <c r="AB87" s="53">
        <f t="shared" si="11"/>
        <v>3.8118752143889201E-5</v>
      </c>
      <c r="AC87" s="61">
        <f t="shared" si="25"/>
        <v>0.3382812499999997</v>
      </c>
      <c r="AD87" s="36">
        <f t="shared" si="28"/>
        <v>5.9668677947733291E-2</v>
      </c>
      <c r="AE87" s="36">
        <f t="shared" si="29"/>
        <v>5.79</v>
      </c>
      <c r="AF87" s="36">
        <f t="shared" si="30"/>
        <v>2.9834338973866645E-2</v>
      </c>
      <c r="AG87" s="36">
        <f t="shared" si="29"/>
        <v>2.94</v>
      </c>
      <c r="AH87" s="36">
        <f t="shared" si="31"/>
        <v>1.4917169486933323E-2</v>
      </c>
      <c r="AI87" s="36">
        <f t="shared" si="59"/>
        <v>1.48</v>
      </c>
      <c r="AJ87" s="36">
        <f t="shared" si="33"/>
        <v>2.9834338973866647E-3</v>
      </c>
      <c r="AK87" s="36">
        <f t="shared" si="59"/>
        <v>0.3</v>
      </c>
      <c r="AL87" s="36">
        <f t="shared" si="34"/>
        <v>2.9834338973866645E-2</v>
      </c>
      <c r="AM87" s="36">
        <f t="shared" si="35"/>
        <v>2.94</v>
      </c>
      <c r="AN87" s="36">
        <f t="shared" si="36"/>
        <v>1.4917169486933323E-2</v>
      </c>
      <c r="AO87" s="36">
        <f t="shared" si="37"/>
        <v>1.48</v>
      </c>
      <c r="AP87" s="36">
        <f t="shared" si="38"/>
        <v>7.4585847434666614E-3</v>
      </c>
      <c r="AQ87" s="36">
        <f t="shared" si="39"/>
        <v>0.74</v>
      </c>
      <c r="AR87" s="36">
        <f t="shared" si="40"/>
        <v>1.4917169486933324E-3</v>
      </c>
      <c r="AS87" s="36">
        <f t="shared" si="41"/>
        <v>0.15</v>
      </c>
      <c r="AT87" s="36">
        <f t="shared" si="42"/>
        <v>1.4917169486933323E-2</v>
      </c>
      <c r="AU87" s="36">
        <f t="shared" si="43"/>
        <v>1.48</v>
      </c>
      <c r="AV87" s="36">
        <f t="shared" si="44"/>
        <v>7.4585847434666614E-3</v>
      </c>
      <c r="AW87" s="36">
        <f t="shared" si="45"/>
        <v>0.74</v>
      </c>
      <c r="AX87" s="36">
        <f t="shared" si="46"/>
        <v>3.7292923717333307E-3</v>
      </c>
      <c r="AY87" s="36">
        <f t="shared" si="47"/>
        <v>0.37</v>
      </c>
      <c r="AZ87" s="36">
        <f t="shared" si="48"/>
        <v>7.4585847434666618E-4</v>
      </c>
      <c r="BA87" s="36">
        <f t="shared" si="49"/>
        <v>7.0000000000000007E-2</v>
      </c>
      <c r="BB87" s="36">
        <f t="shared" si="50"/>
        <v>2.9834338973866647E-3</v>
      </c>
      <c r="BC87" s="36">
        <f t="shared" si="51"/>
        <v>0.3</v>
      </c>
      <c r="BD87" s="36">
        <f t="shared" si="52"/>
        <v>1.4917169486933324E-3</v>
      </c>
      <c r="BE87" s="36">
        <f t="shared" si="53"/>
        <v>0.15</v>
      </c>
      <c r="BF87" s="36">
        <f t="shared" si="54"/>
        <v>7.4585847434666618E-4</v>
      </c>
      <c r="BG87" s="36">
        <f t="shared" si="55"/>
        <v>7.0000000000000007E-2</v>
      </c>
      <c r="BH87" s="36">
        <f t="shared" si="56"/>
        <v>1.4917169486933321E-4</v>
      </c>
      <c r="BI87" s="36">
        <f t="shared" si="57"/>
        <v>0.01</v>
      </c>
    </row>
    <row r="88" spans="1:61" s="36" customFormat="1" x14ac:dyDescent="0.25">
      <c r="A88" s="37">
        <v>11.25</v>
      </c>
      <c r="B88" s="47">
        <f t="shared" si="12"/>
        <v>40</v>
      </c>
      <c r="C88" s="48">
        <f t="shared" si="1"/>
        <v>0</v>
      </c>
      <c r="D88" s="49">
        <f t="shared" si="2"/>
        <v>0</v>
      </c>
      <c r="E88" s="50">
        <f t="shared" si="3"/>
        <v>1</v>
      </c>
      <c r="F88" s="65">
        <f t="shared" si="4"/>
        <v>39</v>
      </c>
      <c r="G88" s="58">
        <f t="shared" si="26"/>
        <v>0.6962236921906737</v>
      </c>
      <c r="H88" s="53">
        <f t="shared" si="13"/>
        <v>6.4935064935064934</v>
      </c>
      <c r="I88" s="49">
        <f t="shared" si="14"/>
        <v>1.38</v>
      </c>
      <c r="J88" s="53">
        <f t="shared" si="15"/>
        <v>1.5316921228194822</v>
      </c>
      <c r="K88" s="53">
        <f t="shared" si="27"/>
        <v>7.7986095391487792E-4</v>
      </c>
      <c r="L88" s="48">
        <f t="shared" si="16"/>
        <v>2.2000000000000002</v>
      </c>
      <c r="M88" s="49">
        <f t="shared" si="5"/>
        <v>0</v>
      </c>
      <c r="N88" s="65">
        <v>0</v>
      </c>
      <c r="O88" s="60">
        <f t="shared" si="17"/>
        <v>1940.4921263321526</v>
      </c>
      <c r="P88" s="55">
        <f t="shared" si="18"/>
        <v>480</v>
      </c>
      <c r="Q88" s="58">
        <f t="shared" si="19"/>
        <v>0.34811184609533685</v>
      </c>
      <c r="R88" s="53">
        <f t="shared" si="20"/>
        <v>3.2467532467532467</v>
      </c>
      <c r="S88" s="53">
        <f t="shared" si="6"/>
        <v>0.7658460614097411</v>
      </c>
      <c r="T88" s="53">
        <f t="shared" si="7"/>
        <v>3.8993047695743896E-4</v>
      </c>
      <c r="U88" s="58">
        <f t="shared" si="21"/>
        <v>0.17405592304766843</v>
      </c>
      <c r="V88" s="53">
        <f t="shared" si="22"/>
        <v>1.6233766233766234</v>
      </c>
      <c r="W88" s="53">
        <f t="shared" si="8"/>
        <v>0.38292303070487055</v>
      </c>
      <c r="X88" s="53">
        <f t="shared" si="9"/>
        <v>1.9496523847871948E-4</v>
      </c>
      <c r="Y88" s="58">
        <f t="shared" si="23"/>
        <v>3.4811184609533682E-2</v>
      </c>
      <c r="Z88" s="53">
        <f t="shared" si="24"/>
        <v>0.32467532467532467</v>
      </c>
      <c r="AA88" s="53">
        <f t="shared" si="10"/>
        <v>7.6584606140974107E-2</v>
      </c>
      <c r="AB88" s="53">
        <f t="shared" si="11"/>
        <v>3.8993047695743897E-5</v>
      </c>
      <c r="AC88" s="61">
        <f t="shared" si="25"/>
        <v>0.33841145833333303</v>
      </c>
      <c r="AD88" s="36">
        <f t="shared" si="28"/>
        <v>6.267114262030557E-2</v>
      </c>
      <c r="AE88" s="36">
        <f t="shared" si="29"/>
        <v>6.07</v>
      </c>
      <c r="AF88" s="36">
        <f t="shared" si="30"/>
        <v>3.1335571310152785E-2</v>
      </c>
      <c r="AG88" s="36">
        <f t="shared" si="29"/>
        <v>3.08</v>
      </c>
      <c r="AH88" s="36">
        <f t="shared" si="31"/>
        <v>1.5667785655076392E-2</v>
      </c>
      <c r="AI88" s="36">
        <f t="shared" si="59"/>
        <v>1.55</v>
      </c>
      <c r="AJ88" s="36">
        <f t="shared" si="33"/>
        <v>3.1335571310152788E-3</v>
      </c>
      <c r="AK88" s="36">
        <f t="shared" si="59"/>
        <v>0.31</v>
      </c>
      <c r="AL88" s="36">
        <f t="shared" si="34"/>
        <v>3.1335571310152785E-2</v>
      </c>
      <c r="AM88" s="36">
        <f t="shared" si="35"/>
        <v>3.08</v>
      </c>
      <c r="AN88" s="36">
        <f t="shared" si="36"/>
        <v>1.5667785655076392E-2</v>
      </c>
      <c r="AO88" s="36">
        <f t="shared" si="37"/>
        <v>1.55</v>
      </c>
      <c r="AP88" s="36">
        <f t="shared" si="38"/>
        <v>7.8338928275381962E-3</v>
      </c>
      <c r="AQ88" s="36">
        <f t="shared" si="39"/>
        <v>0.78</v>
      </c>
      <c r="AR88" s="36">
        <f t="shared" si="40"/>
        <v>1.5667785655076394E-3</v>
      </c>
      <c r="AS88" s="36">
        <f t="shared" si="41"/>
        <v>0.16</v>
      </c>
      <c r="AT88" s="36">
        <f t="shared" si="42"/>
        <v>1.5667785655076392E-2</v>
      </c>
      <c r="AU88" s="36">
        <f t="shared" si="43"/>
        <v>1.55</v>
      </c>
      <c r="AV88" s="36">
        <f t="shared" si="44"/>
        <v>7.8338928275381962E-3</v>
      </c>
      <c r="AW88" s="36">
        <f t="shared" si="45"/>
        <v>0.78</v>
      </c>
      <c r="AX88" s="36">
        <f t="shared" si="46"/>
        <v>3.9169464137690981E-3</v>
      </c>
      <c r="AY88" s="36">
        <f t="shared" si="47"/>
        <v>0.39</v>
      </c>
      <c r="AZ88" s="36">
        <f t="shared" si="48"/>
        <v>7.8338928275381971E-4</v>
      </c>
      <c r="BA88" s="36">
        <f t="shared" si="49"/>
        <v>0.08</v>
      </c>
      <c r="BB88" s="36">
        <f t="shared" si="50"/>
        <v>3.1335571310152788E-3</v>
      </c>
      <c r="BC88" s="36">
        <f t="shared" si="51"/>
        <v>0.31</v>
      </c>
      <c r="BD88" s="36">
        <f t="shared" si="52"/>
        <v>1.5667785655076394E-3</v>
      </c>
      <c r="BE88" s="36">
        <f t="shared" si="53"/>
        <v>0.16</v>
      </c>
      <c r="BF88" s="36">
        <f t="shared" si="54"/>
        <v>7.8338928275381971E-4</v>
      </c>
      <c r="BG88" s="36">
        <f t="shared" si="55"/>
        <v>0.08</v>
      </c>
      <c r="BH88" s="36">
        <f t="shared" si="56"/>
        <v>1.5667785655076392E-4</v>
      </c>
      <c r="BI88" s="36">
        <f t="shared" si="57"/>
        <v>0.02</v>
      </c>
    </row>
    <row r="89" spans="1:61" s="36" customFormat="1" x14ac:dyDescent="0.25">
      <c r="A89" s="37">
        <v>11.25</v>
      </c>
      <c r="B89" s="47">
        <f t="shared" si="12"/>
        <v>40</v>
      </c>
      <c r="C89" s="48">
        <f t="shared" si="1"/>
        <v>0</v>
      </c>
      <c r="D89" s="49">
        <f t="shared" si="2"/>
        <v>0</v>
      </c>
      <c r="E89" s="50">
        <f t="shared" si="3"/>
        <v>1</v>
      </c>
      <c r="F89" s="65">
        <f t="shared" si="4"/>
        <v>39</v>
      </c>
      <c r="G89" s="58">
        <f t="shared" si="26"/>
        <v>0.71172692503358959</v>
      </c>
      <c r="H89" s="53">
        <f t="shared" si="13"/>
        <v>6.4935064935064934</v>
      </c>
      <c r="I89" s="49">
        <f t="shared" si="14"/>
        <v>1.38</v>
      </c>
      <c r="J89" s="53">
        <f t="shared" si="15"/>
        <v>1.5657992350738972</v>
      </c>
      <c r="K89" s="53">
        <f t="shared" si="27"/>
        <v>7.972265881058064E-4</v>
      </c>
      <c r="L89" s="48">
        <f t="shared" si="16"/>
        <v>2.2000000000000002</v>
      </c>
      <c r="M89" s="49">
        <f t="shared" si="5"/>
        <v>0</v>
      </c>
      <c r="N89" s="65">
        <v>0</v>
      </c>
      <c r="O89" s="60">
        <f t="shared" si="17"/>
        <v>1973.0161780285541</v>
      </c>
      <c r="P89" s="55">
        <f t="shared" si="18"/>
        <v>480</v>
      </c>
      <c r="Q89" s="58">
        <f t="shared" si="19"/>
        <v>0.35586346251679479</v>
      </c>
      <c r="R89" s="53">
        <f t="shared" si="20"/>
        <v>3.2467532467532467</v>
      </c>
      <c r="S89" s="53">
        <f t="shared" si="6"/>
        <v>0.78289961753694859</v>
      </c>
      <c r="T89" s="53">
        <f t="shared" si="7"/>
        <v>3.986132940529032E-4</v>
      </c>
      <c r="U89" s="58">
        <f t="shared" si="21"/>
        <v>0.1779317312583974</v>
      </c>
      <c r="V89" s="53">
        <f t="shared" si="22"/>
        <v>1.6233766233766234</v>
      </c>
      <c r="W89" s="53">
        <f t="shared" si="8"/>
        <v>0.39144980876847429</v>
      </c>
      <c r="X89" s="53">
        <f t="shared" si="9"/>
        <v>1.993066470264516E-4</v>
      </c>
      <c r="Y89" s="58">
        <f t="shared" si="23"/>
        <v>3.5586346251679481E-2</v>
      </c>
      <c r="Z89" s="53">
        <f t="shared" si="24"/>
        <v>0.32467532467532467</v>
      </c>
      <c r="AA89" s="53">
        <f t="shared" si="10"/>
        <v>7.8289961753694862E-2</v>
      </c>
      <c r="AB89" s="53">
        <f t="shared" si="11"/>
        <v>3.986132940529032E-5</v>
      </c>
      <c r="AC89" s="61">
        <f t="shared" si="25"/>
        <v>0.33854166666666635</v>
      </c>
      <c r="AD89" s="36">
        <f t="shared" si="28"/>
        <v>6.5740464984512928E-2</v>
      </c>
      <c r="AE89" s="36">
        <f t="shared" si="29"/>
        <v>6.36</v>
      </c>
      <c r="AF89" s="36">
        <f t="shared" si="30"/>
        <v>3.2870232492256464E-2</v>
      </c>
      <c r="AG89" s="36">
        <f t="shared" si="29"/>
        <v>3.23</v>
      </c>
      <c r="AH89" s="36">
        <f t="shared" si="31"/>
        <v>1.6435116246128232E-2</v>
      </c>
      <c r="AI89" s="36">
        <f t="shared" si="59"/>
        <v>1.63</v>
      </c>
      <c r="AJ89" s="36">
        <f t="shared" si="33"/>
        <v>3.2870232492256467E-3</v>
      </c>
      <c r="AK89" s="36">
        <f t="shared" si="59"/>
        <v>0.33</v>
      </c>
      <c r="AL89" s="36">
        <f t="shared" si="34"/>
        <v>3.2870232492256464E-2</v>
      </c>
      <c r="AM89" s="36">
        <f t="shared" si="35"/>
        <v>3.23</v>
      </c>
      <c r="AN89" s="36">
        <f t="shared" si="36"/>
        <v>1.6435116246128232E-2</v>
      </c>
      <c r="AO89" s="36">
        <f t="shared" si="37"/>
        <v>1.63</v>
      </c>
      <c r="AP89" s="36">
        <f t="shared" si="38"/>
        <v>8.217558123064116E-3</v>
      </c>
      <c r="AQ89" s="36">
        <f t="shared" si="39"/>
        <v>0.82</v>
      </c>
      <c r="AR89" s="36">
        <f t="shared" si="40"/>
        <v>1.6435116246128233E-3</v>
      </c>
      <c r="AS89" s="36">
        <f t="shared" si="41"/>
        <v>0.16</v>
      </c>
      <c r="AT89" s="36">
        <f t="shared" si="42"/>
        <v>1.6435116246128232E-2</v>
      </c>
      <c r="AU89" s="36">
        <f t="shared" si="43"/>
        <v>1.63</v>
      </c>
      <c r="AV89" s="36">
        <f t="shared" si="44"/>
        <v>8.217558123064116E-3</v>
      </c>
      <c r="AW89" s="36">
        <f t="shared" si="45"/>
        <v>0.82</v>
      </c>
      <c r="AX89" s="36">
        <f t="shared" si="46"/>
        <v>4.108779061532058E-3</v>
      </c>
      <c r="AY89" s="36">
        <f t="shared" si="47"/>
        <v>0.41</v>
      </c>
      <c r="AZ89" s="36">
        <f t="shared" si="48"/>
        <v>8.2175581230641166E-4</v>
      </c>
      <c r="BA89" s="36">
        <f t="shared" si="49"/>
        <v>0.08</v>
      </c>
      <c r="BB89" s="36">
        <f t="shared" si="50"/>
        <v>3.2870232492256467E-3</v>
      </c>
      <c r="BC89" s="36">
        <f t="shared" si="51"/>
        <v>0.33</v>
      </c>
      <c r="BD89" s="36">
        <f t="shared" si="52"/>
        <v>1.6435116246128233E-3</v>
      </c>
      <c r="BE89" s="36">
        <f t="shared" si="53"/>
        <v>0.16</v>
      </c>
      <c r="BF89" s="36">
        <f t="shared" si="54"/>
        <v>8.2175581230641166E-4</v>
      </c>
      <c r="BG89" s="36">
        <f t="shared" si="55"/>
        <v>0.08</v>
      </c>
      <c r="BH89" s="36">
        <f t="shared" si="56"/>
        <v>1.643511624612823E-4</v>
      </c>
      <c r="BI89" s="36">
        <f t="shared" si="57"/>
        <v>0.02</v>
      </c>
    </row>
    <row r="90" spans="1:61" s="36" customFormat="1" x14ac:dyDescent="0.25">
      <c r="A90" s="37">
        <v>11.25</v>
      </c>
      <c r="B90" s="47">
        <f t="shared" si="12"/>
        <v>40</v>
      </c>
      <c r="C90" s="48">
        <f t="shared" si="1"/>
        <v>0</v>
      </c>
      <c r="D90" s="49">
        <f t="shared" si="2"/>
        <v>0</v>
      </c>
      <c r="E90" s="50">
        <f t="shared" si="3"/>
        <v>1</v>
      </c>
      <c r="F90" s="65">
        <f t="shared" si="4"/>
        <v>39</v>
      </c>
      <c r="G90" s="58">
        <f t="shared" si="26"/>
        <v>0.72712351888310367</v>
      </c>
      <c r="H90" s="53">
        <f t="shared" si="13"/>
        <v>6.4935064935064934</v>
      </c>
      <c r="I90" s="49">
        <f t="shared" si="14"/>
        <v>1.38</v>
      </c>
      <c r="J90" s="53">
        <f t="shared" si="15"/>
        <v>1.5996717415428281</v>
      </c>
      <c r="K90" s="53">
        <f t="shared" si="27"/>
        <v>8.1447277277490505E-4</v>
      </c>
      <c r="L90" s="48">
        <f t="shared" si="16"/>
        <v>2.2000000000000002</v>
      </c>
      <c r="M90" s="49">
        <f t="shared" si="5"/>
        <v>0</v>
      </c>
      <c r="N90" s="65">
        <v>0</v>
      </c>
      <c r="O90" s="60">
        <f t="shared" si="17"/>
        <v>2005.3166268695429</v>
      </c>
      <c r="P90" s="55">
        <f t="shared" si="18"/>
        <v>480</v>
      </c>
      <c r="Q90" s="58">
        <f t="shared" si="19"/>
        <v>0.36356175944155183</v>
      </c>
      <c r="R90" s="53">
        <f t="shared" si="20"/>
        <v>3.2467532467532467</v>
      </c>
      <c r="S90" s="53">
        <f t="shared" si="6"/>
        <v>0.79983587077141405</v>
      </c>
      <c r="T90" s="53">
        <f t="shared" si="7"/>
        <v>4.0723638638745253E-4</v>
      </c>
      <c r="U90" s="58">
        <f t="shared" si="21"/>
        <v>0.18178087972077592</v>
      </c>
      <c r="V90" s="53">
        <f t="shared" si="22"/>
        <v>1.6233766233766234</v>
      </c>
      <c r="W90" s="53">
        <f t="shared" si="8"/>
        <v>0.39991793538570702</v>
      </c>
      <c r="X90" s="53">
        <f t="shared" si="9"/>
        <v>2.0361819319372626E-4</v>
      </c>
      <c r="Y90" s="58">
        <f t="shared" si="23"/>
        <v>3.6356175944155182E-2</v>
      </c>
      <c r="Z90" s="53">
        <f t="shared" si="24"/>
        <v>0.32467532467532467</v>
      </c>
      <c r="AA90" s="53">
        <f t="shared" si="10"/>
        <v>7.9983587077141413E-2</v>
      </c>
      <c r="AB90" s="53">
        <f t="shared" si="11"/>
        <v>4.0723638638745243E-5</v>
      </c>
      <c r="AC90" s="61">
        <f t="shared" si="25"/>
        <v>0.33867187499999968</v>
      </c>
      <c r="AD90" s="36">
        <f t="shared" si="28"/>
        <v>6.8876185159696318E-2</v>
      </c>
      <c r="AE90" s="36">
        <f t="shared" si="29"/>
        <v>6.66</v>
      </c>
      <c r="AF90" s="36">
        <f t="shared" si="30"/>
        <v>3.4438092579848159E-2</v>
      </c>
      <c r="AG90" s="36">
        <f t="shared" si="29"/>
        <v>3.39</v>
      </c>
      <c r="AH90" s="36">
        <f t="shared" si="31"/>
        <v>1.721904628992408E-2</v>
      </c>
      <c r="AI90" s="36">
        <f t="shared" si="59"/>
        <v>1.71</v>
      </c>
      <c r="AJ90" s="36">
        <f t="shared" si="33"/>
        <v>3.4438092579848157E-3</v>
      </c>
      <c r="AK90" s="36">
        <f t="shared" si="59"/>
        <v>0.34</v>
      </c>
      <c r="AL90" s="36">
        <f t="shared" si="34"/>
        <v>3.4438092579848159E-2</v>
      </c>
      <c r="AM90" s="36">
        <f t="shared" si="35"/>
        <v>3.39</v>
      </c>
      <c r="AN90" s="36">
        <f t="shared" si="36"/>
        <v>1.721904628992408E-2</v>
      </c>
      <c r="AO90" s="36">
        <f t="shared" si="37"/>
        <v>1.71</v>
      </c>
      <c r="AP90" s="36">
        <f t="shared" si="38"/>
        <v>8.6095231449620398E-3</v>
      </c>
      <c r="AQ90" s="36">
        <f t="shared" si="39"/>
        <v>0.86</v>
      </c>
      <c r="AR90" s="36">
        <f t="shared" si="40"/>
        <v>1.7219046289924079E-3</v>
      </c>
      <c r="AS90" s="36">
        <f t="shared" si="41"/>
        <v>0.17</v>
      </c>
      <c r="AT90" s="36">
        <f t="shared" si="42"/>
        <v>1.721904628992408E-2</v>
      </c>
      <c r="AU90" s="36">
        <f t="shared" si="43"/>
        <v>1.71</v>
      </c>
      <c r="AV90" s="36">
        <f t="shared" si="44"/>
        <v>8.6095231449620398E-3</v>
      </c>
      <c r="AW90" s="36">
        <f t="shared" si="45"/>
        <v>0.86</v>
      </c>
      <c r="AX90" s="36">
        <f t="shared" si="46"/>
        <v>4.3047615724810199E-3</v>
      </c>
      <c r="AY90" s="36">
        <f t="shared" si="47"/>
        <v>0.43</v>
      </c>
      <c r="AZ90" s="36">
        <f t="shared" si="48"/>
        <v>8.6095231449620393E-4</v>
      </c>
      <c r="BA90" s="36">
        <f t="shared" si="49"/>
        <v>0.09</v>
      </c>
      <c r="BB90" s="36">
        <f t="shared" si="50"/>
        <v>3.4438092579848157E-3</v>
      </c>
      <c r="BC90" s="36">
        <f t="shared" si="51"/>
        <v>0.34</v>
      </c>
      <c r="BD90" s="36">
        <f t="shared" si="52"/>
        <v>1.7219046289924079E-3</v>
      </c>
      <c r="BE90" s="36">
        <f t="shared" si="53"/>
        <v>0.17</v>
      </c>
      <c r="BF90" s="36">
        <f t="shared" si="54"/>
        <v>8.6095231449620393E-4</v>
      </c>
      <c r="BG90" s="36">
        <f t="shared" si="55"/>
        <v>0.09</v>
      </c>
      <c r="BH90" s="36">
        <f t="shared" si="56"/>
        <v>1.7219046289924077E-4</v>
      </c>
      <c r="BI90" s="36">
        <f t="shared" si="57"/>
        <v>0.02</v>
      </c>
    </row>
    <row r="91" spans="1:61" s="36" customFormat="1" x14ac:dyDescent="0.25">
      <c r="A91" s="37">
        <v>11.25</v>
      </c>
      <c r="B91" s="47">
        <f t="shared" si="12"/>
        <v>40</v>
      </c>
      <c r="C91" s="48">
        <f t="shared" si="1"/>
        <v>0</v>
      </c>
      <c r="D91" s="49">
        <f t="shared" si="2"/>
        <v>0</v>
      </c>
      <c r="E91" s="50">
        <f t="shared" si="3"/>
        <v>1</v>
      </c>
      <c r="F91" s="65">
        <f t="shared" si="4"/>
        <v>39</v>
      </c>
      <c r="G91" s="58">
        <f t="shared" si="26"/>
        <v>0.74241420725557516</v>
      </c>
      <c r="H91" s="53">
        <f t="shared" si="13"/>
        <v>6.4935064935064934</v>
      </c>
      <c r="I91" s="49">
        <f t="shared" si="14"/>
        <v>1.38</v>
      </c>
      <c r="J91" s="53">
        <f t="shared" si="15"/>
        <v>1.6333112559622656</v>
      </c>
      <c r="K91" s="53">
        <f t="shared" si="27"/>
        <v>8.3160032955575795E-4</v>
      </c>
      <c r="L91" s="48">
        <f t="shared" si="16"/>
        <v>2.2000000000000002</v>
      </c>
      <c r="M91" s="49">
        <f t="shared" si="5"/>
        <v>0</v>
      </c>
      <c r="N91" s="65">
        <v>0</v>
      </c>
      <c r="O91" s="60">
        <f t="shared" si="17"/>
        <v>2037.3950101247501</v>
      </c>
      <c r="P91" s="55">
        <f t="shared" si="18"/>
        <v>480</v>
      </c>
      <c r="Q91" s="58">
        <f t="shared" si="19"/>
        <v>0.37120710362778758</v>
      </c>
      <c r="R91" s="53">
        <f t="shared" si="20"/>
        <v>3.2467532467532467</v>
      </c>
      <c r="S91" s="53">
        <f t="shared" si="6"/>
        <v>0.81665562798113278</v>
      </c>
      <c r="T91" s="53">
        <f t="shared" si="7"/>
        <v>4.1580016477787897E-4</v>
      </c>
      <c r="U91" s="58">
        <f t="shared" si="21"/>
        <v>0.18560355181389379</v>
      </c>
      <c r="V91" s="53">
        <f t="shared" si="22"/>
        <v>1.6233766233766234</v>
      </c>
      <c r="W91" s="53">
        <f t="shared" si="8"/>
        <v>0.40832781399056639</v>
      </c>
      <c r="X91" s="53">
        <f t="shared" si="9"/>
        <v>2.0790008238893949E-4</v>
      </c>
      <c r="Y91" s="58">
        <f t="shared" si="23"/>
        <v>3.712071036277876E-2</v>
      </c>
      <c r="Z91" s="53">
        <f t="shared" si="24"/>
        <v>0.32467532467532467</v>
      </c>
      <c r="AA91" s="53">
        <f t="shared" si="10"/>
        <v>8.1665562798113281E-2</v>
      </c>
      <c r="AB91" s="53">
        <f t="shared" si="11"/>
        <v>4.1580016477787896E-5</v>
      </c>
      <c r="AC91" s="61">
        <f t="shared" si="25"/>
        <v>0.338802083333333</v>
      </c>
      <c r="AD91" s="36">
        <f t="shared" si="28"/>
        <v>7.2077846428485984E-2</v>
      </c>
      <c r="AE91" s="36">
        <f t="shared" si="29"/>
        <v>6.95</v>
      </c>
      <c r="AF91" s="36">
        <f t="shared" si="30"/>
        <v>3.6038923214242992E-2</v>
      </c>
      <c r="AG91" s="36">
        <f t="shared" si="29"/>
        <v>3.54</v>
      </c>
      <c r="AH91" s="36">
        <f t="shared" si="31"/>
        <v>1.8019461607121496E-2</v>
      </c>
      <c r="AI91" s="36">
        <f t="shared" si="59"/>
        <v>1.79</v>
      </c>
      <c r="AJ91" s="36">
        <f t="shared" si="33"/>
        <v>3.6038923214242991E-3</v>
      </c>
      <c r="AK91" s="36">
        <f t="shared" si="59"/>
        <v>0.36</v>
      </c>
      <c r="AL91" s="36">
        <f t="shared" si="34"/>
        <v>3.6038923214242992E-2</v>
      </c>
      <c r="AM91" s="36">
        <f t="shared" si="35"/>
        <v>3.54</v>
      </c>
      <c r="AN91" s="36">
        <f t="shared" si="36"/>
        <v>1.8019461607121496E-2</v>
      </c>
      <c r="AO91" s="36">
        <f t="shared" si="37"/>
        <v>1.79</v>
      </c>
      <c r="AP91" s="36">
        <f t="shared" si="38"/>
        <v>9.009730803560748E-3</v>
      </c>
      <c r="AQ91" s="36">
        <f t="shared" si="39"/>
        <v>0.9</v>
      </c>
      <c r="AR91" s="36">
        <f t="shared" si="40"/>
        <v>1.8019461607121496E-3</v>
      </c>
      <c r="AS91" s="36">
        <f t="shared" si="41"/>
        <v>0.18</v>
      </c>
      <c r="AT91" s="36">
        <f t="shared" si="42"/>
        <v>1.8019461607121496E-2</v>
      </c>
      <c r="AU91" s="36">
        <f t="shared" si="43"/>
        <v>1.79</v>
      </c>
      <c r="AV91" s="36">
        <f t="shared" si="44"/>
        <v>9.009730803560748E-3</v>
      </c>
      <c r="AW91" s="36">
        <f t="shared" si="45"/>
        <v>0.9</v>
      </c>
      <c r="AX91" s="36">
        <f t="shared" si="46"/>
        <v>4.504865401780374E-3</v>
      </c>
      <c r="AY91" s="36">
        <f t="shared" si="47"/>
        <v>0.45</v>
      </c>
      <c r="AZ91" s="36">
        <f t="shared" si="48"/>
        <v>9.0097308035607478E-4</v>
      </c>
      <c r="BA91" s="36">
        <f t="shared" si="49"/>
        <v>0.09</v>
      </c>
      <c r="BB91" s="36">
        <f t="shared" si="50"/>
        <v>3.6038923214242991E-3</v>
      </c>
      <c r="BC91" s="36">
        <f t="shared" si="51"/>
        <v>0.36</v>
      </c>
      <c r="BD91" s="36">
        <f t="shared" si="52"/>
        <v>1.8019461607121496E-3</v>
      </c>
      <c r="BE91" s="36">
        <f t="shared" si="53"/>
        <v>0.18</v>
      </c>
      <c r="BF91" s="36">
        <f t="shared" si="54"/>
        <v>9.0097308035607478E-4</v>
      </c>
      <c r="BG91" s="36">
        <f t="shared" si="55"/>
        <v>0.09</v>
      </c>
      <c r="BH91" s="36">
        <f t="shared" si="56"/>
        <v>1.8019461607121493E-4</v>
      </c>
      <c r="BI91" s="36">
        <f t="shared" si="57"/>
        <v>0.02</v>
      </c>
    </row>
    <row r="92" spans="1:61" s="36" customFormat="1" x14ac:dyDescent="0.25">
      <c r="A92" s="37">
        <v>11.25</v>
      </c>
      <c r="B92" s="47">
        <f t="shared" si="12"/>
        <v>40</v>
      </c>
      <c r="C92" s="48">
        <f t="shared" si="1"/>
        <v>0</v>
      </c>
      <c r="D92" s="49">
        <f t="shared" si="2"/>
        <v>0</v>
      </c>
      <c r="E92" s="50">
        <f t="shared" si="3"/>
        <v>1</v>
      </c>
      <c r="F92" s="65">
        <f t="shared" si="4"/>
        <v>39</v>
      </c>
      <c r="G92" s="58">
        <f t="shared" si="26"/>
        <v>0.75759971862187103</v>
      </c>
      <c r="H92" s="53">
        <f t="shared" si="13"/>
        <v>6.4935064935064934</v>
      </c>
      <c r="I92" s="49">
        <f t="shared" si="14"/>
        <v>1.38</v>
      </c>
      <c r="J92" s="53">
        <f t="shared" si="15"/>
        <v>1.6667193809681164</v>
      </c>
      <c r="K92" s="53">
        <f t="shared" si="27"/>
        <v>8.4861007443034239E-4</v>
      </c>
      <c r="L92" s="48">
        <f t="shared" si="16"/>
        <v>2.2000000000000002</v>
      </c>
      <c r="M92" s="49">
        <f t="shared" si="5"/>
        <v>0</v>
      </c>
      <c r="N92" s="65">
        <v>0</v>
      </c>
      <c r="O92" s="60">
        <f t="shared" si="17"/>
        <v>2069.2528544950774</v>
      </c>
      <c r="P92" s="55">
        <f t="shared" si="18"/>
        <v>480</v>
      </c>
      <c r="Q92" s="58">
        <f t="shared" si="19"/>
        <v>0.37879985931093552</v>
      </c>
      <c r="R92" s="53">
        <f t="shared" si="20"/>
        <v>3.2467532467532467</v>
      </c>
      <c r="S92" s="53">
        <f t="shared" si="6"/>
        <v>0.83335969048405822</v>
      </c>
      <c r="T92" s="53">
        <f t="shared" si="7"/>
        <v>4.243050372151712E-4</v>
      </c>
      <c r="U92" s="58">
        <f t="shared" si="21"/>
        <v>0.18939992965546776</v>
      </c>
      <c r="V92" s="53">
        <f t="shared" si="22"/>
        <v>1.6233766233766234</v>
      </c>
      <c r="W92" s="53">
        <f t="shared" si="8"/>
        <v>0.41667984524202911</v>
      </c>
      <c r="X92" s="53">
        <f t="shared" si="9"/>
        <v>2.121525186075856E-4</v>
      </c>
      <c r="Y92" s="58">
        <f t="shared" si="23"/>
        <v>3.7879985931093554E-2</v>
      </c>
      <c r="Z92" s="53">
        <f t="shared" si="24"/>
        <v>0.32467532467532467</v>
      </c>
      <c r="AA92" s="53">
        <f t="shared" si="10"/>
        <v>8.3335969048405831E-2</v>
      </c>
      <c r="AB92" s="53">
        <f t="shared" si="11"/>
        <v>4.243050372151712E-5</v>
      </c>
      <c r="AC92" s="61">
        <f t="shared" si="25"/>
        <v>0.33893229166666633</v>
      </c>
      <c r="AD92" s="36">
        <f t="shared" si="28"/>
        <v>7.5344995215042801E-2</v>
      </c>
      <c r="AE92" s="36">
        <f t="shared" si="29"/>
        <v>7.26</v>
      </c>
      <c r="AF92" s="36">
        <f t="shared" si="30"/>
        <v>3.76724976075214E-2</v>
      </c>
      <c r="AG92" s="36">
        <f t="shared" si="29"/>
        <v>3.7</v>
      </c>
      <c r="AH92" s="36">
        <f t="shared" si="31"/>
        <v>1.88362488037607E-2</v>
      </c>
      <c r="AI92" s="36">
        <f t="shared" si="59"/>
        <v>1.87</v>
      </c>
      <c r="AJ92" s="36">
        <f t="shared" si="33"/>
        <v>3.76724976075214E-3</v>
      </c>
      <c r="AK92" s="36">
        <f t="shared" si="59"/>
        <v>0.38</v>
      </c>
      <c r="AL92" s="36">
        <f t="shared" si="34"/>
        <v>3.76724976075214E-2</v>
      </c>
      <c r="AM92" s="36">
        <f t="shared" si="35"/>
        <v>3.7</v>
      </c>
      <c r="AN92" s="36">
        <f t="shared" si="36"/>
        <v>1.88362488037607E-2</v>
      </c>
      <c r="AO92" s="36">
        <f t="shared" si="37"/>
        <v>1.87</v>
      </c>
      <c r="AP92" s="36">
        <f t="shared" si="38"/>
        <v>9.4181244018803501E-3</v>
      </c>
      <c r="AQ92" s="36">
        <f t="shared" si="39"/>
        <v>0.94</v>
      </c>
      <c r="AR92" s="36">
        <f t="shared" si="40"/>
        <v>1.88362488037607E-3</v>
      </c>
      <c r="AS92" s="36">
        <f t="shared" si="41"/>
        <v>0.19</v>
      </c>
      <c r="AT92" s="36">
        <f t="shared" si="42"/>
        <v>1.88362488037607E-2</v>
      </c>
      <c r="AU92" s="36">
        <f t="shared" si="43"/>
        <v>1.87</v>
      </c>
      <c r="AV92" s="36">
        <f t="shared" si="44"/>
        <v>9.4181244018803501E-3</v>
      </c>
      <c r="AW92" s="36">
        <f t="shared" si="45"/>
        <v>0.94</v>
      </c>
      <c r="AX92" s="36">
        <f t="shared" si="46"/>
        <v>4.7090622009401751E-3</v>
      </c>
      <c r="AY92" s="36">
        <f t="shared" si="47"/>
        <v>0.47</v>
      </c>
      <c r="AZ92" s="36">
        <f t="shared" si="48"/>
        <v>9.4181244018803499E-4</v>
      </c>
      <c r="BA92" s="36">
        <f t="shared" si="49"/>
        <v>0.09</v>
      </c>
      <c r="BB92" s="36">
        <f t="shared" si="50"/>
        <v>3.76724976075214E-3</v>
      </c>
      <c r="BC92" s="36">
        <f t="shared" si="51"/>
        <v>0.38</v>
      </c>
      <c r="BD92" s="36">
        <f t="shared" si="52"/>
        <v>1.88362488037607E-3</v>
      </c>
      <c r="BE92" s="36">
        <f t="shared" si="53"/>
        <v>0.19</v>
      </c>
      <c r="BF92" s="36">
        <f t="shared" si="54"/>
        <v>9.4181244018803499E-4</v>
      </c>
      <c r="BG92" s="36">
        <f t="shared" si="55"/>
        <v>0.09</v>
      </c>
      <c r="BH92" s="36">
        <f t="shared" si="56"/>
        <v>1.8836248803760699E-4</v>
      </c>
      <c r="BI92" s="36">
        <f t="shared" si="57"/>
        <v>0.02</v>
      </c>
    </row>
    <row r="93" spans="1:61" s="36" customFormat="1" x14ac:dyDescent="0.25">
      <c r="A93" s="37">
        <v>11.25</v>
      </c>
      <c r="B93" s="47">
        <f t="shared" si="12"/>
        <v>40</v>
      </c>
      <c r="C93" s="48">
        <f t="shared" si="1"/>
        <v>0</v>
      </c>
      <c r="D93" s="49">
        <f t="shared" si="2"/>
        <v>0</v>
      </c>
      <c r="E93" s="50">
        <f t="shared" si="3"/>
        <v>1</v>
      </c>
      <c r="F93" s="65">
        <f t="shared" si="4"/>
        <v>39</v>
      </c>
      <c r="G93" s="58">
        <f t="shared" si="26"/>
        <v>0.77268077644207089</v>
      </c>
      <c r="H93" s="53">
        <f t="shared" si="13"/>
        <v>6.4935064935064934</v>
      </c>
      <c r="I93" s="49">
        <f t="shared" si="14"/>
        <v>1.38</v>
      </c>
      <c r="J93" s="53">
        <f t="shared" si="15"/>
        <v>1.6998977081725561</v>
      </c>
      <c r="K93" s="53">
        <f t="shared" si="27"/>
        <v>8.6550281776790405E-4</v>
      </c>
      <c r="L93" s="48">
        <f t="shared" si="16"/>
        <v>2.2000000000000002</v>
      </c>
      <c r="M93" s="49">
        <f t="shared" si="5"/>
        <v>0</v>
      </c>
      <c r="N93" s="65">
        <v>0</v>
      </c>
      <c r="O93" s="60">
        <f t="shared" si="17"/>
        <v>2100.8916761853584</v>
      </c>
      <c r="P93" s="55">
        <f t="shared" si="18"/>
        <v>480</v>
      </c>
      <c r="Q93" s="58">
        <f t="shared" si="19"/>
        <v>0.38634038822103545</v>
      </c>
      <c r="R93" s="53">
        <f t="shared" si="20"/>
        <v>3.2467532467532467</v>
      </c>
      <c r="S93" s="53">
        <f t="shared" si="6"/>
        <v>0.84994885408627807</v>
      </c>
      <c r="T93" s="53">
        <f t="shared" si="7"/>
        <v>4.3275140888395202E-4</v>
      </c>
      <c r="U93" s="58">
        <f t="shared" si="21"/>
        <v>0.19317019411051772</v>
      </c>
      <c r="V93" s="53">
        <f t="shared" si="22"/>
        <v>1.6233766233766234</v>
      </c>
      <c r="W93" s="53">
        <f t="shared" si="8"/>
        <v>0.42497442704313904</v>
      </c>
      <c r="X93" s="53">
        <f t="shared" si="9"/>
        <v>2.1637570444197601E-4</v>
      </c>
      <c r="Y93" s="58">
        <f t="shared" si="23"/>
        <v>3.8634038822103547E-2</v>
      </c>
      <c r="Z93" s="53">
        <f t="shared" si="24"/>
        <v>0.32467532467532467</v>
      </c>
      <c r="AA93" s="53">
        <f t="shared" si="10"/>
        <v>8.4994885408627804E-2</v>
      </c>
      <c r="AB93" s="53">
        <f t="shared" si="11"/>
        <v>4.3275140888395197E-5</v>
      </c>
      <c r="AC93" s="61">
        <f t="shared" si="25"/>
        <v>0.33906249999999966</v>
      </c>
      <c r="AD93" s="36">
        <f t="shared" si="28"/>
        <v>7.8677181063449231E-2</v>
      </c>
      <c r="AE93" s="36">
        <f t="shared" si="29"/>
        <v>7.57</v>
      </c>
      <c r="AF93" s="36">
        <f t="shared" si="30"/>
        <v>3.9338590531724615E-2</v>
      </c>
      <c r="AG93" s="36">
        <f t="shared" si="29"/>
        <v>3.86</v>
      </c>
      <c r="AH93" s="36">
        <f t="shared" si="31"/>
        <v>1.9669295265862308E-2</v>
      </c>
      <c r="AI93" s="36">
        <f t="shared" si="59"/>
        <v>1.95</v>
      </c>
      <c r="AJ93" s="36">
        <f t="shared" si="33"/>
        <v>3.9338590531724617E-3</v>
      </c>
      <c r="AK93" s="36">
        <f t="shared" si="59"/>
        <v>0.39</v>
      </c>
      <c r="AL93" s="36">
        <f t="shared" si="34"/>
        <v>3.9338590531724615E-2</v>
      </c>
      <c r="AM93" s="36">
        <f t="shared" si="35"/>
        <v>3.86</v>
      </c>
      <c r="AN93" s="36">
        <f t="shared" si="36"/>
        <v>1.9669295265862308E-2</v>
      </c>
      <c r="AO93" s="36">
        <f t="shared" si="37"/>
        <v>1.95</v>
      </c>
      <c r="AP93" s="36">
        <f t="shared" si="38"/>
        <v>9.8346476329311538E-3</v>
      </c>
      <c r="AQ93" s="36">
        <f t="shared" si="39"/>
        <v>0.98</v>
      </c>
      <c r="AR93" s="36">
        <f t="shared" si="40"/>
        <v>1.9669295265862309E-3</v>
      </c>
      <c r="AS93" s="36">
        <f t="shared" si="41"/>
        <v>0.2</v>
      </c>
      <c r="AT93" s="36">
        <f t="shared" si="42"/>
        <v>1.9669295265862308E-2</v>
      </c>
      <c r="AU93" s="36">
        <f t="shared" si="43"/>
        <v>1.95</v>
      </c>
      <c r="AV93" s="36">
        <f t="shared" si="44"/>
        <v>9.8346476329311538E-3</v>
      </c>
      <c r="AW93" s="36">
        <f t="shared" si="45"/>
        <v>0.98</v>
      </c>
      <c r="AX93" s="36">
        <f t="shared" si="46"/>
        <v>4.9173238164655769E-3</v>
      </c>
      <c r="AY93" s="36">
        <f t="shared" si="47"/>
        <v>0.49</v>
      </c>
      <c r="AZ93" s="36">
        <f t="shared" si="48"/>
        <v>9.8346476329311543E-4</v>
      </c>
      <c r="BA93" s="36">
        <f t="shared" si="49"/>
        <v>0.1</v>
      </c>
      <c r="BB93" s="36">
        <f t="shared" si="50"/>
        <v>3.9338590531724617E-3</v>
      </c>
      <c r="BC93" s="36">
        <f t="shared" si="51"/>
        <v>0.39</v>
      </c>
      <c r="BD93" s="36">
        <f t="shared" si="52"/>
        <v>1.9669295265862309E-3</v>
      </c>
      <c r="BE93" s="36">
        <f t="shared" si="53"/>
        <v>0.2</v>
      </c>
      <c r="BF93" s="36">
        <f t="shared" si="54"/>
        <v>9.8346476329311543E-4</v>
      </c>
      <c r="BG93" s="36">
        <f t="shared" si="55"/>
        <v>0.1</v>
      </c>
      <c r="BH93" s="36">
        <f t="shared" si="56"/>
        <v>1.9669295265862307E-4</v>
      </c>
      <c r="BI93" s="36">
        <f t="shared" si="57"/>
        <v>0.02</v>
      </c>
    </row>
    <row r="94" spans="1:61" s="36" customFormat="1" x14ac:dyDescent="0.25">
      <c r="A94" s="37">
        <v>11.25</v>
      </c>
      <c r="B94" s="47">
        <f t="shared" si="12"/>
        <v>40</v>
      </c>
      <c r="C94" s="48">
        <f t="shared" si="1"/>
        <v>0</v>
      </c>
      <c r="D94" s="49">
        <f t="shared" si="2"/>
        <v>0</v>
      </c>
      <c r="E94" s="50">
        <f t="shared" si="3"/>
        <v>1</v>
      </c>
      <c r="F94" s="65">
        <f t="shared" si="4"/>
        <v>39</v>
      </c>
      <c r="G94" s="58">
        <f t="shared" si="26"/>
        <v>0.7876580991999339</v>
      </c>
      <c r="H94" s="53">
        <f t="shared" si="13"/>
        <v>6.4935064935064934</v>
      </c>
      <c r="I94" s="49">
        <f t="shared" si="14"/>
        <v>1.38</v>
      </c>
      <c r="J94" s="53">
        <f t="shared" si="15"/>
        <v>1.7328478182398548</v>
      </c>
      <c r="K94" s="53">
        <f t="shared" si="27"/>
        <v>8.8227936436356224E-4</v>
      </c>
      <c r="L94" s="48">
        <f t="shared" si="16"/>
        <v>2.2000000000000002</v>
      </c>
      <c r="M94" s="49">
        <f t="shared" si="5"/>
        <v>0</v>
      </c>
      <c r="N94" s="65">
        <v>0</v>
      </c>
      <c r="O94" s="60">
        <f t="shared" si="17"/>
        <v>2132.3129809765192</v>
      </c>
      <c r="P94" s="55">
        <f t="shared" si="18"/>
        <v>480</v>
      </c>
      <c r="Q94" s="58">
        <f t="shared" si="19"/>
        <v>0.39382904959996695</v>
      </c>
      <c r="R94" s="53">
        <f t="shared" si="20"/>
        <v>3.2467532467532467</v>
      </c>
      <c r="S94" s="53">
        <f t="shared" si="6"/>
        <v>0.86642390911992739</v>
      </c>
      <c r="T94" s="53">
        <f t="shared" si="7"/>
        <v>4.4113968218178112E-4</v>
      </c>
      <c r="U94" s="58">
        <f t="shared" si="21"/>
        <v>0.19691452479998348</v>
      </c>
      <c r="V94" s="53">
        <f t="shared" si="22"/>
        <v>1.6233766233766234</v>
      </c>
      <c r="W94" s="53">
        <f t="shared" si="8"/>
        <v>0.4332119545599637</v>
      </c>
      <c r="X94" s="53">
        <f t="shared" si="9"/>
        <v>2.2056984109089056E-4</v>
      </c>
      <c r="Y94" s="58">
        <f t="shared" si="23"/>
        <v>3.9382904959996697E-2</v>
      </c>
      <c r="Z94" s="53">
        <f t="shared" si="24"/>
        <v>0.32467532467532467</v>
      </c>
      <c r="AA94" s="53">
        <f t="shared" si="10"/>
        <v>8.6642390911992745E-2</v>
      </c>
      <c r="AB94" s="53">
        <f t="shared" si="11"/>
        <v>4.4113968218178114E-5</v>
      </c>
      <c r="AC94" s="61">
        <f t="shared" si="25"/>
        <v>0.33919270833333298</v>
      </c>
      <c r="AD94" s="36">
        <f t="shared" si="28"/>
        <v>8.2073956616248944E-2</v>
      </c>
      <c r="AE94" s="36">
        <f t="shared" si="29"/>
        <v>7.88</v>
      </c>
      <c r="AF94" s="36">
        <f t="shared" si="30"/>
        <v>4.1036978308124472E-2</v>
      </c>
      <c r="AG94" s="36">
        <f t="shared" si="29"/>
        <v>4.0199999999999996</v>
      </c>
      <c r="AH94" s="36">
        <f t="shared" si="31"/>
        <v>2.0518489154062236E-2</v>
      </c>
      <c r="AI94" s="36">
        <f t="shared" si="59"/>
        <v>2.0299999999999998</v>
      </c>
      <c r="AJ94" s="36">
        <f t="shared" si="33"/>
        <v>4.1036978308124474E-3</v>
      </c>
      <c r="AK94" s="36">
        <f t="shared" si="59"/>
        <v>0.41</v>
      </c>
      <c r="AL94" s="36">
        <f t="shared" si="34"/>
        <v>4.1036978308124472E-2</v>
      </c>
      <c r="AM94" s="36">
        <f t="shared" si="35"/>
        <v>4.0199999999999996</v>
      </c>
      <c r="AN94" s="36">
        <f t="shared" si="36"/>
        <v>2.0518489154062236E-2</v>
      </c>
      <c r="AO94" s="36">
        <f t="shared" si="37"/>
        <v>2.0299999999999998</v>
      </c>
      <c r="AP94" s="36">
        <f t="shared" si="38"/>
        <v>1.0259244577031118E-2</v>
      </c>
      <c r="AQ94" s="36">
        <f t="shared" si="39"/>
        <v>1.02</v>
      </c>
      <c r="AR94" s="36">
        <f t="shared" si="40"/>
        <v>2.0518489154062237E-3</v>
      </c>
      <c r="AS94" s="36">
        <f t="shared" si="41"/>
        <v>0.2</v>
      </c>
      <c r="AT94" s="36">
        <f t="shared" si="42"/>
        <v>2.0518489154062236E-2</v>
      </c>
      <c r="AU94" s="36">
        <f t="shared" si="43"/>
        <v>2.0299999999999998</v>
      </c>
      <c r="AV94" s="36">
        <f t="shared" si="44"/>
        <v>1.0259244577031118E-2</v>
      </c>
      <c r="AW94" s="36">
        <f t="shared" si="45"/>
        <v>1.02</v>
      </c>
      <c r="AX94" s="36">
        <f t="shared" si="46"/>
        <v>5.129622288515559E-3</v>
      </c>
      <c r="AY94" s="36">
        <f t="shared" si="47"/>
        <v>0.51</v>
      </c>
      <c r="AZ94" s="36">
        <f t="shared" si="48"/>
        <v>1.0259244577031118E-3</v>
      </c>
      <c r="BA94" s="36">
        <f t="shared" si="49"/>
        <v>0.1</v>
      </c>
      <c r="BB94" s="36">
        <f t="shared" si="50"/>
        <v>4.1036978308124474E-3</v>
      </c>
      <c r="BC94" s="36">
        <f t="shared" si="51"/>
        <v>0.41</v>
      </c>
      <c r="BD94" s="36">
        <f t="shared" si="52"/>
        <v>2.0518489154062237E-3</v>
      </c>
      <c r="BE94" s="36">
        <f t="shared" si="53"/>
        <v>0.2</v>
      </c>
      <c r="BF94" s="36">
        <f t="shared" si="54"/>
        <v>1.0259244577031118E-3</v>
      </c>
      <c r="BG94" s="36">
        <f t="shared" si="55"/>
        <v>0.1</v>
      </c>
      <c r="BH94" s="36">
        <f t="shared" si="56"/>
        <v>2.0518489154062235E-4</v>
      </c>
      <c r="BI94" s="36">
        <f t="shared" si="57"/>
        <v>0.02</v>
      </c>
    </row>
    <row r="95" spans="1:61" s="36" customFormat="1" x14ac:dyDescent="0.25">
      <c r="A95" s="37">
        <v>11.25</v>
      </c>
      <c r="B95" s="47">
        <f t="shared" si="12"/>
        <v>40</v>
      </c>
      <c r="C95" s="48">
        <f t="shared" si="1"/>
        <v>0</v>
      </c>
      <c r="D95" s="49">
        <f t="shared" si="2"/>
        <v>0</v>
      </c>
      <c r="E95" s="50">
        <f t="shared" si="3"/>
        <v>1</v>
      </c>
      <c r="F95" s="65">
        <f t="shared" si="4"/>
        <v>39</v>
      </c>
      <c r="G95" s="58">
        <f t="shared" si="26"/>
        <v>0.80253240043712848</v>
      </c>
      <c r="H95" s="53">
        <f t="shared" si="13"/>
        <v>6.4935064935064934</v>
      </c>
      <c r="I95" s="49">
        <f t="shared" si="14"/>
        <v>1.38</v>
      </c>
      <c r="J95" s="53">
        <f t="shared" si="15"/>
        <v>1.7655712809616828</v>
      </c>
      <c r="K95" s="53">
        <f t="shared" si="27"/>
        <v>8.9894051347665376E-4</v>
      </c>
      <c r="L95" s="48">
        <f t="shared" si="16"/>
        <v>2.2000000000000002</v>
      </c>
      <c r="M95" s="49">
        <f t="shared" si="5"/>
        <v>0</v>
      </c>
      <c r="N95" s="65">
        <v>0</v>
      </c>
      <c r="O95" s="60">
        <f t="shared" si="17"/>
        <v>2163.5182642972404</v>
      </c>
      <c r="P95" s="55">
        <f t="shared" si="18"/>
        <v>480</v>
      </c>
      <c r="Q95" s="58">
        <f t="shared" si="19"/>
        <v>0.40126620021856424</v>
      </c>
      <c r="R95" s="53">
        <f t="shared" si="20"/>
        <v>3.2467532467532467</v>
      </c>
      <c r="S95" s="53">
        <f t="shared" si="6"/>
        <v>0.8827856404808414</v>
      </c>
      <c r="T95" s="53">
        <f t="shared" si="7"/>
        <v>4.4947025673832688E-4</v>
      </c>
      <c r="U95" s="58">
        <f t="shared" si="21"/>
        <v>0.20063310010928212</v>
      </c>
      <c r="V95" s="53">
        <f t="shared" si="22"/>
        <v>1.6233766233766234</v>
      </c>
      <c r="W95" s="53">
        <f t="shared" si="8"/>
        <v>0.4413928202404207</v>
      </c>
      <c r="X95" s="53">
        <f t="shared" si="9"/>
        <v>2.2473512836916344E-4</v>
      </c>
      <c r="Y95" s="58">
        <f t="shared" si="23"/>
        <v>4.0126620021856428E-2</v>
      </c>
      <c r="Z95" s="53">
        <f t="shared" si="24"/>
        <v>0.32467532467532467</v>
      </c>
      <c r="AA95" s="53">
        <f t="shared" si="10"/>
        <v>8.8278564048084152E-2</v>
      </c>
      <c r="AB95" s="53">
        <f t="shared" si="11"/>
        <v>4.4947025673832684E-5</v>
      </c>
      <c r="AC95" s="61">
        <f t="shared" si="25"/>
        <v>0.33932291666666631</v>
      </c>
      <c r="AD95" s="36">
        <f t="shared" si="28"/>
        <v>8.5534877593134065E-2</v>
      </c>
      <c r="AE95" s="36">
        <f t="shared" si="29"/>
        <v>8.1999999999999993</v>
      </c>
      <c r="AF95" s="36">
        <f t="shared" si="30"/>
        <v>4.2767438796567032E-2</v>
      </c>
      <c r="AG95" s="36">
        <f t="shared" si="29"/>
        <v>4.1900000000000004</v>
      </c>
      <c r="AH95" s="36">
        <f t="shared" si="31"/>
        <v>2.1383719398283516E-2</v>
      </c>
      <c r="AI95" s="36">
        <f t="shared" si="59"/>
        <v>2.12</v>
      </c>
      <c r="AJ95" s="36">
        <f t="shared" si="33"/>
        <v>4.2767438796567029E-3</v>
      </c>
      <c r="AK95" s="36">
        <f t="shared" si="59"/>
        <v>0.43</v>
      </c>
      <c r="AL95" s="36">
        <f t="shared" si="34"/>
        <v>4.2767438796567032E-2</v>
      </c>
      <c r="AM95" s="36">
        <f t="shared" si="35"/>
        <v>4.1900000000000004</v>
      </c>
      <c r="AN95" s="36">
        <f t="shared" si="36"/>
        <v>2.1383719398283516E-2</v>
      </c>
      <c r="AO95" s="36">
        <f t="shared" si="37"/>
        <v>2.12</v>
      </c>
      <c r="AP95" s="36">
        <f t="shared" si="38"/>
        <v>1.0691859699141758E-2</v>
      </c>
      <c r="AQ95" s="36">
        <f t="shared" si="39"/>
        <v>1.06</v>
      </c>
      <c r="AR95" s="36">
        <f t="shared" si="40"/>
        <v>2.1383719398283514E-3</v>
      </c>
      <c r="AS95" s="36">
        <f t="shared" si="41"/>
        <v>0.21</v>
      </c>
      <c r="AT95" s="36">
        <f t="shared" si="42"/>
        <v>2.1383719398283516E-2</v>
      </c>
      <c r="AU95" s="36">
        <f t="shared" si="43"/>
        <v>2.12</v>
      </c>
      <c r="AV95" s="36">
        <f t="shared" si="44"/>
        <v>1.0691859699141758E-2</v>
      </c>
      <c r="AW95" s="36">
        <f t="shared" si="45"/>
        <v>1.06</v>
      </c>
      <c r="AX95" s="36">
        <f t="shared" si="46"/>
        <v>5.3459298495708791E-3</v>
      </c>
      <c r="AY95" s="36">
        <f t="shared" si="47"/>
        <v>0.53</v>
      </c>
      <c r="AZ95" s="36">
        <f t="shared" si="48"/>
        <v>1.0691859699141757E-3</v>
      </c>
      <c r="BA95" s="36">
        <f t="shared" si="49"/>
        <v>0.11</v>
      </c>
      <c r="BB95" s="36">
        <f t="shared" si="50"/>
        <v>4.2767438796567029E-3</v>
      </c>
      <c r="BC95" s="36">
        <f t="shared" si="51"/>
        <v>0.43</v>
      </c>
      <c r="BD95" s="36">
        <f t="shared" si="52"/>
        <v>2.1383719398283514E-3</v>
      </c>
      <c r="BE95" s="36">
        <f t="shared" si="53"/>
        <v>0.21</v>
      </c>
      <c r="BF95" s="36">
        <f t="shared" si="54"/>
        <v>1.0691859699141757E-3</v>
      </c>
      <c r="BG95" s="36">
        <f t="shared" si="55"/>
        <v>0.11</v>
      </c>
      <c r="BH95" s="36">
        <f t="shared" si="56"/>
        <v>2.1383719398283514E-4</v>
      </c>
      <c r="BI95" s="36">
        <f t="shared" si="57"/>
        <v>0.02</v>
      </c>
    </row>
    <row r="96" spans="1:61" s="36" customFormat="1" x14ac:dyDescent="0.25">
      <c r="A96" s="37">
        <v>11.25</v>
      </c>
      <c r="B96" s="47">
        <f t="shared" si="12"/>
        <v>40</v>
      </c>
      <c r="C96" s="48">
        <f t="shared" si="1"/>
        <v>0</v>
      </c>
      <c r="D96" s="49">
        <f t="shared" si="2"/>
        <v>0</v>
      </c>
      <c r="E96" s="50">
        <f t="shared" si="3"/>
        <v>1</v>
      </c>
      <c r="F96" s="65">
        <f t="shared" si="4"/>
        <v>39</v>
      </c>
      <c r="G96" s="58">
        <f t="shared" si="26"/>
        <v>0.81730438878722644</v>
      </c>
      <c r="H96" s="53">
        <f t="shared" si="13"/>
        <v>6.4935064935064934</v>
      </c>
      <c r="I96" s="49">
        <f t="shared" si="14"/>
        <v>1.38</v>
      </c>
      <c r="J96" s="53">
        <f t="shared" si="15"/>
        <v>1.7980696553318982</v>
      </c>
      <c r="K96" s="53">
        <f t="shared" si="27"/>
        <v>9.1548705886880879E-4</v>
      </c>
      <c r="L96" s="48">
        <f t="shared" si="16"/>
        <v>2.2000000000000002</v>
      </c>
      <c r="M96" s="49">
        <f t="shared" si="5"/>
        <v>0</v>
      </c>
      <c r="N96" s="65">
        <v>0</v>
      </c>
      <c r="O96" s="60">
        <f t="shared" si="17"/>
        <v>2194.509011295132</v>
      </c>
      <c r="P96" s="55">
        <f t="shared" si="18"/>
        <v>480</v>
      </c>
      <c r="Q96" s="58">
        <f t="shared" si="19"/>
        <v>0.40865219439361322</v>
      </c>
      <c r="R96" s="53">
        <f t="shared" si="20"/>
        <v>3.2467532467532467</v>
      </c>
      <c r="S96" s="53">
        <f t="shared" si="6"/>
        <v>0.89903482766594911</v>
      </c>
      <c r="T96" s="53">
        <f t="shared" si="7"/>
        <v>4.577435294344044E-4</v>
      </c>
      <c r="U96" s="58">
        <f t="shared" si="21"/>
        <v>0.20432609719680661</v>
      </c>
      <c r="V96" s="53">
        <f t="shared" si="22"/>
        <v>1.6233766233766234</v>
      </c>
      <c r="W96" s="53">
        <f t="shared" si="8"/>
        <v>0.44951741383297456</v>
      </c>
      <c r="X96" s="53">
        <f t="shared" si="9"/>
        <v>2.288717647172022E-4</v>
      </c>
      <c r="Y96" s="58">
        <f t="shared" si="23"/>
        <v>4.0865219439361326E-2</v>
      </c>
      <c r="Z96" s="53">
        <f t="shared" si="24"/>
        <v>0.32467532467532467</v>
      </c>
      <c r="AA96" s="53">
        <f t="shared" si="10"/>
        <v>8.9903482766594919E-2</v>
      </c>
      <c r="AB96" s="53">
        <f t="shared" si="11"/>
        <v>4.5774352943440437E-5</v>
      </c>
      <c r="AC96" s="61">
        <f t="shared" si="25"/>
        <v>0.33945312499999963</v>
      </c>
      <c r="AD96" s="36">
        <f t="shared" si="28"/>
        <v>8.9059502769778975E-2</v>
      </c>
      <c r="AE96" s="36">
        <f t="shared" si="29"/>
        <v>8.52</v>
      </c>
      <c r="AF96" s="36">
        <f t="shared" si="30"/>
        <v>4.4529751384889488E-2</v>
      </c>
      <c r="AG96" s="36">
        <f t="shared" si="29"/>
        <v>4.3600000000000003</v>
      </c>
      <c r="AH96" s="36">
        <f t="shared" si="31"/>
        <v>2.2264875692444744E-2</v>
      </c>
      <c r="AI96" s="36">
        <f t="shared" si="59"/>
        <v>2.2000000000000002</v>
      </c>
      <c r="AJ96" s="36">
        <f t="shared" si="33"/>
        <v>4.4529751384889482E-3</v>
      </c>
      <c r="AK96" s="36">
        <f t="shared" si="59"/>
        <v>0.44</v>
      </c>
      <c r="AL96" s="36">
        <f t="shared" si="34"/>
        <v>4.4529751384889488E-2</v>
      </c>
      <c r="AM96" s="36">
        <f t="shared" si="35"/>
        <v>4.3600000000000003</v>
      </c>
      <c r="AN96" s="36">
        <f t="shared" si="36"/>
        <v>2.2264875692444744E-2</v>
      </c>
      <c r="AO96" s="36">
        <f t="shared" si="37"/>
        <v>2.2000000000000002</v>
      </c>
      <c r="AP96" s="36">
        <f t="shared" si="38"/>
        <v>1.1132437846222372E-2</v>
      </c>
      <c r="AQ96" s="36">
        <f t="shared" si="39"/>
        <v>1.1100000000000001</v>
      </c>
      <c r="AR96" s="36">
        <f t="shared" si="40"/>
        <v>2.2264875692444741E-3</v>
      </c>
      <c r="AS96" s="36">
        <f t="shared" si="41"/>
        <v>0.22</v>
      </c>
      <c r="AT96" s="36">
        <f t="shared" si="42"/>
        <v>2.2264875692444744E-2</v>
      </c>
      <c r="AU96" s="36">
        <f t="shared" si="43"/>
        <v>2.2000000000000002</v>
      </c>
      <c r="AV96" s="36">
        <f t="shared" si="44"/>
        <v>1.1132437846222372E-2</v>
      </c>
      <c r="AW96" s="36">
        <f t="shared" si="45"/>
        <v>1.1100000000000001</v>
      </c>
      <c r="AX96" s="36">
        <f t="shared" si="46"/>
        <v>5.566218923111186E-3</v>
      </c>
      <c r="AY96" s="36">
        <f t="shared" si="47"/>
        <v>0.56000000000000005</v>
      </c>
      <c r="AZ96" s="36">
        <f t="shared" si="48"/>
        <v>1.1132437846222371E-3</v>
      </c>
      <c r="BA96" s="36">
        <f t="shared" si="49"/>
        <v>0.11</v>
      </c>
      <c r="BB96" s="36">
        <f t="shared" si="50"/>
        <v>4.4529751384889482E-3</v>
      </c>
      <c r="BC96" s="36">
        <f t="shared" si="51"/>
        <v>0.44</v>
      </c>
      <c r="BD96" s="36">
        <f t="shared" si="52"/>
        <v>2.2264875692444741E-3</v>
      </c>
      <c r="BE96" s="36">
        <f t="shared" si="53"/>
        <v>0.22</v>
      </c>
      <c r="BF96" s="36">
        <f t="shared" si="54"/>
        <v>1.1132437846222371E-3</v>
      </c>
      <c r="BG96" s="36">
        <f t="shared" si="55"/>
        <v>0.11</v>
      </c>
      <c r="BH96" s="36">
        <f t="shared" si="56"/>
        <v>2.2264875692444742E-4</v>
      </c>
      <c r="BI96" s="36">
        <f t="shared" si="57"/>
        <v>0.02</v>
      </c>
    </row>
    <row r="97" spans="1:61" s="36" customFormat="1" x14ac:dyDescent="0.25">
      <c r="A97" s="37">
        <v>11.25</v>
      </c>
      <c r="B97" s="47">
        <f t="shared" si="12"/>
        <v>40</v>
      </c>
      <c r="C97" s="48">
        <f t="shared" si="1"/>
        <v>0</v>
      </c>
      <c r="D97" s="49">
        <f t="shared" si="2"/>
        <v>0</v>
      </c>
      <c r="E97" s="50">
        <f t="shared" si="3"/>
        <v>1</v>
      </c>
      <c r="F97" s="65">
        <f t="shared" si="4"/>
        <v>39</v>
      </c>
      <c r="G97" s="58">
        <f t="shared" si="26"/>
        <v>0.83197476800946313</v>
      </c>
      <c r="H97" s="53">
        <f t="shared" si="13"/>
        <v>6.4935064935064934</v>
      </c>
      <c r="I97" s="49">
        <f t="shared" si="14"/>
        <v>1.38</v>
      </c>
      <c r="J97" s="53">
        <f t="shared" si="15"/>
        <v>1.830344489620819</v>
      </c>
      <c r="K97" s="53">
        <f t="shared" si="27"/>
        <v>9.3191978884176873E-4</v>
      </c>
      <c r="L97" s="48">
        <f t="shared" si="16"/>
        <v>2.2000000000000002</v>
      </c>
      <c r="M97" s="49">
        <f t="shared" si="5"/>
        <v>0</v>
      </c>
      <c r="N97" s="65">
        <v>0</v>
      </c>
      <c r="O97" s="60">
        <f t="shared" si="17"/>
        <v>2225.286696907413</v>
      </c>
      <c r="P97" s="55">
        <f t="shared" si="18"/>
        <v>480</v>
      </c>
      <c r="Q97" s="58">
        <f t="shared" si="19"/>
        <v>0.41598738400473156</v>
      </c>
      <c r="R97" s="53">
        <f t="shared" si="20"/>
        <v>3.2467532467532467</v>
      </c>
      <c r="S97" s="53">
        <f t="shared" si="6"/>
        <v>0.91517224481040949</v>
      </c>
      <c r="T97" s="53">
        <f t="shared" si="7"/>
        <v>4.6595989442088436E-4</v>
      </c>
      <c r="U97" s="58">
        <f t="shared" si="21"/>
        <v>0.20799369200236578</v>
      </c>
      <c r="V97" s="53">
        <f t="shared" si="22"/>
        <v>1.6233766233766234</v>
      </c>
      <c r="W97" s="53">
        <f t="shared" si="8"/>
        <v>0.45758612240520474</v>
      </c>
      <c r="X97" s="53">
        <f t="shared" si="9"/>
        <v>2.3297994721044218E-4</v>
      </c>
      <c r="Y97" s="58">
        <f t="shared" si="23"/>
        <v>4.1598738400473158E-2</v>
      </c>
      <c r="Z97" s="53">
        <f t="shared" si="24"/>
        <v>0.32467532467532467</v>
      </c>
      <c r="AA97" s="53">
        <f t="shared" si="10"/>
        <v>9.1517224481040951E-2</v>
      </c>
      <c r="AB97" s="53">
        <f t="shared" si="11"/>
        <v>4.6595989442088439E-5</v>
      </c>
      <c r="AC97" s="61">
        <f t="shared" si="25"/>
        <v>0.33958333333333296</v>
      </c>
      <c r="AD97" s="36">
        <f t="shared" si="28"/>
        <v>9.2647393956819785E-2</v>
      </c>
      <c r="AE97" s="36">
        <f t="shared" si="29"/>
        <v>8.85</v>
      </c>
      <c r="AF97" s="36">
        <f t="shared" si="30"/>
        <v>4.6323696978409892E-2</v>
      </c>
      <c r="AG97" s="36">
        <f t="shared" si="29"/>
        <v>4.53</v>
      </c>
      <c r="AH97" s="36">
        <f t="shared" si="31"/>
        <v>2.3161848489204946E-2</v>
      </c>
      <c r="AI97" s="36">
        <f t="shared" si="59"/>
        <v>2.29</v>
      </c>
      <c r="AJ97" s="36">
        <f t="shared" si="33"/>
        <v>4.6323696978409889E-3</v>
      </c>
      <c r="AK97" s="36">
        <f t="shared" si="59"/>
        <v>0.46</v>
      </c>
      <c r="AL97" s="36">
        <f t="shared" si="34"/>
        <v>4.6323696978409892E-2</v>
      </c>
      <c r="AM97" s="36">
        <f t="shared" si="35"/>
        <v>4.53</v>
      </c>
      <c r="AN97" s="36">
        <f t="shared" si="36"/>
        <v>2.3161848489204946E-2</v>
      </c>
      <c r="AO97" s="36">
        <f t="shared" si="37"/>
        <v>2.29</v>
      </c>
      <c r="AP97" s="36">
        <f t="shared" si="38"/>
        <v>1.1580924244602473E-2</v>
      </c>
      <c r="AQ97" s="36">
        <f t="shared" si="39"/>
        <v>1.1499999999999999</v>
      </c>
      <c r="AR97" s="36">
        <f t="shared" si="40"/>
        <v>2.3161848489204944E-3</v>
      </c>
      <c r="AS97" s="36">
        <f t="shared" si="41"/>
        <v>0.23</v>
      </c>
      <c r="AT97" s="36">
        <f t="shared" si="42"/>
        <v>2.3161848489204946E-2</v>
      </c>
      <c r="AU97" s="36">
        <f t="shared" si="43"/>
        <v>2.29</v>
      </c>
      <c r="AV97" s="36">
        <f t="shared" si="44"/>
        <v>1.1580924244602473E-2</v>
      </c>
      <c r="AW97" s="36">
        <f t="shared" si="45"/>
        <v>1.1499999999999999</v>
      </c>
      <c r="AX97" s="36">
        <f t="shared" si="46"/>
        <v>5.7904621223012365E-3</v>
      </c>
      <c r="AY97" s="36">
        <f t="shared" si="47"/>
        <v>0.57999999999999996</v>
      </c>
      <c r="AZ97" s="36">
        <f t="shared" si="48"/>
        <v>1.1580924244602472E-3</v>
      </c>
      <c r="BA97" s="36">
        <f t="shared" si="49"/>
        <v>0.12</v>
      </c>
      <c r="BB97" s="36">
        <f t="shared" si="50"/>
        <v>4.6323696978409889E-3</v>
      </c>
      <c r="BC97" s="36">
        <f t="shared" si="51"/>
        <v>0.46</v>
      </c>
      <c r="BD97" s="36">
        <f t="shared" si="52"/>
        <v>2.3161848489204944E-3</v>
      </c>
      <c r="BE97" s="36">
        <f t="shared" si="53"/>
        <v>0.23</v>
      </c>
      <c r="BF97" s="36">
        <f t="shared" si="54"/>
        <v>1.1580924244602472E-3</v>
      </c>
      <c r="BG97" s="36">
        <f t="shared" si="55"/>
        <v>0.12</v>
      </c>
      <c r="BH97" s="36">
        <f t="shared" si="56"/>
        <v>2.3161848489204945E-4</v>
      </c>
      <c r="BI97" s="36">
        <f t="shared" si="57"/>
        <v>0.02</v>
      </c>
    </row>
    <row r="98" spans="1:61" s="36" customFormat="1" x14ac:dyDescent="0.25">
      <c r="A98" s="37">
        <v>11.25</v>
      </c>
      <c r="B98" s="47">
        <f t="shared" si="12"/>
        <v>40</v>
      </c>
      <c r="C98" s="48">
        <f t="shared" si="1"/>
        <v>0</v>
      </c>
      <c r="D98" s="49">
        <f t="shared" si="2"/>
        <v>0</v>
      </c>
      <c r="E98" s="50">
        <f t="shared" si="3"/>
        <v>1</v>
      </c>
      <c r="F98" s="65">
        <f t="shared" si="4"/>
        <v>39</v>
      </c>
      <c r="G98" s="58">
        <f t="shared" si="26"/>
        <v>0.84654423702226578</v>
      </c>
      <c r="H98" s="53">
        <f t="shared" si="13"/>
        <v>6.4935064935064934</v>
      </c>
      <c r="I98" s="49">
        <f t="shared" si="14"/>
        <v>1.38</v>
      </c>
      <c r="J98" s="53">
        <f t="shared" si="15"/>
        <v>1.8623973214489848</v>
      </c>
      <c r="K98" s="53">
        <f t="shared" si="27"/>
        <v>9.4823948627494048E-4</v>
      </c>
      <c r="L98" s="48">
        <f t="shared" si="16"/>
        <v>2.2000000000000002</v>
      </c>
      <c r="M98" s="49">
        <f t="shared" si="5"/>
        <v>0</v>
      </c>
      <c r="N98" s="65">
        <v>0</v>
      </c>
      <c r="O98" s="60">
        <f t="shared" si="17"/>
        <v>2255.8527859311093</v>
      </c>
      <c r="P98" s="55">
        <f t="shared" si="18"/>
        <v>480</v>
      </c>
      <c r="Q98" s="58">
        <f t="shared" si="19"/>
        <v>0.42327211851113289</v>
      </c>
      <c r="R98" s="53">
        <f t="shared" si="20"/>
        <v>3.2467532467532467</v>
      </c>
      <c r="S98" s="53">
        <f t="shared" si="6"/>
        <v>0.93119866072449242</v>
      </c>
      <c r="T98" s="53">
        <f t="shared" si="7"/>
        <v>4.7411974313747024E-4</v>
      </c>
      <c r="U98" s="58">
        <f t="shared" si="21"/>
        <v>0.21163605925556644</v>
      </c>
      <c r="V98" s="53">
        <f t="shared" si="22"/>
        <v>1.6233766233766234</v>
      </c>
      <c r="W98" s="53">
        <f t="shared" si="8"/>
        <v>0.46559933036224621</v>
      </c>
      <c r="X98" s="53">
        <f t="shared" si="9"/>
        <v>2.3705987156873512E-4</v>
      </c>
      <c r="Y98" s="58">
        <f t="shared" si="23"/>
        <v>4.2327211851113287E-2</v>
      </c>
      <c r="Z98" s="53">
        <f t="shared" si="24"/>
        <v>0.32467532467532467</v>
      </c>
      <c r="AA98" s="53">
        <f t="shared" si="10"/>
        <v>9.3119866072449237E-2</v>
      </c>
      <c r="AB98" s="53">
        <f t="shared" si="11"/>
        <v>4.7411974313747023E-5</v>
      </c>
      <c r="AC98" s="61">
        <f t="shared" si="25"/>
        <v>0.33971354166666629</v>
      </c>
      <c r="AD98" s="36">
        <f t="shared" si="28"/>
        <v>9.6298115978978305E-2</v>
      </c>
      <c r="AE98" s="36">
        <f t="shared" si="29"/>
        <v>9.18</v>
      </c>
      <c r="AF98" s="36">
        <f t="shared" si="30"/>
        <v>4.8149057989489152E-2</v>
      </c>
      <c r="AG98" s="36">
        <f t="shared" si="29"/>
        <v>4.7</v>
      </c>
      <c r="AH98" s="36">
        <f t="shared" si="31"/>
        <v>2.4074528994744576E-2</v>
      </c>
      <c r="AI98" s="36">
        <f t="shared" si="59"/>
        <v>2.38</v>
      </c>
      <c r="AJ98" s="36">
        <f t="shared" si="33"/>
        <v>4.8149057989489152E-3</v>
      </c>
      <c r="AK98" s="36">
        <f t="shared" si="59"/>
        <v>0.48</v>
      </c>
      <c r="AL98" s="36">
        <f t="shared" si="34"/>
        <v>4.8149057989489152E-2</v>
      </c>
      <c r="AM98" s="36">
        <f t="shared" si="35"/>
        <v>4.7</v>
      </c>
      <c r="AN98" s="36">
        <f t="shared" si="36"/>
        <v>2.4074528994744576E-2</v>
      </c>
      <c r="AO98" s="36">
        <f t="shared" si="37"/>
        <v>2.38</v>
      </c>
      <c r="AP98" s="36">
        <f t="shared" si="38"/>
        <v>1.2037264497372288E-2</v>
      </c>
      <c r="AQ98" s="36">
        <f t="shared" si="39"/>
        <v>1.2</v>
      </c>
      <c r="AR98" s="36">
        <f t="shared" si="40"/>
        <v>2.4074528994744576E-3</v>
      </c>
      <c r="AS98" s="36">
        <f t="shared" si="41"/>
        <v>0.24</v>
      </c>
      <c r="AT98" s="36">
        <f t="shared" si="42"/>
        <v>2.4074528994744576E-2</v>
      </c>
      <c r="AU98" s="36">
        <f t="shared" si="43"/>
        <v>2.38</v>
      </c>
      <c r="AV98" s="36">
        <f t="shared" si="44"/>
        <v>1.2037264497372288E-2</v>
      </c>
      <c r="AW98" s="36">
        <f t="shared" si="45"/>
        <v>1.2</v>
      </c>
      <c r="AX98" s="36">
        <f t="shared" si="46"/>
        <v>6.018632248686144E-3</v>
      </c>
      <c r="AY98" s="36">
        <f t="shared" si="47"/>
        <v>0.6</v>
      </c>
      <c r="AZ98" s="36">
        <f t="shared" si="48"/>
        <v>1.2037264497372288E-3</v>
      </c>
      <c r="BA98" s="36">
        <f t="shared" si="49"/>
        <v>0.12</v>
      </c>
      <c r="BB98" s="36">
        <f t="shared" si="50"/>
        <v>4.8149057989489152E-3</v>
      </c>
      <c r="BC98" s="36">
        <f t="shared" si="51"/>
        <v>0.48</v>
      </c>
      <c r="BD98" s="36">
        <f t="shared" si="52"/>
        <v>2.4074528994744576E-3</v>
      </c>
      <c r="BE98" s="36">
        <f t="shared" si="53"/>
        <v>0.24</v>
      </c>
      <c r="BF98" s="36">
        <f t="shared" si="54"/>
        <v>1.2037264497372288E-3</v>
      </c>
      <c r="BG98" s="36">
        <f t="shared" si="55"/>
        <v>0.12</v>
      </c>
      <c r="BH98" s="36">
        <f t="shared" si="56"/>
        <v>2.4074528994744575E-4</v>
      </c>
      <c r="BI98" s="36">
        <f t="shared" si="57"/>
        <v>0.02</v>
      </c>
    </row>
    <row r="99" spans="1:61" s="36" customFormat="1" x14ac:dyDescent="0.25">
      <c r="A99" s="37">
        <v>11.25</v>
      </c>
      <c r="B99" s="47">
        <f t="shared" si="12"/>
        <v>40</v>
      </c>
      <c r="C99" s="48">
        <f t="shared" si="1"/>
        <v>0</v>
      </c>
      <c r="D99" s="49">
        <f t="shared" si="2"/>
        <v>0</v>
      </c>
      <c r="E99" s="50">
        <f t="shared" si="3"/>
        <v>1</v>
      </c>
      <c r="F99" s="65">
        <f t="shared" si="4"/>
        <v>39</v>
      </c>
      <c r="G99" s="58">
        <f t="shared" si="26"/>
        <v>0.86101348993655091</v>
      </c>
      <c r="H99" s="53">
        <f t="shared" si="13"/>
        <v>6.4935064935064934</v>
      </c>
      <c r="I99" s="49">
        <f t="shared" si="14"/>
        <v>1.38</v>
      </c>
      <c r="J99" s="53">
        <f t="shared" si="15"/>
        <v>1.8942296778604122</v>
      </c>
      <c r="K99" s="53">
        <f t="shared" si="27"/>
        <v>9.6444692866269502E-4</v>
      </c>
      <c r="L99" s="48">
        <f t="shared" si="16"/>
        <v>2.2000000000000002</v>
      </c>
      <c r="M99" s="49">
        <f t="shared" si="5"/>
        <v>0</v>
      </c>
      <c r="N99" s="65">
        <v>0</v>
      </c>
      <c r="O99" s="60">
        <f t="shared" si="17"/>
        <v>2286.2087330927679</v>
      </c>
      <c r="P99" s="55">
        <f t="shared" si="18"/>
        <v>480</v>
      </c>
      <c r="Q99" s="58">
        <f t="shared" si="19"/>
        <v>0.43050674496827546</v>
      </c>
      <c r="R99" s="53">
        <f t="shared" si="20"/>
        <v>3.2467532467532467</v>
      </c>
      <c r="S99" s="53">
        <f t="shared" si="6"/>
        <v>0.94711483893020609</v>
      </c>
      <c r="T99" s="53">
        <f t="shared" si="7"/>
        <v>4.8222346433134751E-4</v>
      </c>
      <c r="U99" s="58">
        <f t="shared" si="21"/>
        <v>0.21525337248413773</v>
      </c>
      <c r="V99" s="53">
        <f t="shared" si="22"/>
        <v>1.6233766233766234</v>
      </c>
      <c r="W99" s="53">
        <f t="shared" si="8"/>
        <v>0.47355741946510305</v>
      </c>
      <c r="X99" s="53">
        <f t="shared" si="9"/>
        <v>2.4111173216567375E-4</v>
      </c>
      <c r="Y99" s="58">
        <f t="shared" si="23"/>
        <v>4.3050674496827541E-2</v>
      </c>
      <c r="Z99" s="53">
        <f t="shared" si="24"/>
        <v>0.32467532467532467</v>
      </c>
      <c r="AA99" s="53">
        <f t="shared" si="10"/>
        <v>9.4711483893020601E-2</v>
      </c>
      <c r="AB99" s="53">
        <f t="shared" si="11"/>
        <v>4.8222346433134743E-5</v>
      </c>
      <c r="AC99" s="61">
        <f t="shared" si="25"/>
        <v>0.33984374999999961</v>
      </c>
      <c r="AD99" s="36">
        <f t="shared" si="28"/>
        <v>0.10001123665432968</v>
      </c>
      <c r="AE99" s="36">
        <f t="shared" si="29"/>
        <v>9.52</v>
      </c>
      <c r="AF99" s="36">
        <f t="shared" si="30"/>
        <v>5.0005618327164839E-2</v>
      </c>
      <c r="AG99" s="36">
        <f t="shared" si="29"/>
        <v>4.88</v>
      </c>
      <c r="AH99" s="36">
        <f t="shared" si="31"/>
        <v>2.5002809163582419E-2</v>
      </c>
      <c r="AI99" s="36">
        <f t="shared" ref="AI99:AK114" si="60">ROUND((1-EXP(-AH99))*100,2)</f>
        <v>2.4700000000000002</v>
      </c>
      <c r="AJ99" s="36">
        <f t="shared" si="33"/>
        <v>5.000561832716484E-3</v>
      </c>
      <c r="AK99" s="36">
        <f t="shared" si="60"/>
        <v>0.5</v>
      </c>
      <c r="AL99" s="36">
        <f t="shared" si="34"/>
        <v>5.0005618327164839E-2</v>
      </c>
      <c r="AM99" s="36">
        <f t="shared" si="35"/>
        <v>4.88</v>
      </c>
      <c r="AN99" s="36">
        <f t="shared" si="36"/>
        <v>2.5002809163582419E-2</v>
      </c>
      <c r="AO99" s="36">
        <f t="shared" si="37"/>
        <v>2.4700000000000002</v>
      </c>
      <c r="AP99" s="36">
        <f t="shared" si="38"/>
        <v>1.250140458179121E-2</v>
      </c>
      <c r="AQ99" s="36">
        <f t="shared" si="39"/>
        <v>1.24</v>
      </c>
      <c r="AR99" s="36">
        <f t="shared" si="40"/>
        <v>2.500280916358242E-3</v>
      </c>
      <c r="AS99" s="36">
        <f t="shared" si="41"/>
        <v>0.25</v>
      </c>
      <c r="AT99" s="36">
        <f t="shared" si="42"/>
        <v>2.5002809163582419E-2</v>
      </c>
      <c r="AU99" s="36">
        <f t="shared" si="43"/>
        <v>2.4700000000000002</v>
      </c>
      <c r="AV99" s="36">
        <f t="shared" si="44"/>
        <v>1.250140458179121E-2</v>
      </c>
      <c r="AW99" s="36">
        <f t="shared" si="45"/>
        <v>1.24</v>
      </c>
      <c r="AX99" s="36">
        <f t="shared" si="46"/>
        <v>6.2507022908956048E-3</v>
      </c>
      <c r="AY99" s="36">
        <f t="shared" si="47"/>
        <v>0.62</v>
      </c>
      <c r="AZ99" s="36">
        <f t="shared" si="48"/>
        <v>1.250140458179121E-3</v>
      </c>
      <c r="BA99" s="36">
        <f t="shared" si="49"/>
        <v>0.12</v>
      </c>
      <c r="BB99" s="36">
        <f t="shared" si="50"/>
        <v>5.000561832716484E-3</v>
      </c>
      <c r="BC99" s="36">
        <f t="shared" si="51"/>
        <v>0.5</v>
      </c>
      <c r="BD99" s="36">
        <f t="shared" si="52"/>
        <v>2.500280916358242E-3</v>
      </c>
      <c r="BE99" s="36">
        <f t="shared" si="53"/>
        <v>0.25</v>
      </c>
      <c r="BF99" s="36">
        <f t="shared" si="54"/>
        <v>1.250140458179121E-3</v>
      </c>
      <c r="BG99" s="36">
        <f t="shared" si="55"/>
        <v>0.12</v>
      </c>
      <c r="BH99" s="36">
        <f t="shared" si="56"/>
        <v>2.5002809163582416E-4</v>
      </c>
      <c r="BI99" s="36">
        <f t="shared" si="57"/>
        <v>0.02</v>
      </c>
    </row>
    <row r="100" spans="1:61" s="36" customFormat="1" x14ac:dyDescent="0.25">
      <c r="A100" s="37">
        <v>11.25</v>
      </c>
      <c r="B100" s="47">
        <f t="shared" si="12"/>
        <v>40</v>
      </c>
      <c r="C100" s="48">
        <f t="shared" si="1"/>
        <v>0</v>
      </c>
      <c r="D100" s="49">
        <f t="shared" si="2"/>
        <v>0</v>
      </c>
      <c r="E100" s="50">
        <f t="shared" si="3"/>
        <v>1</v>
      </c>
      <c r="F100" s="65">
        <f t="shared" si="4"/>
        <v>39</v>
      </c>
      <c r="G100" s="58">
        <f t="shared" si="26"/>
        <v>0.87538321608879288</v>
      </c>
      <c r="H100" s="53">
        <f t="shared" si="13"/>
        <v>6.4935064935064934</v>
      </c>
      <c r="I100" s="49">
        <f t="shared" si="14"/>
        <v>1.38</v>
      </c>
      <c r="J100" s="53">
        <f t="shared" si="15"/>
        <v>1.9258430753953446</v>
      </c>
      <c r="K100" s="53">
        <f t="shared" si="27"/>
        <v>9.805428881514075E-4</v>
      </c>
      <c r="L100" s="48">
        <f t="shared" si="16"/>
        <v>2.2000000000000002</v>
      </c>
      <c r="M100" s="49">
        <f t="shared" si="5"/>
        <v>0</v>
      </c>
      <c r="N100" s="65">
        <v>0</v>
      </c>
      <c r="O100" s="60">
        <f t="shared" si="17"/>
        <v>2316.3559831176904</v>
      </c>
      <c r="P100" s="55">
        <f t="shared" si="18"/>
        <v>480</v>
      </c>
      <c r="Q100" s="58">
        <f t="shared" si="19"/>
        <v>0.43769160804439644</v>
      </c>
      <c r="R100" s="53">
        <f t="shared" si="20"/>
        <v>3.2467532467532467</v>
      </c>
      <c r="S100" s="53">
        <f t="shared" si="6"/>
        <v>0.9629215376976723</v>
      </c>
      <c r="T100" s="53">
        <f t="shared" si="7"/>
        <v>4.9027144407570375E-4</v>
      </c>
      <c r="U100" s="58">
        <f t="shared" si="21"/>
        <v>0.21884580402219822</v>
      </c>
      <c r="V100" s="53">
        <f t="shared" si="22"/>
        <v>1.6233766233766234</v>
      </c>
      <c r="W100" s="53">
        <f t="shared" si="8"/>
        <v>0.48146076884883615</v>
      </c>
      <c r="X100" s="53">
        <f t="shared" si="9"/>
        <v>2.4513572203785187E-4</v>
      </c>
      <c r="Y100" s="58">
        <f t="shared" si="23"/>
        <v>4.3769160804439641E-2</v>
      </c>
      <c r="Z100" s="53">
        <f t="shared" si="24"/>
        <v>0.32467532467532467</v>
      </c>
      <c r="AA100" s="53">
        <f t="shared" si="10"/>
        <v>9.6292153769767214E-2</v>
      </c>
      <c r="AB100" s="53">
        <f t="shared" si="11"/>
        <v>4.9027144407570378E-5</v>
      </c>
      <c r="AC100" s="61">
        <f t="shared" si="25"/>
        <v>0.33997395833333294</v>
      </c>
      <c r="AD100" s="36">
        <f t="shared" si="28"/>
        <v>0.10378632677371259</v>
      </c>
      <c r="AE100" s="36">
        <f t="shared" si="29"/>
        <v>9.86</v>
      </c>
      <c r="AF100" s="36">
        <f t="shared" si="30"/>
        <v>5.1893163386856296E-2</v>
      </c>
      <c r="AG100" s="36">
        <f t="shared" si="29"/>
        <v>5.0599999999999996</v>
      </c>
      <c r="AH100" s="36">
        <f t="shared" si="31"/>
        <v>2.5946581693428148E-2</v>
      </c>
      <c r="AI100" s="36">
        <f t="shared" si="60"/>
        <v>2.56</v>
      </c>
      <c r="AJ100" s="36">
        <f t="shared" si="33"/>
        <v>5.1893163386856301E-3</v>
      </c>
      <c r="AK100" s="36">
        <f t="shared" si="60"/>
        <v>0.52</v>
      </c>
      <c r="AL100" s="36">
        <f t="shared" si="34"/>
        <v>5.1893163386856296E-2</v>
      </c>
      <c r="AM100" s="36">
        <f t="shared" si="35"/>
        <v>5.0599999999999996</v>
      </c>
      <c r="AN100" s="36">
        <f t="shared" si="36"/>
        <v>2.5946581693428148E-2</v>
      </c>
      <c r="AO100" s="36">
        <f t="shared" si="37"/>
        <v>2.56</v>
      </c>
      <c r="AP100" s="36">
        <f t="shared" si="38"/>
        <v>1.2973290846714074E-2</v>
      </c>
      <c r="AQ100" s="36">
        <f t="shared" si="39"/>
        <v>1.29</v>
      </c>
      <c r="AR100" s="36">
        <f t="shared" si="40"/>
        <v>2.5946581693428151E-3</v>
      </c>
      <c r="AS100" s="36">
        <f t="shared" si="41"/>
        <v>0.26</v>
      </c>
      <c r="AT100" s="36">
        <f t="shared" si="42"/>
        <v>2.5946581693428148E-2</v>
      </c>
      <c r="AU100" s="36">
        <f t="shared" si="43"/>
        <v>2.56</v>
      </c>
      <c r="AV100" s="36">
        <f t="shared" si="44"/>
        <v>1.2973290846714074E-2</v>
      </c>
      <c r="AW100" s="36">
        <f t="shared" si="45"/>
        <v>1.29</v>
      </c>
      <c r="AX100" s="36">
        <f t="shared" si="46"/>
        <v>6.486645423357037E-3</v>
      </c>
      <c r="AY100" s="36">
        <f t="shared" si="47"/>
        <v>0.65</v>
      </c>
      <c r="AZ100" s="36">
        <f t="shared" si="48"/>
        <v>1.2973290846714075E-3</v>
      </c>
      <c r="BA100" s="36">
        <f t="shared" si="49"/>
        <v>0.13</v>
      </c>
      <c r="BB100" s="36">
        <f t="shared" si="50"/>
        <v>5.1893163386856301E-3</v>
      </c>
      <c r="BC100" s="36">
        <f t="shared" si="51"/>
        <v>0.52</v>
      </c>
      <c r="BD100" s="36">
        <f t="shared" si="52"/>
        <v>2.5946581693428151E-3</v>
      </c>
      <c r="BE100" s="36">
        <f t="shared" si="53"/>
        <v>0.26</v>
      </c>
      <c r="BF100" s="36">
        <f t="shared" si="54"/>
        <v>1.2973290846714075E-3</v>
      </c>
      <c r="BG100" s="36">
        <f t="shared" si="55"/>
        <v>0.13</v>
      </c>
      <c r="BH100" s="36">
        <f t="shared" si="56"/>
        <v>2.5946581693428146E-4</v>
      </c>
      <c r="BI100" s="36">
        <f t="shared" si="57"/>
        <v>0.03</v>
      </c>
    </row>
    <row r="101" spans="1:61" s="36" customFormat="1" x14ac:dyDescent="0.25">
      <c r="A101" s="37">
        <v>11.25</v>
      </c>
      <c r="B101" s="47">
        <f t="shared" si="12"/>
        <v>40</v>
      </c>
      <c r="C101" s="48">
        <f t="shared" si="1"/>
        <v>0</v>
      </c>
      <c r="D101" s="49">
        <f t="shared" si="2"/>
        <v>0</v>
      </c>
      <c r="E101" s="50">
        <f t="shared" si="3"/>
        <v>1</v>
      </c>
      <c r="F101" s="65">
        <f t="shared" si="4"/>
        <v>39</v>
      </c>
      <c r="G101" s="58">
        <f t="shared" si="26"/>
        <v>0.8896541000738647</v>
      </c>
      <c r="H101" s="53">
        <f t="shared" si="13"/>
        <v>6.4935064935064934</v>
      </c>
      <c r="I101" s="49">
        <f t="shared" si="14"/>
        <v>1.38</v>
      </c>
      <c r="J101" s="53">
        <f t="shared" si="15"/>
        <v>1.9572390201625025</v>
      </c>
      <c r="K101" s="53">
        <f t="shared" si="27"/>
        <v>9.9652813157624425E-4</v>
      </c>
      <c r="L101" s="48">
        <f t="shared" si="16"/>
        <v>2.2000000000000002</v>
      </c>
      <c r="M101" s="49">
        <f t="shared" si="5"/>
        <v>0</v>
      </c>
      <c r="N101" s="65">
        <v>0</v>
      </c>
      <c r="O101" s="60">
        <f t="shared" si="17"/>
        <v>2346.2959707986915</v>
      </c>
      <c r="P101" s="55">
        <f t="shared" si="18"/>
        <v>480</v>
      </c>
      <c r="Q101" s="58">
        <f t="shared" si="19"/>
        <v>0.44482705003693235</v>
      </c>
      <c r="R101" s="53">
        <f t="shared" si="20"/>
        <v>3.2467532467532467</v>
      </c>
      <c r="S101" s="53">
        <f t="shared" si="6"/>
        <v>0.97861951008125125</v>
      </c>
      <c r="T101" s="53">
        <f t="shared" si="7"/>
        <v>4.9826406578812213E-4</v>
      </c>
      <c r="U101" s="58">
        <f t="shared" si="21"/>
        <v>0.22241352501846617</v>
      </c>
      <c r="V101" s="53">
        <f t="shared" si="22"/>
        <v>1.6233766233766234</v>
      </c>
      <c r="W101" s="53">
        <f t="shared" si="8"/>
        <v>0.48930975504062563</v>
      </c>
      <c r="X101" s="53">
        <f t="shared" si="9"/>
        <v>2.4913203289406106E-4</v>
      </c>
      <c r="Y101" s="58">
        <f t="shared" si="23"/>
        <v>4.4482705003693238E-2</v>
      </c>
      <c r="Z101" s="53">
        <f t="shared" si="24"/>
        <v>0.32467532467532467</v>
      </c>
      <c r="AA101" s="53">
        <f t="shared" si="10"/>
        <v>9.7861951008125128E-2</v>
      </c>
      <c r="AB101" s="53">
        <f t="shared" si="11"/>
        <v>4.9826406578812224E-5</v>
      </c>
      <c r="AC101" s="61">
        <f t="shared" si="25"/>
        <v>0.34010416666666626</v>
      </c>
      <c r="AD101" s="36">
        <f t="shared" si="28"/>
        <v>0.10762296008028113</v>
      </c>
      <c r="AE101" s="36">
        <f t="shared" si="29"/>
        <v>10.199999999999999</v>
      </c>
      <c r="AF101" s="36">
        <f t="shared" si="30"/>
        <v>5.3811480040140566E-2</v>
      </c>
      <c r="AG101" s="36">
        <f t="shared" si="29"/>
        <v>5.24</v>
      </c>
      <c r="AH101" s="36">
        <f t="shared" si="31"/>
        <v>2.6905740020070283E-2</v>
      </c>
      <c r="AI101" s="36">
        <f t="shared" si="60"/>
        <v>2.65</v>
      </c>
      <c r="AJ101" s="36">
        <f t="shared" si="33"/>
        <v>5.381148004014057E-3</v>
      </c>
      <c r="AK101" s="36">
        <f t="shared" si="60"/>
        <v>0.54</v>
      </c>
      <c r="AL101" s="36">
        <f t="shared" si="34"/>
        <v>5.3811480040140566E-2</v>
      </c>
      <c r="AM101" s="36">
        <f t="shared" si="35"/>
        <v>5.24</v>
      </c>
      <c r="AN101" s="36">
        <f t="shared" si="36"/>
        <v>2.6905740020070283E-2</v>
      </c>
      <c r="AO101" s="36">
        <f t="shared" si="37"/>
        <v>2.65</v>
      </c>
      <c r="AP101" s="36">
        <f t="shared" si="38"/>
        <v>1.3452870010035142E-2</v>
      </c>
      <c r="AQ101" s="36">
        <f t="shared" si="39"/>
        <v>1.34</v>
      </c>
      <c r="AR101" s="36">
        <f t="shared" si="40"/>
        <v>2.6905740020070285E-3</v>
      </c>
      <c r="AS101" s="36">
        <f t="shared" si="41"/>
        <v>0.27</v>
      </c>
      <c r="AT101" s="36">
        <f t="shared" si="42"/>
        <v>2.6905740020070283E-2</v>
      </c>
      <c r="AU101" s="36">
        <f t="shared" si="43"/>
        <v>2.65</v>
      </c>
      <c r="AV101" s="36">
        <f t="shared" si="44"/>
        <v>1.3452870010035142E-2</v>
      </c>
      <c r="AW101" s="36">
        <f t="shared" si="45"/>
        <v>1.34</v>
      </c>
      <c r="AX101" s="36">
        <f t="shared" si="46"/>
        <v>6.7264350050175708E-3</v>
      </c>
      <c r="AY101" s="36">
        <f t="shared" si="47"/>
        <v>0.67</v>
      </c>
      <c r="AZ101" s="36">
        <f t="shared" si="48"/>
        <v>1.3452870010035142E-3</v>
      </c>
      <c r="BA101" s="36">
        <f t="shared" si="49"/>
        <v>0.13</v>
      </c>
      <c r="BB101" s="36">
        <f t="shared" si="50"/>
        <v>5.381148004014057E-3</v>
      </c>
      <c r="BC101" s="36">
        <f t="shared" si="51"/>
        <v>0.54</v>
      </c>
      <c r="BD101" s="36">
        <f t="shared" si="52"/>
        <v>2.6905740020070285E-3</v>
      </c>
      <c r="BE101" s="36">
        <f t="shared" si="53"/>
        <v>0.27</v>
      </c>
      <c r="BF101" s="36">
        <f t="shared" si="54"/>
        <v>1.3452870010035142E-3</v>
      </c>
      <c r="BG101" s="36">
        <f t="shared" si="55"/>
        <v>0.13</v>
      </c>
      <c r="BH101" s="36">
        <f t="shared" si="56"/>
        <v>2.6905740020070283E-4</v>
      </c>
      <c r="BI101" s="36">
        <f t="shared" si="57"/>
        <v>0.03</v>
      </c>
    </row>
    <row r="102" spans="1:61" s="36" customFormat="1" x14ac:dyDescent="0.25">
      <c r="A102" s="37">
        <v>11.25</v>
      </c>
      <c r="B102" s="47">
        <f t="shared" si="12"/>
        <v>40</v>
      </c>
      <c r="C102" s="48">
        <f t="shared" si="1"/>
        <v>0</v>
      </c>
      <c r="D102" s="49">
        <f t="shared" si="2"/>
        <v>0</v>
      </c>
      <c r="E102" s="50">
        <f t="shared" si="3"/>
        <v>1</v>
      </c>
      <c r="F102" s="65">
        <f t="shared" si="4"/>
        <v>39</v>
      </c>
      <c r="G102" s="58">
        <f t="shared" si="26"/>
        <v>0.9038268217776535</v>
      </c>
      <c r="H102" s="53">
        <f t="shared" si="13"/>
        <v>6.4935064935064934</v>
      </c>
      <c r="I102" s="49">
        <f t="shared" si="14"/>
        <v>1.38</v>
      </c>
      <c r="J102" s="53">
        <f t="shared" si="15"/>
        <v>1.9884190079108379</v>
      </c>
      <c r="K102" s="53">
        <f t="shared" si="27"/>
        <v>1.0124034204976962E-3</v>
      </c>
      <c r="L102" s="48">
        <f t="shared" si="16"/>
        <v>2.2000000000000002</v>
      </c>
      <c r="M102" s="49">
        <f t="shared" si="5"/>
        <v>0</v>
      </c>
      <c r="N102" s="65">
        <v>0</v>
      </c>
      <c r="O102" s="60">
        <f t="shared" si="17"/>
        <v>2376.0301210643856</v>
      </c>
      <c r="P102" s="55">
        <f t="shared" si="18"/>
        <v>480</v>
      </c>
      <c r="Q102" s="58">
        <f t="shared" si="19"/>
        <v>0.45191341088882675</v>
      </c>
      <c r="R102" s="53">
        <f t="shared" si="20"/>
        <v>3.2467532467532467</v>
      </c>
      <c r="S102" s="53">
        <f t="shared" si="6"/>
        <v>0.99420950395541896</v>
      </c>
      <c r="T102" s="53">
        <f t="shared" si="7"/>
        <v>5.0620171024884808E-4</v>
      </c>
      <c r="U102" s="58">
        <f t="shared" si="21"/>
        <v>0.22595670544441337</v>
      </c>
      <c r="V102" s="53">
        <f t="shared" si="22"/>
        <v>1.6233766233766234</v>
      </c>
      <c r="W102" s="53">
        <f t="shared" si="8"/>
        <v>0.49710475197770948</v>
      </c>
      <c r="X102" s="53">
        <f t="shared" si="9"/>
        <v>2.5310085512442404E-4</v>
      </c>
      <c r="Y102" s="58">
        <f t="shared" si="23"/>
        <v>4.5191341088882675E-2</v>
      </c>
      <c r="Z102" s="53">
        <f t="shared" si="24"/>
        <v>0.32467532467532467</v>
      </c>
      <c r="AA102" s="53">
        <f t="shared" si="10"/>
        <v>9.9420950395541899E-2</v>
      </c>
      <c r="AB102" s="53">
        <f t="shared" si="11"/>
        <v>5.0620171024884813E-5</v>
      </c>
      <c r="AC102" s="61">
        <f t="shared" si="25"/>
        <v>0.34023437499999959</v>
      </c>
      <c r="AD102" s="36">
        <f t="shared" si="28"/>
        <v>0.11152071324919727</v>
      </c>
      <c r="AE102" s="36">
        <f t="shared" si="29"/>
        <v>10.55</v>
      </c>
      <c r="AF102" s="36">
        <f t="shared" si="30"/>
        <v>5.5760356624598634E-2</v>
      </c>
      <c r="AG102" s="36">
        <f t="shared" si="29"/>
        <v>5.42</v>
      </c>
      <c r="AH102" s="36">
        <f t="shared" si="31"/>
        <v>2.7880178312299317E-2</v>
      </c>
      <c r="AI102" s="36">
        <f t="shared" si="60"/>
        <v>2.75</v>
      </c>
      <c r="AJ102" s="36">
        <f t="shared" si="33"/>
        <v>5.5760356624598639E-3</v>
      </c>
      <c r="AK102" s="36">
        <f t="shared" si="60"/>
        <v>0.56000000000000005</v>
      </c>
      <c r="AL102" s="36">
        <f t="shared" si="34"/>
        <v>5.5760356624598634E-2</v>
      </c>
      <c r="AM102" s="36">
        <f t="shared" si="35"/>
        <v>5.42</v>
      </c>
      <c r="AN102" s="36">
        <f t="shared" si="36"/>
        <v>2.7880178312299317E-2</v>
      </c>
      <c r="AO102" s="36">
        <f t="shared" si="37"/>
        <v>2.75</v>
      </c>
      <c r="AP102" s="36">
        <f t="shared" si="38"/>
        <v>1.3940089156149658E-2</v>
      </c>
      <c r="AQ102" s="36">
        <f t="shared" si="39"/>
        <v>1.38</v>
      </c>
      <c r="AR102" s="36">
        <f t="shared" si="40"/>
        <v>2.7880178312299319E-3</v>
      </c>
      <c r="AS102" s="36">
        <f t="shared" si="41"/>
        <v>0.28000000000000003</v>
      </c>
      <c r="AT102" s="36">
        <f t="shared" si="42"/>
        <v>2.7880178312299317E-2</v>
      </c>
      <c r="AU102" s="36">
        <f t="shared" si="43"/>
        <v>2.75</v>
      </c>
      <c r="AV102" s="36">
        <f t="shared" si="44"/>
        <v>1.3940089156149658E-2</v>
      </c>
      <c r="AW102" s="36">
        <f t="shared" si="45"/>
        <v>1.38</v>
      </c>
      <c r="AX102" s="36">
        <f t="shared" si="46"/>
        <v>6.9700445780748292E-3</v>
      </c>
      <c r="AY102" s="36">
        <f t="shared" si="47"/>
        <v>0.69</v>
      </c>
      <c r="AZ102" s="36">
        <f t="shared" si="48"/>
        <v>1.394008915614966E-3</v>
      </c>
      <c r="BA102" s="36">
        <f t="shared" si="49"/>
        <v>0.14000000000000001</v>
      </c>
      <c r="BB102" s="36">
        <f t="shared" si="50"/>
        <v>5.5760356624598639E-3</v>
      </c>
      <c r="BC102" s="36">
        <f t="shared" si="51"/>
        <v>0.56000000000000005</v>
      </c>
      <c r="BD102" s="36">
        <f t="shared" si="52"/>
        <v>2.7880178312299319E-3</v>
      </c>
      <c r="BE102" s="36">
        <f t="shared" si="53"/>
        <v>0.28000000000000003</v>
      </c>
      <c r="BF102" s="36">
        <f t="shared" si="54"/>
        <v>1.394008915614966E-3</v>
      </c>
      <c r="BG102" s="36">
        <f t="shared" si="55"/>
        <v>0.14000000000000001</v>
      </c>
      <c r="BH102" s="36">
        <f t="shared" si="56"/>
        <v>2.7880178312299317E-4</v>
      </c>
      <c r="BI102" s="36">
        <f t="shared" si="57"/>
        <v>0.03</v>
      </c>
    </row>
    <row r="103" spans="1:61" s="36" customFormat="1" x14ac:dyDescent="0.25">
      <c r="A103" s="37">
        <v>11.25</v>
      </c>
      <c r="B103" s="47">
        <f t="shared" si="12"/>
        <v>40</v>
      </c>
      <c r="C103" s="48">
        <f t="shared" si="1"/>
        <v>0</v>
      </c>
      <c r="D103" s="49">
        <f t="shared" si="2"/>
        <v>0</v>
      </c>
      <c r="E103" s="50">
        <f t="shared" si="3"/>
        <v>1</v>
      </c>
      <c r="F103" s="65">
        <f t="shared" si="4"/>
        <v>39</v>
      </c>
      <c r="G103" s="58">
        <f t="shared" si="26"/>
        <v>0.91790205640945088</v>
      </c>
      <c r="H103" s="53">
        <f t="shared" si="13"/>
        <v>6.4935064935064934</v>
      </c>
      <c r="I103" s="49">
        <f t="shared" si="14"/>
        <v>1.38</v>
      </c>
      <c r="J103" s="53">
        <f t="shared" si="15"/>
        <v>2.0193845241007922</v>
      </c>
      <c r="K103" s="53">
        <f t="shared" si="27"/>
        <v>1.0281695112378589E-3</v>
      </c>
      <c r="L103" s="48">
        <f t="shared" si="16"/>
        <v>2.2000000000000002</v>
      </c>
      <c r="M103" s="49">
        <f t="shared" si="5"/>
        <v>0</v>
      </c>
      <c r="N103" s="65">
        <v>0</v>
      </c>
      <c r="O103" s="60">
        <f t="shared" si="17"/>
        <v>2405.5598490470029</v>
      </c>
      <c r="P103" s="55">
        <f t="shared" si="18"/>
        <v>480</v>
      </c>
      <c r="Q103" s="58">
        <f t="shared" si="19"/>
        <v>0.45895102820472544</v>
      </c>
      <c r="R103" s="53">
        <f t="shared" si="20"/>
        <v>3.2467532467532467</v>
      </c>
      <c r="S103" s="53">
        <f t="shared" si="6"/>
        <v>1.0096922620503961</v>
      </c>
      <c r="T103" s="53">
        <f t="shared" si="7"/>
        <v>5.1408475561892945E-4</v>
      </c>
      <c r="U103" s="58">
        <f t="shared" si="21"/>
        <v>0.22947551410236272</v>
      </c>
      <c r="V103" s="53">
        <f t="shared" si="22"/>
        <v>1.6233766233766234</v>
      </c>
      <c r="W103" s="53">
        <f t="shared" si="8"/>
        <v>0.50484613102519804</v>
      </c>
      <c r="X103" s="53">
        <f t="shared" si="9"/>
        <v>2.5704237780946473E-4</v>
      </c>
      <c r="Y103" s="58">
        <f t="shared" si="23"/>
        <v>4.5895102820472544E-2</v>
      </c>
      <c r="Z103" s="53">
        <f t="shared" si="24"/>
        <v>0.32467532467532467</v>
      </c>
      <c r="AA103" s="53">
        <f t="shared" si="10"/>
        <v>0.10096922620503961</v>
      </c>
      <c r="AB103" s="53">
        <f t="shared" si="11"/>
        <v>5.1408475561892939E-5</v>
      </c>
      <c r="AC103" s="61">
        <f t="shared" si="25"/>
        <v>0.34036458333333292</v>
      </c>
      <c r="AD103" s="36">
        <f t="shared" si="28"/>
        <v>0.11547916586746303</v>
      </c>
      <c r="AE103" s="36">
        <f t="shared" si="29"/>
        <v>10.91</v>
      </c>
      <c r="AF103" s="36">
        <f t="shared" si="30"/>
        <v>5.7739582933731513E-2</v>
      </c>
      <c r="AG103" s="36">
        <f t="shared" si="29"/>
        <v>5.61</v>
      </c>
      <c r="AH103" s="36">
        <f t="shared" si="31"/>
        <v>2.8869791466865757E-2</v>
      </c>
      <c r="AI103" s="36">
        <f t="shared" si="60"/>
        <v>2.85</v>
      </c>
      <c r="AJ103" s="36">
        <f t="shared" si="33"/>
        <v>5.7739582933731513E-3</v>
      </c>
      <c r="AK103" s="36">
        <f t="shared" si="60"/>
        <v>0.57999999999999996</v>
      </c>
      <c r="AL103" s="36">
        <f t="shared" si="34"/>
        <v>5.7739582933731513E-2</v>
      </c>
      <c r="AM103" s="36">
        <f t="shared" si="35"/>
        <v>5.61</v>
      </c>
      <c r="AN103" s="36">
        <f t="shared" si="36"/>
        <v>2.8869791466865757E-2</v>
      </c>
      <c r="AO103" s="36">
        <f t="shared" si="37"/>
        <v>2.85</v>
      </c>
      <c r="AP103" s="36">
        <f t="shared" si="38"/>
        <v>1.4434895733432878E-2</v>
      </c>
      <c r="AQ103" s="36">
        <f t="shared" si="39"/>
        <v>1.43</v>
      </c>
      <c r="AR103" s="36">
        <f t="shared" si="40"/>
        <v>2.8869791466865757E-3</v>
      </c>
      <c r="AS103" s="36">
        <f t="shared" si="41"/>
        <v>0.28999999999999998</v>
      </c>
      <c r="AT103" s="36">
        <f t="shared" si="42"/>
        <v>2.8869791466865757E-2</v>
      </c>
      <c r="AU103" s="36">
        <f t="shared" si="43"/>
        <v>2.85</v>
      </c>
      <c r="AV103" s="36">
        <f t="shared" si="44"/>
        <v>1.4434895733432878E-2</v>
      </c>
      <c r="AW103" s="36">
        <f t="shared" si="45"/>
        <v>1.43</v>
      </c>
      <c r="AX103" s="36">
        <f t="shared" si="46"/>
        <v>7.2174478667164392E-3</v>
      </c>
      <c r="AY103" s="36">
        <f t="shared" si="47"/>
        <v>0.72</v>
      </c>
      <c r="AZ103" s="36">
        <f t="shared" si="48"/>
        <v>1.4434895733432878E-3</v>
      </c>
      <c r="BA103" s="36">
        <f t="shared" si="49"/>
        <v>0.14000000000000001</v>
      </c>
      <c r="BB103" s="36">
        <f t="shared" si="50"/>
        <v>5.7739582933731513E-3</v>
      </c>
      <c r="BC103" s="36">
        <f t="shared" si="51"/>
        <v>0.57999999999999996</v>
      </c>
      <c r="BD103" s="36">
        <f t="shared" si="52"/>
        <v>2.8869791466865757E-3</v>
      </c>
      <c r="BE103" s="36">
        <f t="shared" si="53"/>
        <v>0.28999999999999998</v>
      </c>
      <c r="BF103" s="36">
        <f t="shared" si="54"/>
        <v>1.4434895733432878E-3</v>
      </c>
      <c r="BG103" s="36">
        <f t="shared" si="55"/>
        <v>0.14000000000000001</v>
      </c>
      <c r="BH103" s="36">
        <f t="shared" si="56"/>
        <v>2.8869791466865758E-4</v>
      </c>
      <c r="BI103" s="36">
        <f t="shared" si="57"/>
        <v>0.03</v>
      </c>
    </row>
    <row r="104" spans="1:61" s="36" customFormat="1" x14ac:dyDescent="0.25">
      <c r="A104" s="37">
        <v>11.25</v>
      </c>
      <c r="B104" s="47">
        <f t="shared" si="12"/>
        <v>40</v>
      </c>
      <c r="C104" s="48">
        <f t="shared" si="1"/>
        <v>0</v>
      </c>
      <c r="D104" s="49">
        <f t="shared" si="2"/>
        <v>0</v>
      </c>
      <c r="E104" s="50">
        <f t="shared" si="3"/>
        <v>1</v>
      </c>
      <c r="F104" s="65">
        <f t="shared" si="4"/>
        <v>39</v>
      </c>
      <c r="G104" s="58">
        <f t="shared" si="26"/>
        <v>0.93188047453412104</v>
      </c>
      <c r="H104" s="53">
        <f t="shared" si="13"/>
        <v>6.4935064935064934</v>
      </c>
      <c r="I104" s="49">
        <f t="shared" si="14"/>
        <v>1.38</v>
      </c>
      <c r="J104" s="53">
        <f t="shared" si="15"/>
        <v>2.0501370439750666</v>
      </c>
      <c r="K104" s="53">
        <f t="shared" si="27"/>
        <v>1.0438271549164666E-3</v>
      </c>
      <c r="L104" s="48">
        <f t="shared" si="16"/>
        <v>2.2000000000000002</v>
      </c>
      <c r="M104" s="49">
        <f t="shared" si="5"/>
        <v>0</v>
      </c>
      <c r="N104" s="65">
        <v>0</v>
      </c>
      <c r="O104" s="60">
        <f t="shared" si="17"/>
        <v>2434.8865601497396</v>
      </c>
      <c r="P104" s="55">
        <f t="shared" si="18"/>
        <v>480</v>
      </c>
      <c r="Q104" s="58">
        <f t="shared" si="19"/>
        <v>0.46594023726706052</v>
      </c>
      <c r="R104" s="53">
        <f t="shared" si="20"/>
        <v>3.2467532467532467</v>
      </c>
      <c r="S104" s="53">
        <f t="shared" si="6"/>
        <v>1.0250685219875333</v>
      </c>
      <c r="T104" s="53">
        <f t="shared" si="7"/>
        <v>5.2191357745823329E-4</v>
      </c>
      <c r="U104" s="58">
        <f t="shared" si="21"/>
        <v>0.23297011863353026</v>
      </c>
      <c r="V104" s="53">
        <f t="shared" si="22"/>
        <v>1.6233766233766234</v>
      </c>
      <c r="W104" s="53">
        <f t="shared" si="8"/>
        <v>0.51253426099376664</v>
      </c>
      <c r="X104" s="53">
        <f t="shared" si="9"/>
        <v>2.6095678872911665E-4</v>
      </c>
      <c r="Y104" s="58">
        <f t="shared" si="23"/>
        <v>4.6594023726706055E-2</v>
      </c>
      <c r="Z104" s="53">
        <f t="shared" si="24"/>
        <v>0.32467532467532467</v>
      </c>
      <c r="AA104" s="53">
        <f t="shared" si="10"/>
        <v>0.10250685219875333</v>
      </c>
      <c r="AB104" s="53">
        <f t="shared" si="11"/>
        <v>5.2191357745823337E-5</v>
      </c>
      <c r="AC104" s="61">
        <f t="shared" si="25"/>
        <v>0.34049479166666624</v>
      </c>
      <c r="AD104" s="36">
        <f t="shared" si="28"/>
        <v>0.11949790041389143</v>
      </c>
      <c r="AE104" s="36">
        <f t="shared" si="29"/>
        <v>11.26</v>
      </c>
      <c r="AF104" s="36">
        <f t="shared" si="30"/>
        <v>5.9748950206945713E-2</v>
      </c>
      <c r="AG104" s="36">
        <f t="shared" si="29"/>
        <v>5.8</v>
      </c>
      <c r="AH104" s="36">
        <f t="shared" si="31"/>
        <v>2.9874475103472856E-2</v>
      </c>
      <c r="AI104" s="36">
        <f t="shared" si="60"/>
        <v>2.94</v>
      </c>
      <c r="AJ104" s="36">
        <f t="shared" si="33"/>
        <v>5.9748950206945711E-3</v>
      </c>
      <c r="AK104" s="36">
        <f t="shared" si="60"/>
        <v>0.6</v>
      </c>
      <c r="AL104" s="36">
        <f t="shared" si="34"/>
        <v>5.9748950206945713E-2</v>
      </c>
      <c r="AM104" s="36">
        <f t="shared" si="35"/>
        <v>5.8</v>
      </c>
      <c r="AN104" s="36">
        <f t="shared" si="36"/>
        <v>2.9874475103472856E-2</v>
      </c>
      <c r="AO104" s="36">
        <f t="shared" si="37"/>
        <v>2.94</v>
      </c>
      <c r="AP104" s="36">
        <f t="shared" si="38"/>
        <v>1.4937237551736428E-2</v>
      </c>
      <c r="AQ104" s="36">
        <f t="shared" si="39"/>
        <v>1.48</v>
      </c>
      <c r="AR104" s="36">
        <f t="shared" si="40"/>
        <v>2.9874475103472855E-3</v>
      </c>
      <c r="AS104" s="36">
        <f t="shared" si="41"/>
        <v>0.3</v>
      </c>
      <c r="AT104" s="36">
        <f t="shared" si="42"/>
        <v>2.9874475103472856E-2</v>
      </c>
      <c r="AU104" s="36">
        <f t="shared" si="43"/>
        <v>2.94</v>
      </c>
      <c r="AV104" s="36">
        <f t="shared" si="44"/>
        <v>1.4937237551736428E-2</v>
      </c>
      <c r="AW104" s="36">
        <f t="shared" si="45"/>
        <v>1.48</v>
      </c>
      <c r="AX104" s="36">
        <f t="shared" si="46"/>
        <v>7.4686187758682141E-3</v>
      </c>
      <c r="AY104" s="36">
        <f t="shared" si="47"/>
        <v>0.74</v>
      </c>
      <c r="AZ104" s="36">
        <f t="shared" si="48"/>
        <v>1.4937237551736428E-3</v>
      </c>
      <c r="BA104" s="36">
        <f t="shared" si="49"/>
        <v>0.15</v>
      </c>
      <c r="BB104" s="36">
        <f t="shared" si="50"/>
        <v>5.9748950206945711E-3</v>
      </c>
      <c r="BC104" s="36">
        <f t="shared" si="51"/>
        <v>0.6</v>
      </c>
      <c r="BD104" s="36">
        <f t="shared" si="52"/>
        <v>2.9874475103472855E-3</v>
      </c>
      <c r="BE104" s="36">
        <f t="shared" si="53"/>
        <v>0.3</v>
      </c>
      <c r="BF104" s="36">
        <f t="shared" si="54"/>
        <v>1.4937237551736428E-3</v>
      </c>
      <c r="BG104" s="36">
        <f t="shared" si="55"/>
        <v>0.15</v>
      </c>
      <c r="BH104" s="36">
        <f t="shared" si="56"/>
        <v>2.9874475103472859E-4</v>
      </c>
      <c r="BI104" s="36">
        <f t="shared" si="57"/>
        <v>0.03</v>
      </c>
    </row>
    <row r="105" spans="1:61" s="36" customFormat="1" x14ac:dyDescent="0.25">
      <c r="A105" s="37">
        <v>11.25</v>
      </c>
      <c r="B105" s="47">
        <f t="shared" si="12"/>
        <v>40</v>
      </c>
      <c r="C105" s="48">
        <f t="shared" si="1"/>
        <v>0</v>
      </c>
      <c r="D105" s="49">
        <f t="shared" si="2"/>
        <v>0</v>
      </c>
      <c r="E105" s="50">
        <f t="shared" si="3"/>
        <v>1</v>
      </c>
      <c r="F105" s="65">
        <f t="shared" si="4"/>
        <v>39</v>
      </c>
      <c r="G105" s="58">
        <f t="shared" si="26"/>
        <v>0.94576274210404765</v>
      </c>
      <c r="H105" s="53">
        <f t="shared" si="13"/>
        <v>6.4935064935064934</v>
      </c>
      <c r="I105" s="49">
        <f t="shared" si="14"/>
        <v>1.38</v>
      </c>
      <c r="J105" s="53">
        <f t="shared" si="15"/>
        <v>2.0806780326289052</v>
      </c>
      <c r="K105" s="53">
        <f t="shared" si="27"/>
        <v>1.0593770974866765E-3</v>
      </c>
      <c r="L105" s="48">
        <f t="shared" si="16"/>
        <v>2.2000000000000002</v>
      </c>
      <c r="M105" s="49">
        <f t="shared" si="5"/>
        <v>0</v>
      </c>
      <c r="N105" s="65">
        <v>0</v>
      </c>
      <c r="O105" s="60">
        <f t="shared" si="17"/>
        <v>2464.0116501136449</v>
      </c>
      <c r="P105" s="55">
        <f t="shared" si="18"/>
        <v>480</v>
      </c>
      <c r="Q105" s="58">
        <f t="shared" si="19"/>
        <v>0.47288137105202382</v>
      </c>
      <c r="R105" s="53">
        <f t="shared" si="20"/>
        <v>3.2467532467532467</v>
      </c>
      <c r="S105" s="53">
        <f t="shared" si="6"/>
        <v>1.0403390163144526</v>
      </c>
      <c r="T105" s="53">
        <f t="shared" si="7"/>
        <v>5.2968854874333826E-4</v>
      </c>
      <c r="U105" s="58">
        <f t="shared" si="21"/>
        <v>0.23644068552601191</v>
      </c>
      <c r="V105" s="53">
        <f t="shared" si="22"/>
        <v>1.6233766233766234</v>
      </c>
      <c r="W105" s="53">
        <f t="shared" si="8"/>
        <v>0.52016950815722629</v>
      </c>
      <c r="X105" s="53">
        <f t="shared" si="9"/>
        <v>2.6484427437166913E-4</v>
      </c>
      <c r="Y105" s="58">
        <f t="shared" si="23"/>
        <v>4.7288137105202382E-2</v>
      </c>
      <c r="Z105" s="53">
        <f t="shared" si="24"/>
        <v>0.32467532467532467</v>
      </c>
      <c r="AA105" s="53">
        <f t="shared" si="10"/>
        <v>0.10403390163144526</v>
      </c>
      <c r="AB105" s="53">
        <f t="shared" si="11"/>
        <v>5.2968854874333844E-5</v>
      </c>
      <c r="AC105" s="61">
        <f t="shared" si="25"/>
        <v>0.34062499999999957</v>
      </c>
      <c r="AD105" s="36">
        <f t="shared" si="28"/>
        <v>0.12357650223921512</v>
      </c>
      <c r="AE105" s="36">
        <f t="shared" si="29"/>
        <v>11.62</v>
      </c>
      <c r="AF105" s="36">
        <f t="shared" si="30"/>
        <v>6.1788251119607562E-2</v>
      </c>
      <c r="AG105" s="36">
        <f t="shared" si="29"/>
        <v>5.99</v>
      </c>
      <c r="AH105" s="36">
        <f t="shared" si="31"/>
        <v>3.0894125559803781E-2</v>
      </c>
      <c r="AI105" s="36">
        <f t="shared" si="60"/>
        <v>3.04</v>
      </c>
      <c r="AJ105" s="36">
        <f t="shared" si="33"/>
        <v>6.1788251119607564E-3</v>
      </c>
      <c r="AK105" s="36">
        <f t="shared" si="60"/>
        <v>0.62</v>
      </c>
      <c r="AL105" s="36">
        <f t="shared" si="34"/>
        <v>6.1788251119607562E-2</v>
      </c>
      <c r="AM105" s="36">
        <f t="shared" si="35"/>
        <v>5.99</v>
      </c>
      <c r="AN105" s="36">
        <f t="shared" si="36"/>
        <v>3.0894125559803781E-2</v>
      </c>
      <c r="AO105" s="36">
        <f t="shared" si="37"/>
        <v>3.04</v>
      </c>
      <c r="AP105" s="36">
        <f t="shared" si="38"/>
        <v>1.5447062779901891E-2</v>
      </c>
      <c r="AQ105" s="36">
        <f t="shared" si="39"/>
        <v>1.53</v>
      </c>
      <c r="AR105" s="36">
        <f t="shared" si="40"/>
        <v>3.0894125559803782E-3</v>
      </c>
      <c r="AS105" s="36">
        <f t="shared" si="41"/>
        <v>0.31</v>
      </c>
      <c r="AT105" s="36">
        <f t="shared" si="42"/>
        <v>3.0894125559803781E-2</v>
      </c>
      <c r="AU105" s="36">
        <f t="shared" si="43"/>
        <v>3.04</v>
      </c>
      <c r="AV105" s="36">
        <f t="shared" si="44"/>
        <v>1.5447062779901891E-2</v>
      </c>
      <c r="AW105" s="36">
        <f t="shared" si="45"/>
        <v>1.53</v>
      </c>
      <c r="AX105" s="36">
        <f t="shared" si="46"/>
        <v>7.7235313899509453E-3</v>
      </c>
      <c r="AY105" s="36">
        <f t="shared" si="47"/>
        <v>0.77</v>
      </c>
      <c r="AZ105" s="36">
        <f t="shared" si="48"/>
        <v>1.5447062779901891E-3</v>
      </c>
      <c r="BA105" s="36">
        <f t="shared" si="49"/>
        <v>0.15</v>
      </c>
      <c r="BB105" s="36">
        <f t="shared" si="50"/>
        <v>6.1788251119607564E-3</v>
      </c>
      <c r="BC105" s="36">
        <f t="shared" si="51"/>
        <v>0.62</v>
      </c>
      <c r="BD105" s="36">
        <f t="shared" si="52"/>
        <v>3.0894125559803782E-3</v>
      </c>
      <c r="BE105" s="36">
        <f t="shared" si="53"/>
        <v>0.31</v>
      </c>
      <c r="BF105" s="36">
        <f t="shared" si="54"/>
        <v>1.5447062779901891E-3</v>
      </c>
      <c r="BG105" s="36">
        <f t="shared" si="55"/>
        <v>0.15</v>
      </c>
      <c r="BH105" s="36">
        <f t="shared" si="56"/>
        <v>3.0894125559803787E-4</v>
      </c>
      <c r="BI105" s="36">
        <f t="shared" si="57"/>
        <v>0.03</v>
      </c>
    </row>
    <row r="106" spans="1:61" s="36" customFormat="1" x14ac:dyDescent="0.25">
      <c r="A106" s="37">
        <v>11.25</v>
      </c>
      <c r="B106" s="47">
        <f t="shared" si="12"/>
        <v>40</v>
      </c>
      <c r="C106" s="48">
        <f t="shared" si="1"/>
        <v>0</v>
      </c>
      <c r="D106" s="49">
        <f t="shared" si="2"/>
        <v>0</v>
      </c>
      <c r="E106" s="50">
        <f t="shared" si="3"/>
        <v>1</v>
      </c>
      <c r="F106" s="65">
        <f t="shared" si="4"/>
        <v>39</v>
      </c>
      <c r="G106" s="58">
        <f t="shared" si="26"/>
        <v>0.95954952049086051</v>
      </c>
      <c r="H106" s="53">
        <f t="shared" si="13"/>
        <v>6.4935064935064934</v>
      </c>
      <c r="I106" s="49">
        <f t="shared" si="14"/>
        <v>1.38</v>
      </c>
      <c r="J106" s="53">
        <f t="shared" si="15"/>
        <v>2.1110089450798935</v>
      </c>
      <c r="K106" s="53">
        <f t="shared" si="27"/>
        <v>1.0748200797706066E-3</v>
      </c>
      <c r="L106" s="48">
        <f t="shared" si="16"/>
        <v>2.2000000000000002</v>
      </c>
      <c r="M106" s="49">
        <f t="shared" si="5"/>
        <v>0</v>
      </c>
      <c r="N106" s="65">
        <v>0</v>
      </c>
      <c r="O106" s="60">
        <f t="shared" si="17"/>
        <v>2492.9365050840488</v>
      </c>
      <c r="P106" s="55">
        <f t="shared" si="18"/>
        <v>480</v>
      </c>
      <c r="Q106" s="58">
        <f t="shared" si="19"/>
        <v>0.47977476024543025</v>
      </c>
      <c r="R106" s="53">
        <f t="shared" si="20"/>
        <v>3.2467532467532467</v>
      </c>
      <c r="S106" s="53">
        <f t="shared" si="6"/>
        <v>1.0555044725399467</v>
      </c>
      <c r="T106" s="53">
        <f t="shared" si="7"/>
        <v>5.3741003988530328E-4</v>
      </c>
      <c r="U106" s="58">
        <f t="shared" si="21"/>
        <v>0.23988738012271513</v>
      </c>
      <c r="V106" s="53">
        <f t="shared" si="22"/>
        <v>1.6233766233766234</v>
      </c>
      <c r="W106" s="53">
        <f t="shared" si="8"/>
        <v>0.52775223626997336</v>
      </c>
      <c r="X106" s="53">
        <f t="shared" si="9"/>
        <v>2.6870501994265164E-4</v>
      </c>
      <c r="Y106" s="58">
        <f t="shared" si="23"/>
        <v>4.7977476024543025E-2</v>
      </c>
      <c r="Z106" s="53">
        <f t="shared" si="24"/>
        <v>0.32467532467532467</v>
      </c>
      <c r="AA106" s="53">
        <f t="shared" si="10"/>
        <v>0.10555044725399466</v>
      </c>
      <c r="AB106" s="53">
        <f t="shared" si="11"/>
        <v>5.3741003988530337E-5</v>
      </c>
      <c r="AC106" s="61">
        <f t="shared" si="25"/>
        <v>0.34075520833333289</v>
      </c>
      <c r="AD106" s="36">
        <f t="shared" si="28"/>
        <v>0.12771455954633196</v>
      </c>
      <c r="AE106" s="36">
        <f t="shared" si="29"/>
        <v>11.99</v>
      </c>
      <c r="AF106" s="36">
        <f t="shared" si="30"/>
        <v>6.3857279773165979E-2</v>
      </c>
      <c r="AG106" s="36">
        <f t="shared" si="29"/>
        <v>6.19</v>
      </c>
      <c r="AH106" s="36">
        <f t="shared" si="31"/>
        <v>3.1928639886582989E-2</v>
      </c>
      <c r="AI106" s="36">
        <f t="shared" si="60"/>
        <v>3.14</v>
      </c>
      <c r="AJ106" s="36">
        <f t="shared" si="33"/>
        <v>6.3857279773165982E-3</v>
      </c>
      <c r="AK106" s="36">
        <f t="shared" si="60"/>
        <v>0.64</v>
      </c>
      <c r="AL106" s="36">
        <f t="shared" si="34"/>
        <v>6.3857279773165979E-2</v>
      </c>
      <c r="AM106" s="36">
        <f t="shared" si="35"/>
        <v>6.19</v>
      </c>
      <c r="AN106" s="36">
        <f t="shared" si="36"/>
        <v>3.1928639886582989E-2</v>
      </c>
      <c r="AO106" s="36">
        <f t="shared" si="37"/>
        <v>3.14</v>
      </c>
      <c r="AP106" s="36">
        <f t="shared" si="38"/>
        <v>1.5964319943291495E-2</v>
      </c>
      <c r="AQ106" s="36">
        <f t="shared" si="39"/>
        <v>1.58</v>
      </c>
      <c r="AR106" s="36">
        <f t="shared" si="40"/>
        <v>3.1928639886582991E-3</v>
      </c>
      <c r="AS106" s="36">
        <f t="shared" si="41"/>
        <v>0.32</v>
      </c>
      <c r="AT106" s="36">
        <f t="shared" si="42"/>
        <v>3.1928639886582989E-2</v>
      </c>
      <c r="AU106" s="36">
        <f t="shared" si="43"/>
        <v>3.14</v>
      </c>
      <c r="AV106" s="36">
        <f t="shared" si="44"/>
        <v>1.5964319943291495E-2</v>
      </c>
      <c r="AW106" s="36">
        <f t="shared" si="45"/>
        <v>1.58</v>
      </c>
      <c r="AX106" s="36">
        <f t="shared" si="46"/>
        <v>7.9821599716457473E-3</v>
      </c>
      <c r="AY106" s="36">
        <f t="shared" si="47"/>
        <v>0.8</v>
      </c>
      <c r="AZ106" s="36">
        <f t="shared" si="48"/>
        <v>1.5964319943291496E-3</v>
      </c>
      <c r="BA106" s="36">
        <f t="shared" si="49"/>
        <v>0.16</v>
      </c>
      <c r="BB106" s="36">
        <f t="shared" si="50"/>
        <v>6.3857279773165982E-3</v>
      </c>
      <c r="BC106" s="36">
        <f t="shared" si="51"/>
        <v>0.64</v>
      </c>
      <c r="BD106" s="36">
        <f t="shared" si="52"/>
        <v>3.1928639886582991E-3</v>
      </c>
      <c r="BE106" s="36">
        <f t="shared" si="53"/>
        <v>0.32</v>
      </c>
      <c r="BF106" s="36">
        <f t="shared" si="54"/>
        <v>1.5964319943291496E-3</v>
      </c>
      <c r="BG106" s="36">
        <f t="shared" si="55"/>
        <v>0.16</v>
      </c>
      <c r="BH106" s="36">
        <f t="shared" si="56"/>
        <v>3.1928639886582996E-4</v>
      </c>
      <c r="BI106" s="36">
        <f t="shared" si="57"/>
        <v>0.03</v>
      </c>
    </row>
    <row r="107" spans="1:61" s="36" customFormat="1" x14ac:dyDescent="0.25">
      <c r="A107" s="37">
        <v>11.25</v>
      </c>
      <c r="B107" s="47">
        <f t="shared" si="12"/>
        <v>40</v>
      </c>
      <c r="C107" s="48">
        <f t="shared" si="1"/>
        <v>0</v>
      </c>
      <c r="D107" s="49">
        <f t="shared" si="2"/>
        <v>0</v>
      </c>
      <c r="E107" s="50">
        <f t="shared" si="3"/>
        <v>1</v>
      </c>
      <c r="F107" s="65">
        <f t="shared" si="4"/>
        <v>39</v>
      </c>
      <c r="G107" s="58">
        <f t="shared" si="26"/>
        <v>0.97324146651694432</v>
      </c>
      <c r="H107" s="53">
        <f t="shared" si="13"/>
        <v>6.4935064935064934</v>
      </c>
      <c r="I107" s="49">
        <f t="shared" si="14"/>
        <v>1.38</v>
      </c>
      <c r="J107" s="53">
        <f t="shared" si="15"/>
        <v>2.1411312263372775</v>
      </c>
      <c r="K107" s="53">
        <f t="shared" si="27"/>
        <v>1.0901568374946293E-3</v>
      </c>
      <c r="L107" s="48">
        <f t="shared" si="16"/>
        <v>2.2000000000000002</v>
      </c>
      <c r="M107" s="49">
        <f t="shared" si="5"/>
        <v>0</v>
      </c>
      <c r="N107" s="65">
        <v>0</v>
      </c>
      <c r="O107" s="60">
        <f t="shared" si="17"/>
        <v>2521.6625016765306</v>
      </c>
      <c r="P107" s="55">
        <f t="shared" si="18"/>
        <v>480</v>
      </c>
      <c r="Q107" s="58">
        <f t="shared" si="19"/>
        <v>0.48662073325847216</v>
      </c>
      <c r="R107" s="53">
        <f t="shared" si="20"/>
        <v>3.2467532467532467</v>
      </c>
      <c r="S107" s="53">
        <f t="shared" si="6"/>
        <v>1.0705656131686387</v>
      </c>
      <c r="T107" s="53">
        <f t="shared" si="7"/>
        <v>5.4507841874731466E-4</v>
      </c>
      <c r="U107" s="58">
        <f t="shared" si="21"/>
        <v>0.24331036662923608</v>
      </c>
      <c r="V107" s="53">
        <f t="shared" si="22"/>
        <v>1.6233766233766234</v>
      </c>
      <c r="W107" s="53">
        <f t="shared" si="8"/>
        <v>0.53528280658431937</v>
      </c>
      <c r="X107" s="53">
        <f t="shared" si="9"/>
        <v>2.7253920937365733E-4</v>
      </c>
      <c r="Y107" s="58">
        <f t="shared" si="23"/>
        <v>4.8662073325847217E-2</v>
      </c>
      <c r="Z107" s="53">
        <f t="shared" si="24"/>
        <v>0.32467532467532467</v>
      </c>
      <c r="AA107" s="53">
        <f t="shared" si="10"/>
        <v>0.10705656131686389</v>
      </c>
      <c r="AB107" s="53">
        <f t="shared" si="11"/>
        <v>5.4507841874731459E-5</v>
      </c>
      <c r="AC107" s="61">
        <f t="shared" si="25"/>
        <v>0.34088541666666622</v>
      </c>
      <c r="AD107" s="36">
        <f t="shared" si="28"/>
        <v>0.13191166337068627</v>
      </c>
      <c r="AE107" s="36">
        <f t="shared" si="29"/>
        <v>12.36</v>
      </c>
      <c r="AF107" s="36">
        <f t="shared" si="30"/>
        <v>6.5955831685343136E-2</v>
      </c>
      <c r="AG107" s="36">
        <f t="shared" si="29"/>
        <v>6.38</v>
      </c>
      <c r="AH107" s="36">
        <f t="shared" si="31"/>
        <v>3.2977915842671568E-2</v>
      </c>
      <c r="AI107" s="36">
        <f t="shared" si="60"/>
        <v>3.24</v>
      </c>
      <c r="AJ107" s="36">
        <f t="shared" si="33"/>
        <v>6.5955831685343145E-3</v>
      </c>
      <c r="AK107" s="36">
        <f t="shared" si="60"/>
        <v>0.66</v>
      </c>
      <c r="AL107" s="36">
        <f t="shared" si="34"/>
        <v>6.5955831685343136E-2</v>
      </c>
      <c r="AM107" s="36">
        <f t="shared" si="35"/>
        <v>6.38</v>
      </c>
      <c r="AN107" s="36">
        <f t="shared" si="36"/>
        <v>3.2977915842671568E-2</v>
      </c>
      <c r="AO107" s="36">
        <f t="shared" si="37"/>
        <v>3.24</v>
      </c>
      <c r="AP107" s="36">
        <f t="shared" si="38"/>
        <v>1.6488957921335784E-2</v>
      </c>
      <c r="AQ107" s="36">
        <f t="shared" si="39"/>
        <v>1.64</v>
      </c>
      <c r="AR107" s="36">
        <f t="shared" si="40"/>
        <v>3.2977915842671572E-3</v>
      </c>
      <c r="AS107" s="36">
        <f t="shared" si="41"/>
        <v>0.33</v>
      </c>
      <c r="AT107" s="36">
        <f t="shared" si="42"/>
        <v>3.2977915842671568E-2</v>
      </c>
      <c r="AU107" s="36">
        <f t="shared" si="43"/>
        <v>3.24</v>
      </c>
      <c r="AV107" s="36">
        <f t="shared" si="44"/>
        <v>1.6488957921335784E-2</v>
      </c>
      <c r="AW107" s="36">
        <f t="shared" si="45"/>
        <v>1.64</v>
      </c>
      <c r="AX107" s="36">
        <f t="shared" si="46"/>
        <v>8.244478960667892E-3</v>
      </c>
      <c r="AY107" s="36">
        <f t="shared" si="47"/>
        <v>0.82</v>
      </c>
      <c r="AZ107" s="36">
        <f t="shared" si="48"/>
        <v>1.6488957921335786E-3</v>
      </c>
      <c r="BA107" s="36">
        <f t="shared" si="49"/>
        <v>0.16</v>
      </c>
      <c r="BB107" s="36">
        <f t="shared" si="50"/>
        <v>6.5955831685343145E-3</v>
      </c>
      <c r="BC107" s="36">
        <f t="shared" si="51"/>
        <v>0.66</v>
      </c>
      <c r="BD107" s="36">
        <f t="shared" si="52"/>
        <v>3.2977915842671572E-3</v>
      </c>
      <c r="BE107" s="36">
        <f t="shared" si="53"/>
        <v>0.33</v>
      </c>
      <c r="BF107" s="36">
        <f t="shared" si="54"/>
        <v>1.6488957921335786E-3</v>
      </c>
      <c r="BG107" s="36">
        <f t="shared" si="55"/>
        <v>0.16</v>
      </c>
      <c r="BH107" s="36">
        <f t="shared" si="56"/>
        <v>3.2977915842671574E-4</v>
      </c>
      <c r="BI107" s="36">
        <f t="shared" si="57"/>
        <v>0.03</v>
      </c>
    </row>
    <row r="108" spans="1:61" s="36" customFormat="1" x14ac:dyDescent="0.25">
      <c r="A108" s="37">
        <v>11.25</v>
      </c>
      <c r="B108" s="47">
        <f t="shared" si="12"/>
        <v>40</v>
      </c>
      <c r="C108" s="48">
        <f t="shared" si="1"/>
        <v>0</v>
      </c>
      <c r="D108" s="49">
        <f t="shared" si="2"/>
        <v>0</v>
      </c>
      <c r="E108" s="50">
        <f t="shared" si="3"/>
        <v>1</v>
      </c>
      <c r="F108" s="65">
        <f t="shared" si="4"/>
        <v>39</v>
      </c>
      <c r="G108" s="58">
        <f t="shared" si="26"/>
        <v>0.986839232486731</v>
      </c>
      <c r="H108" s="53">
        <f t="shared" si="13"/>
        <v>6.4935064935064934</v>
      </c>
      <c r="I108" s="49">
        <f t="shared" si="14"/>
        <v>1.38</v>
      </c>
      <c r="J108" s="53">
        <f t="shared" si="15"/>
        <v>2.1710463114708083</v>
      </c>
      <c r="K108" s="53">
        <f t="shared" si="27"/>
        <v>1.1053881013244225E-3</v>
      </c>
      <c r="L108" s="48">
        <f t="shared" si="16"/>
        <v>2.2000000000000002</v>
      </c>
      <c r="M108" s="49">
        <f t="shared" si="5"/>
        <v>0</v>
      </c>
      <c r="N108" s="65">
        <v>0</v>
      </c>
      <c r="O108" s="60">
        <f t="shared" si="17"/>
        <v>2550.1910070424397</v>
      </c>
      <c r="P108" s="55">
        <f t="shared" si="18"/>
        <v>480</v>
      </c>
      <c r="Q108" s="58">
        <f t="shared" si="19"/>
        <v>0.4934196162433655</v>
      </c>
      <c r="R108" s="53">
        <f t="shared" si="20"/>
        <v>3.2467532467532467</v>
      </c>
      <c r="S108" s="53">
        <f t="shared" si="6"/>
        <v>1.0855231557354041</v>
      </c>
      <c r="T108" s="53">
        <f t="shared" si="7"/>
        <v>5.5269405066221125E-4</v>
      </c>
      <c r="U108" s="58">
        <f t="shared" si="21"/>
        <v>0.24670980812168275</v>
      </c>
      <c r="V108" s="53">
        <f t="shared" si="22"/>
        <v>1.6233766233766234</v>
      </c>
      <c r="W108" s="53">
        <f t="shared" si="8"/>
        <v>0.54276157786770207</v>
      </c>
      <c r="X108" s="53">
        <f t="shared" si="9"/>
        <v>2.7634702533110562E-4</v>
      </c>
      <c r="Y108" s="58">
        <f t="shared" si="23"/>
        <v>4.9341961624336551E-2</v>
      </c>
      <c r="Z108" s="53">
        <f t="shared" si="24"/>
        <v>0.32467532467532467</v>
      </c>
      <c r="AA108" s="53">
        <f t="shared" si="10"/>
        <v>0.10855231557354042</v>
      </c>
      <c r="AB108" s="53">
        <f t="shared" si="11"/>
        <v>5.5269405066221127E-5</v>
      </c>
      <c r="AC108" s="61">
        <f t="shared" si="25"/>
        <v>0.34101562499999954</v>
      </c>
      <c r="AD108" s="36">
        <f t="shared" si="28"/>
        <v>0.1361674075607853</v>
      </c>
      <c r="AE108" s="36">
        <f t="shared" si="29"/>
        <v>12.73</v>
      </c>
      <c r="AF108" s="36">
        <f t="shared" si="30"/>
        <v>6.8083703780392649E-2</v>
      </c>
      <c r="AG108" s="36">
        <f t="shared" si="29"/>
        <v>6.58</v>
      </c>
      <c r="AH108" s="36">
        <f t="shared" si="31"/>
        <v>3.4041851890196324E-2</v>
      </c>
      <c r="AI108" s="36">
        <f t="shared" si="60"/>
        <v>3.35</v>
      </c>
      <c r="AJ108" s="36">
        <f t="shared" si="33"/>
        <v>6.8083703780392659E-3</v>
      </c>
      <c r="AK108" s="36">
        <f t="shared" si="60"/>
        <v>0.68</v>
      </c>
      <c r="AL108" s="36">
        <f t="shared" si="34"/>
        <v>6.8083703780392649E-2</v>
      </c>
      <c r="AM108" s="36">
        <f t="shared" si="35"/>
        <v>6.58</v>
      </c>
      <c r="AN108" s="36">
        <f t="shared" si="36"/>
        <v>3.4041851890196324E-2</v>
      </c>
      <c r="AO108" s="36">
        <f t="shared" si="37"/>
        <v>3.35</v>
      </c>
      <c r="AP108" s="36">
        <f t="shared" si="38"/>
        <v>1.7020925945098162E-2</v>
      </c>
      <c r="AQ108" s="36">
        <f t="shared" si="39"/>
        <v>1.69</v>
      </c>
      <c r="AR108" s="36">
        <f t="shared" si="40"/>
        <v>3.404185189019633E-3</v>
      </c>
      <c r="AS108" s="36">
        <f t="shared" si="41"/>
        <v>0.34</v>
      </c>
      <c r="AT108" s="36">
        <f t="shared" si="42"/>
        <v>3.4041851890196324E-2</v>
      </c>
      <c r="AU108" s="36">
        <f t="shared" si="43"/>
        <v>3.35</v>
      </c>
      <c r="AV108" s="36">
        <f t="shared" si="44"/>
        <v>1.7020925945098162E-2</v>
      </c>
      <c r="AW108" s="36">
        <f t="shared" si="45"/>
        <v>1.69</v>
      </c>
      <c r="AX108" s="36">
        <f t="shared" si="46"/>
        <v>8.5104629725490811E-3</v>
      </c>
      <c r="AY108" s="36">
        <f t="shared" si="47"/>
        <v>0.85</v>
      </c>
      <c r="AZ108" s="36">
        <f t="shared" si="48"/>
        <v>1.7020925945098165E-3</v>
      </c>
      <c r="BA108" s="36">
        <f t="shared" si="49"/>
        <v>0.17</v>
      </c>
      <c r="BB108" s="36">
        <f t="shared" si="50"/>
        <v>6.8083703780392659E-3</v>
      </c>
      <c r="BC108" s="36">
        <f t="shared" si="51"/>
        <v>0.68</v>
      </c>
      <c r="BD108" s="36">
        <f t="shared" si="52"/>
        <v>3.404185189019633E-3</v>
      </c>
      <c r="BE108" s="36">
        <f t="shared" si="53"/>
        <v>0.34</v>
      </c>
      <c r="BF108" s="36">
        <f t="shared" si="54"/>
        <v>1.7020925945098165E-3</v>
      </c>
      <c r="BG108" s="36">
        <f t="shared" si="55"/>
        <v>0.17</v>
      </c>
      <c r="BH108" s="36">
        <f t="shared" si="56"/>
        <v>3.4041851890196333E-4</v>
      </c>
      <c r="BI108" s="36">
        <f t="shared" si="57"/>
        <v>0.03</v>
      </c>
    </row>
    <row r="109" spans="1:61" s="36" customFormat="1" x14ac:dyDescent="0.25">
      <c r="A109" s="37">
        <v>11.25</v>
      </c>
      <c r="B109" s="47">
        <f t="shared" si="12"/>
        <v>40</v>
      </c>
      <c r="C109" s="48">
        <f t="shared" si="1"/>
        <v>0</v>
      </c>
      <c r="D109" s="49">
        <f t="shared" si="2"/>
        <v>0</v>
      </c>
      <c r="E109" s="50">
        <f t="shared" si="3"/>
        <v>1</v>
      </c>
      <c r="F109" s="65">
        <f t="shared" si="4"/>
        <v>39</v>
      </c>
      <c r="G109" s="58">
        <f t="shared" si="26"/>
        <v>1.0003434662177759</v>
      </c>
      <c r="H109" s="53">
        <f t="shared" si="13"/>
        <v>6.4935064935064934</v>
      </c>
      <c r="I109" s="49">
        <f t="shared" si="14"/>
        <v>1.38</v>
      </c>
      <c r="J109" s="53">
        <f t="shared" si="15"/>
        <v>2.2007556256791072</v>
      </c>
      <c r="K109" s="53">
        <f t="shared" si="27"/>
        <v>1.1205145968997815E-3</v>
      </c>
      <c r="L109" s="48">
        <f t="shared" si="16"/>
        <v>2.2000000000000002</v>
      </c>
      <c r="M109" s="49">
        <f t="shared" si="5"/>
        <v>0</v>
      </c>
      <c r="N109" s="65">
        <v>0</v>
      </c>
      <c r="O109" s="60">
        <f t="shared" si="17"/>
        <v>2578.5233789339582</v>
      </c>
      <c r="P109" s="55">
        <f t="shared" si="18"/>
        <v>480</v>
      </c>
      <c r="Q109" s="58">
        <f t="shared" si="19"/>
        <v>0.50017173310888796</v>
      </c>
      <c r="R109" s="53">
        <f t="shared" si="20"/>
        <v>3.2467532467532467</v>
      </c>
      <c r="S109" s="53">
        <f t="shared" si="6"/>
        <v>1.1003778128395536</v>
      </c>
      <c r="T109" s="53">
        <f t="shared" si="7"/>
        <v>5.6025729844989076E-4</v>
      </c>
      <c r="U109" s="58">
        <f t="shared" si="21"/>
        <v>0.25008586655444398</v>
      </c>
      <c r="V109" s="53">
        <f t="shared" si="22"/>
        <v>1.6233766233766234</v>
      </c>
      <c r="W109" s="53">
        <f t="shared" si="8"/>
        <v>0.5501889064197768</v>
      </c>
      <c r="X109" s="53">
        <f t="shared" si="9"/>
        <v>2.8012864922494538E-4</v>
      </c>
      <c r="Y109" s="58">
        <f t="shared" si="23"/>
        <v>5.0017173310888792E-2</v>
      </c>
      <c r="Z109" s="53">
        <f t="shared" si="24"/>
        <v>0.32467532467532467</v>
      </c>
      <c r="AA109" s="53">
        <f t="shared" si="10"/>
        <v>0.11003778128395535</v>
      </c>
      <c r="AB109" s="53">
        <f t="shared" si="11"/>
        <v>5.6025729844989064E-5</v>
      </c>
      <c r="AC109" s="61">
        <f t="shared" si="25"/>
        <v>0.34114583333333287</v>
      </c>
      <c r="AD109" s="36">
        <f t="shared" si="28"/>
        <v>0.14048138875884947</v>
      </c>
      <c r="AE109" s="36">
        <f t="shared" si="29"/>
        <v>13.11</v>
      </c>
      <c r="AF109" s="36">
        <f t="shared" si="30"/>
        <v>7.0240694379424734E-2</v>
      </c>
      <c r="AG109" s="36">
        <f t="shared" si="29"/>
        <v>6.78</v>
      </c>
      <c r="AH109" s="36">
        <f t="shared" si="31"/>
        <v>3.5120347189712367E-2</v>
      </c>
      <c r="AI109" s="36">
        <f t="shared" si="60"/>
        <v>3.45</v>
      </c>
      <c r="AJ109" s="36">
        <f t="shared" si="33"/>
        <v>7.0240694379424739E-3</v>
      </c>
      <c r="AK109" s="36">
        <f t="shared" si="60"/>
        <v>0.7</v>
      </c>
      <c r="AL109" s="36">
        <f t="shared" si="34"/>
        <v>7.0240694379424734E-2</v>
      </c>
      <c r="AM109" s="36">
        <f t="shared" si="35"/>
        <v>6.78</v>
      </c>
      <c r="AN109" s="36">
        <f t="shared" si="36"/>
        <v>3.5120347189712367E-2</v>
      </c>
      <c r="AO109" s="36">
        <f t="shared" si="37"/>
        <v>3.45</v>
      </c>
      <c r="AP109" s="36">
        <f t="shared" si="38"/>
        <v>1.7560173594856184E-2</v>
      </c>
      <c r="AQ109" s="36">
        <f t="shared" si="39"/>
        <v>1.74</v>
      </c>
      <c r="AR109" s="36">
        <f t="shared" si="40"/>
        <v>3.512034718971237E-3</v>
      </c>
      <c r="AS109" s="36">
        <f t="shared" si="41"/>
        <v>0.35</v>
      </c>
      <c r="AT109" s="36">
        <f t="shared" si="42"/>
        <v>3.5120347189712367E-2</v>
      </c>
      <c r="AU109" s="36">
        <f t="shared" si="43"/>
        <v>3.45</v>
      </c>
      <c r="AV109" s="36">
        <f t="shared" si="44"/>
        <v>1.7560173594856184E-2</v>
      </c>
      <c r="AW109" s="36">
        <f t="shared" si="45"/>
        <v>1.74</v>
      </c>
      <c r="AX109" s="36">
        <f t="shared" si="46"/>
        <v>8.7800867974280918E-3</v>
      </c>
      <c r="AY109" s="36">
        <f t="shared" si="47"/>
        <v>0.87</v>
      </c>
      <c r="AZ109" s="36">
        <f t="shared" si="48"/>
        <v>1.7560173594856185E-3</v>
      </c>
      <c r="BA109" s="36">
        <f t="shared" si="49"/>
        <v>0.18</v>
      </c>
      <c r="BB109" s="36">
        <f t="shared" si="50"/>
        <v>7.0240694379424739E-3</v>
      </c>
      <c r="BC109" s="36">
        <f t="shared" si="51"/>
        <v>0.7</v>
      </c>
      <c r="BD109" s="36">
        <f t="shared" si="52"/>
        <v>3.512034718971237E-3</v>
      </c>
      <c r="BE109" s="36">
        <f t="shared" si="53"/>
        <v>0.35</v>
      </c>
      <c r="BF109" s="36">
        <f t="shared" si="54"/>
        <v>1.7560173594856185E-3</v>
      </c>
      <c r="BG109" s="36">
        <f t="shared" si="55"/>
        <v>0.18</v>
      </c>
      <c r="BH109" s="36">
        <f t="shared" si="56"/>
        <v>3.5120347189712372E-4</v>
      </c>
      <c r="BI109" s="36">
        <f t="shared" si="57"/>
        <v>0.04</v>
      </c>
    </row>
    <row r="110" spans="1:61" s="36" customFormat="1" x14ac:dyDescent="0.25">
      <c r="A110" s="37">
        <v>11.25</v>
      </c>
      <c r="B110" s="47">
        <f t="shared" si="12"/>
        <v>40</v>
      </c>
      <c r="C110" s="48">
        <f t="shared" si="1"/>
        <v>0</v>
      </c>
      <c r="D110" s="49">
        <f t="shared" si="2"/>
        <v>0</v>
      </c>
      <c r="E110" s="50">
        <f t="shared" si="3"/>
        <v>1</v>
      </c>
      <c r="F110" s="65">
        <f t="shared" ref="F110:F173" si="61">B110-SUM(C110:E110)</f>
        <v>39</v>
      </c>
      <c r="G110" s="58">
        <f t="shared" si="26"/>
        <v>1.0137548110716212</v>
      </c>
      <c r="H110" s="53">
        <f t="shared" si="13"/>
        <v>6.4935064935064934</v>
      </c>
      <c r="I110" s="49">
        <f t="shared" si="14"/>
        <v>1.38</v>
      </c>
      <c r="J110" s="53">
        <f t="shared" si="15"/>
        <v>2.2302605843575671</v>
      </c>
      <c r="K110" s="53">
        <f t="shared" si="27"/>
        <v>1.1355370448691861E-3</v>
      </c>
      <c r="L110" s="48">
        <f t="shared" si="16"/>
        <v>2.2000000000000002</v>
      </c>
      <c r="M110" s="49">
        <f t="shared" si="5"/>
        <v>0</v>
      </c>
      <c r="N110" s="65">
        <v>0</v>
      </c>
      <c r="O110" s="60">
        <f t="shared" si="17"/>
        <v>2606.6609657687222</v>
      </c>
      <c r="P110" s="55">
        <f t="shared" si="18"/>
        <v>480</v>
      </c>
      <c r="Q110" s="58">
        <f t="shared" si="19"/>
        <v>0.50687740553581062</v>
      </c>
      <c r="R110" s="53">
        <f t="shared" si="20"/>
        <v>3.2467532467532467</v>
      </c>
      <c r="S110" s="53">
        <f t="shared" si="6"/>
        <v>1.1151302921787836</v>
      </c>
      <c r="T110" s="53">
        <f t="shared" si="7"/>
        <v>5.6776852243459305E-4</v>
      </c>
      <c r="U110" s="58">
        <f t="shared" si="21"/>
        <v>0.25343870276790531</v>
      </c>
      <c r="V110" s="53">
        <f t="shared" si="22"/>
        <v>1.6233766233766234</v>
      </c>
      <c r="W110" s="53">
        <f t="shared" si="8"/>
        <v>0.55756514608939178</v>
      </c>
      <c r="X110" s="53">
        <f t="shared" si="9"/>
        <v>2.8388426121729653E-4</v>
      </c>
      <c r="Y110" s="58">
        <f t="shared" si="23"/>
        <v>5.0687740553581058E-2</v>
      </c>
      <c r="Z110" s="53">
        <f t="shared" si="24"/>
        <v>0.32467532467532467</v>
      </c>
      <c r="AA110" s="53">
        <f t="shared" si="10"/>
        <v>0.11151302921787834</v>
      </c>
      <c r="AB110" s="53">
        <f t="shared" si="11"/>
        <v>5.6776852243459296E-5</v>
      </c>
      <c r="AC110" s="61">
        <f t="shared" si="25"/>
        <v>0.3412760416666662</v>
      </c>
      <c r="AD110" s="36">
        <f t="shared" si="28"/>
        <v>0.14485320638159582</v>
      </c>
      <c r="AE110" s="36">
        <f t="shared" si="29"/>
        <v>13.49</v>
      </c>
      <c r="AF110" s="36">
        <f t="shared" si="30"/>
        <v>7.2426603190797911E-2</v>
      </c>
      <c r="AG110" s="36">
        <f t="shared" si="29"/>
        <v>6.99</v>
      </c>
      <c r="AH110" s="36">
        <f t="shared" si="31"/>
        <v>3.6213301595398956E-2</v>
      </c>
      <c r="AI110" s="36">
        <f t="shared" si="60"/>
        <v>3.56</v>
      </c>
      <c r="AJ110" s="36">
        <f t="shared" si="33"/>
        <v>7.2426603190797918E-3</v>
      </c>
      <c r="AK110" s="36">
        <f t="shared" si="60"/>
        <v>0.72</v>
      </c>
      <c r="AL110" s="36">
        <f t="shared" si="34"/>
        <v>7.2426603190797911E-2</v>
      </c>
      <c r="AM110" s="36">
        <f t="shared" si="35"/>
        <v>6.99</v>
      </c>
      <c r="AN110" s="36">
        <f t="shared" si="36"/>
        <v>3.6213301595398956E-2</v>
      </c>
      <c r="AO110" s="36">
        <f t="shared" si="37"/>
        <v>3.56</v>
      </c>
      <c r="AP110" s="36">
        <f t="shared" si="38"/>
        <v>1.8106650797699478E-2</v>
      </c>
      <c r="AQ110" s="36">
        <f t="shared" si="39"/>
        <v>1.79</v>
      </c>
      <c r="AR110" s="36">
        <f t="shared" si="40"/>
        <v>3.6213301595398959E-3</v>
      </c>
      <c r="AS110" s="36">
        <f t="shared" si="41"/>
        <v>0.36</v>
      </c>
      <c r="AT110" s="36">
        <f t="shared" si="42"/>
        <v>3.6213301595398956E-2</v>
      </c>
      <c r="AU110" s="36">
        <f t="shared" si="43"/>
        <v>3.56</v>
      </c>
      <c r="AV110" s="36">
        <f t="shared" si="44"/>
        <v>1.8106650797699478E-2</v>
      </c>
      <c r="AW110" s="36">
        <f t="shared" si="45"/>
        <v>1.79</v>
      </c>
      <c r="AX110" s="36">
        <f t="shared" si="46"/>
        <v>9.0533253988497389E-3</v>
      </c>
      <c r="AY110" s="36">
        <f t="shared" si="47"/>
        <v>0.9</v>
      </c>
      <c r="AZ110" s="36">
        <f t="shared" si="48"/>
        <v>1.810665079769948E-3</v>
      </c>
      <c r="BA110" s="36">
        <f t="shared" si="49"/>
        <v>0.18</v>
      </c>
      <c r="BB110" s="36">
        <f t="shared" si="50"/>
        <v>7.2426603190797918E-3</v>
      </c>
      <c r="BC110" s="36">
        <f t="shared" si="51"/>
        <v>0.72</v>
      </c>
      <c r="BD110" s="36">
        <f t="shared" si="52"/>
        <v>3.6213301595398959E-3</v>
      </c>
      <c r="BE110" s="36">
        <f t="shared" si="53"/>
        <v>0.36</v>
      </c>
      <c r="BF110" s="36">
        <f t="shared" si="54"/>
        <v>1.810665079769948E-3</v>
      </c>
      <c r="BG110" s="36">
        <f t="shared" si="55"/>
        <v>0.18</v>
      </c>
      <c r="BH110" s="36">
        <f t="shared" si="56"/>
        <v>3.6213301595398965E-4</v>
      </c>
      <c r="BI110" s="36">
        <f t="shared" si="57"/>
        <v>0.04</v>
      </c>
    </row>
    <row r="111" spans="1:61" s="36" customFormat="1" x14ac:dyDescent="0.25">
      <c r="A111" s="37">
        <v>11.25</v>
      </c>
      <c r="B111" s="47">
        <f t="shared" si="12"/>
        <v>40</v>
      </c>
      <c r="C111" s="48">
        <f t="shared" si="1"/>
        <v>0</v>
      </c>
      <c r="D111" s="49">
        <f t="shared" si="2"/>
        <v>0</v>
      </c>
      <c r="E111" s="50">
        <f t="shared" si="3"/>
        <v>1</v>
      </c>
      <c r="F111" s="65">
        <f t="shared" si="61"/>
        <v>39</v>
      </c>
      <c r="G111" s="58">
        <f t="shared" si="26"/>
        <v>1.0270739059844465</v>
      </c>
      <c r="H111" s="53">
        <f t="shared" si="13"/>
        <v>6.4935064935064934</v>
      </c>
      <c r="I111" s="49">
        <f t="shared" si="14"/>
        <v>1.38</v>
      </c>
      <c r="J111" s="53">
        <f t="shared" si="15"/>
        <v>2.2595625931657826</v>
      </c>
      <c r="K111" s="53">
        <f t="shared" si="27"/>
        <v>1.1504561609241362E-3</v>
      </c>
      <c r="L111" s="48">
        <f t="shared" si="16"/>
        <v>2.2000000000000002</v>
      </c>
      <c r="M111" s="49">
        <f t="shared" si="5"/>
        <v>0</v>
      </c>
      <c r="N111" s="65">
        <v>0</v>
      </c>
      <c r="O111" s="60">
        <f t="shared" si="17"/>
        <v>2634.6051066939972</v>
      </c>
      <c r="P111" s="55">
        <f t="shared" si="18"/>
        <v>480</v>
      </c>
      <c r="Q111" s="58">
        <f t="shared" si="19"/>
        <v>0.51353695299222324</v>
      </c>
      <c r="R111" s="53">
        <f t="shared" si="20"/>
        <v>3.2467532467532467</v>
      </c>
      <c r="S111" s="53">
        <f t="shared" si="6"/>
        <v>1.1297812965828913</v>
      </c>
      <c r="T111" s="53">
        <f t="shared" si="7"/>
        <v>5.7522808046206811E-4</v>
      </c>
      <c r="U111" s="58">
        <f t="shared" si="21"/>
        <v>0.25676847649611162</v>
      </c>
      <c r="V111" s="53">
        <f t="shared" si="22"/>
        <v>1.6233766233766234</v>
      </c>
      <c r="W111" s="53">
        <f t="shared" si="8"/>
        <v>0.56489064829144564</v>
      </c>
      <c r="X111" s="53">
        <f t="shared" si="9"/>
        <v>2.8761404023103405E-4</v>
      </c>
      <c r="Y111" s="58">
        <f t="shared" si="23"/>
        <v>5.1353695299222318E-2</v>
      </c>
      <c r="Z111" s="53">
        <f t="shared" si="24"/>
        <v>0.32467532467532467</v>
      </c>
      <c r="AA111" s="53">
        <f t="shared" si="10"/>
        <v>0.11297812965828911</v>
      </c>
      <c r="AB111" s="53">
        <f t="shared" si="11"/>
        <v>5.7522808046206805E-5</v>
      </c>
      <c r="AC111" s="61">
        <f t="shared" si="25"/>
        <v>0.34140624999999952</v>
      </c>
      <c r="AD111" s="36">
        <f t="shared" si="28"/>
        <v>0.14928246260115374</v>
      </c>
      <c r="AE111" s="36">
        <f t="shared" si="29"/>
        <v>13.87</v>
      </c>
      <c r="AF111" s="36">
        <f t="shared" si="30"/>
        <v>7.4641231300576871E-2</v>
      </c>
      <c r="AG111" s="36">
        <f t="shared" si="29"/>
        <v>7.19</v>
      </c>
      <c r="AH111" s="36">
        <f t="shared" si="31"/>
        <v>3.7320615650288436E-2</v>
      </c>
      <c r="AI111" s="36">
        <f t="shared" si="60"/>
        <v>3.66</v>
      </c>
      <c r="AJ111" s="36">
        <f t="shared" si="33"/>
        <v>7.4641231300576882E-3</v>
      </c>
      <c r="AK111" s="36">
        <f t="shared" si="60"/>
        <v>0.74</v>
      </c>
      <c r="AL111" s="36">
        <f t="shared" si="34"/>
        <v>7.4641231300576871E-2</v>
      </c>
      <c r="AM111" s="36">
        <f t="shared" si="35"/>
        <v>7.19</v>
      </c>
      <c r="AN111" s="36">
        <f t="shared" si="36"/>
        <v>3.7320615650288436E-2</v>
      </c>
      <c r="AO111" s="36">
        <f t="shared" si="37"/>
        <v>3.66</v>
      </c>
      <c r="AP111" s="36">
        <f t="shared" si="38"/>
        <v>1.8660307825144218E-2</v>
      </c>
      <c r="AQ111" s="36">
        <f t="shared" si="39"/>
        <v>1.85</v>
      </c>
      <c r="AR111" s="36">
        <f t="shared" si="40"/>
        <v>3.7320615650288441E-3</v>
      </c>
      <c r="AS111" s="36">
        <f t="shared" si="41"/>
        <v>0.37</v>
      </c>
      <c r="AT111" s="36">
        <f t="shared" si="42"/>
        <v>3.7320615650288436E-2</v>
      </c>
      <c r="AU111" s="36">
        <f t="shared" si="43"/>
        <v>3.66</v>
      </c>
      <c r="AV111" s="36">
        <f t="shared" si="44"/>
        <v>1.8660307825144218E-2</v>
      </c>
      <c r="AW111" s="36">
        <f t="shared" si="45"/>
        <v>1.85</v>
      </c>
      <c r="AX111" s="36">
        <f t="shared" si="46"/>
        <v>9.3301539125721089E-3</v>
      </c>
      <c r="AY111" s="36">
        <f t="shared" si="47"/>
        <v>0.93</v>
      </c>
      <c r="AZ111" s="36">
        <f t="shared" si="48"/>
        <v>1.866030782514422E-3</v>
      </c>
      <c r="BA111" s="36">
        <f t="shared" si="49"/>
        <v>0.19</v>
      </c>
      <c r="BB111" s="36">
        <f t="shared" si="50"/>
        <v>7.4641231300576882E-3</v>
      </c>
      <c r="BC111" s="36">
        <f t="shared" si="51"/>
        <v>0.74</v>
      </c>
      <c r="BD111" s="36">
        <f t="shared" si="52"/>
        <v>3.7320615650288441E-3</v>
      </c>
      <c r="BE111" s="36">
        <f t="shared" si="53"/>
        <v>0.37</v>
      </c>
      <c r="BF111" s="36">
        <f t="shared" si="54"/>
        <v>1.866030782514422E-3</v>
      </c>
      <c r="BG111" s="36">
        <f t="shared" si="55"/>
        <v>0.19</v>
      </c>
      <c r="BH111" s="36">
        <f t="shared" si="56"/>
        <v>3.7320615650288444E-4</v>
      </c>
      <c r="BI111" s="36">
        <f t="shared" si="57"/>
        <v>0.04</v>
      </c>
    </row>
    <row r="112" spans="1:61" s="36" customFormat="1" x14ac:dyDescent="0.25">
      <c r="A112" s="37">
        <v>11.25</v>
      </c>
      <c r="B112" s="47">
        <f t="shared" si="12"/>
        <v>40</v>
      </c>
      <c r="C112" s="48">
        <f t="shared" si="1"/>
        <v>0</v>
      </c>
      <c r="D112" s="49">
        <f t="shared" si="2"/>
        <v>0</v>
      </c>
      <c r="E112" s="50">
        <f t="shared" si="3"/>
        <v>1</v>
      </c>
      <c r="F112" s="65">
        <f t="shared" si="61"/>
        <v>39</v>
      </c>
      <c r="G112" s="58">
        <f t="shared" si="26"/>
        <v>1.0403013854975083</v>
      </c>
      <c r="H112" s="53">
        <f t="shared" si="13"/>
        <v>6.4935064935064934</v>
      </c>
      <c r="I112" s="49">
        <f t="shared" si="14"/>
        <v>1.38</v>
      </c>
      <c r="J112" s="53">
        <f t="shared" si="15"/>
        <v>2.2886630480945183</v>
      </c>
      <c r="K112" s="53">
        <f t="shared" si="27"/>
        <v>1.1652726558332479E-3</v>
      </c>
      <c r="L112" s="48">
        <f t="shared" si="16"/>
        <v>2.2000000000000002</v>
      </c>
      <c r="M112" s="49">
        <f t="shared" si="5"/>
        <v>0</v>
      </c>
      <c r="N112" s="65">
        <v>0</v>
      </c>
      <c r="O112" s="60">
        <f t="shared" si="17"/>
        <v>2662.3571316504108</v>
      </c>
      <c r="P112" s="55">
        <f t="shared" si="18"/>
        <v>480</v>
      </c>
      <c r="Q112" s="58">
        <f t="shared" si="19"/>
        <v>0.52015069274875414</v>
      </c>
      <c r="R112" s="53">
        <f t="shared" si="20"/>
        <v>3.2467532467532467</v>
      </c>
      <c r="S112" s="53">
        <f t="shared" si="6"/>
        <v>1.1443315240472591</v>
      </c>
      <c r="T112" s="53">
        <f t="shared" si="7"/>
        <v>5.8263632791662396E-4</v>
      </c>
      <c r="U112" s="58">
        <f t="shared" si="21"/>
        <v>0.26007534637437707</v>
      </c>
      <c r="V112" s="53">
        <f t="shared" si="22"/>
        <v>1.6233766233766234</v>
      </c>
      <c r="W112" s="53">
        <f t="shared" si="8"/>
        <v>0.57216576202362956</v>
      </c>
      <c r="X112" s="53">
        <f t="shared" si="9"/>
        <v>2.9131816395831198E-4</v>
      </c>
      <c r="Y112" s="58">
        <f t="shared" si="23"/>
        <v>5.2015069274875411E-2</v>
      </c>
      <c r="Z112" s="53">
        <f t="shared" si="24"/>
        <v>0.32467532467532467</v>
      </c>
      <c r="AA112" s="53">
        <f t="shared" si="10"/>
        <v>0.11443315240472592</v>
      </c>
      <c r="AB112" s="53">
        <f t="shared" si="11"/>
        <v>5.8263632791662393E-5</v>
      </c>
      <c r="AC112" s="61">
        <f t="shared" si="25"/>
        <v>0.34153645833333285</v>
      </c>
      <c r="AD112" s="36">
        <f t="shared" si="28"/>
        <v>0.15376876232611175</v>
      </c>
      <c r="AE112" s="36">
        <f t="shared" si="29"/>
        <v>14.25</v>
      </c>
      <c r="AF112" s="36">
        <f t="shared" si="30"/>
        <v>7.6884381163055876E-2</v>
      </c>
      <c r="AG112" s="36">
        <f t="shared" si="29"/>
        <v>7.4</v>
      </c>
      <c r="AH112" s="36">
        <f t="shared" si="31"/>
        <v>3.8442190581527938E-2</v>
      </c>
      <c r="AI112" s="36">
        <f t="shared" si="60"/>
        <v>3.77</v>
      </c>
      <c r="AJ112" s="36">
        <f t="shared" si="33"/>
        <v>7.6884381163055881E-3</v>
      </c>
      <c r="AK112" s="36">
        <f t="shared" si="60"/>
        <v>0.77</v>
      </c>
      <c r="AL112" s="36">
        <f t="shared" si="34"/>
        <v>7.6884381163055876E-2</v>
      </c>
      <c r="AM112" s="36">
        <f t="shared" si="35"/>
        <v>7.4</v>
      </c>
      <c r="AN112" s="36">
        <f t="shared" si="36"/>
        <v>3.8442190581527938E-2</v>
      </c>
      <c r="AO112" s="36">
        <f t="shared" si="37"/>
        <v>3.77</v>
      </c>
      <c r="AP112" s="36">
        <f t="shared" si="38"/>
        <v>1.9221095290763969E-2</v>
      </c>
      <c r="AQ112" s="36">
        <f t="shared" si="39"/>
        <v>1.9</v>
      </c>
      <c r="AR112" s="36">
        <f t="shared" si="40"/>
        <v>3.8442190581527941E-3</v>
      </c>
      <c r="AS112" s="36">
        <f t="shared" si="41"/>
        <v>0.38</v>
      </c>
      <c r="AT112" s="36">
        <f t="shared" si="42"/>
        <v>3.8442190581527938E-2</v>
      </c>
      <c r="AU112" s="36">
        <f t="shared" si="43"/>
        <v>3.77</v>
      </c>
      <c r="AV112" s="36">
        <f t="shared" si="44"/>
        <v>1.9221095290763969E-2</v>
      </c>
      <c r="AW112" s="36">
        <f t="shared" si="45"/>
        <v>1.9</v>
      </c>
      <c r="AX112" s="36">
        <f t="shared" si="46"/>
        <v>9.6105476453819845E-3</v>
      </c>
      <c r="AY112" s="36">
        <f t="shared" si="47"/>
        <v>0.96</v>
      </c>
      <c r="AZ112" s="36">
        <f t="shared" si="48"/>
        <v>1.922109529076397E-3</v>
      </c>
      <c r="BA112" s="36">
        <f t="shared" si="49"/>
        <v>0.19</v>
      </c>
      <c r="BB112" s="36">
        <f t="shared" si="50"/>
        <v>7.6884381163055881E-3</v>
      </c>
      <c r="BC112" s="36">
        <f t="shared" si="51"/>
        <v>0.77</v>
      </c>
      <c r="BD112" s="36">
        <f t="shared" si="52"/>
        <v>3.8442190581527941E-3</v>
      </c>
      <c r="BE112" s="36">
        <f t="shared" si="53"/>
        <v>0.38</v>
      </c>
      <c r="BF112" s="36">
        <f t="shared" si="54"/>
        <v>1.922109529076397E-3</v>
      </c>
      <c r="BG112" s="36">
        <f t="shared" si="55"/>
        <v>0.19</v>
      </c>
      <c r="BH112" s="36">
        <f t="shared" si="56"/>
        <v>3.8442190581527947E-4</v>
      </c>
      <c r="BI112" s="36">
        <f t="shared" si="57"/>
        <v>0.04</v>
      </c>
    </row>
    <row r="113" spans="1:61" s="36" customFormat="1" x14ac:dyDescent="0.25">
      <c r="A113" s="37">
        <v>11.25</v>
      </c>
      <c r="B113" s="47">
        <f t="shared" si="12"/>
        <v>40</v>
      </c>
      <c r="C113" s="48">
        <f t="shared" ref="C113:C176" si="62">$D$22</f>
        <v>0</v>
      </c>
      <c r="D113" s="49">
        <f t="shared" ref="D113:D176" si="63">$D$23</f>
        <v>0</v>
      </c>
      <c r="E113" s="50">
        <f t="shared" ref="E113:E176" si="64">$D$24</f>
        <v>1</v>
      </c>
      <c r="F113" s="65">
        <f t="shared" si="61"/>
        <v>39</v>
      </c>
      <c r="G113" s="58">
        <f t="shared" si="26"/>
        <v>1.0534378797873711</v>
      </c>
      <c r="H113" s="53">
        <f t="shared" si="13"/>
        <v>6.4935064935064934</v>
      </c>
      <c r="I113" s="49">
        <f t="shared" si="14"/>
        <v>1.38</v>
      </c>
      <c r="J113" s="53">
        <f t="shared" si="15"/>
        <v>2.3175633355322165</v>
      </c>
      <c r="K113" s="53">
        <f t="shared" si="27"/>
        <v>1.1799872354761138E-3</v>
      </c>
      <c r="L113" s="48">
        <f t="shared" si="16"/>
        <v>2.2000000000000002</v>
      </c>
      <c r="M113" s="49">
        <f t="shared" ref="M113:M176" si="65">$C$14</f>
        <v>0</v>
      </c>
      <c r="N113" s="65">
        <v>0</v>
      </c>
      <c r="O113" s="60">
        <f t="shared" si="17"/>
        <v>2689.9183614352492</v>
      </c>
      <c r="P113" s="55">
        <f t="shared" si="18"/>
        <v>480</v>
      </c>
      <c r="Q113" s="58">
        <f t="shared" si="19"/>
        <v>0.52671893989368557</v>
      </c>
      <c r="R113" s="53">
        <f t="shared" si="20"/>
        <v>3.2467532467532467</v>
      </c>
      <c r="S113" s="53">
        <f t="shared" ref="S113:S176" si="66">Q113*SUM($L113:$N113)</f>
        <v>1.1587816677661082</v>
      </c>
      <c r="T113" s="53">
        <f t="shared" ref="T113:T176" si="67">Q113*$I113*$B113*$A113/(3600*$D$2)</f>
        <v>5.8999361773805692E-4</v>
      </c>
      <c r="U113" s="58">
        <f t="shared" si="21"/>
        <v>0.26335946994684278</v>
      </c>
      <c r="V113" s="53">
        <f t="shared" si="22"/>
        <v>1.6233766233766234</v>
      </c>
      <c r="W113" s="53">
        <f t="shared" ref="W113:W176" si="68">U113*SUM($L113:$N113)</f>
        <v>0.57939083388305412</v>
      </c>
      <c r="X113" s="53">
        <f t="shared" ref="X113:X176" si="69">U113*$I113*$B113*$A113/(3600*$D$2)</f>
        <v>2.9499680886902846E-4</v>
      </c>
      <c r="Y113" s="58">
        <f t="shared" si="23"/>
        <v>5.2671893989368557E-2</v>
      </c>
      <c r="Z113" s="53">
        <f t="shared" si="24"/>
        <v>0.32467532467532467</v>
      </c>
      <c r="AA113" s="53">
        <f t="shared" ref="AA113:AA176" si="70">Y113*SUM($L113:$N113)</f>
        <v>0.11587816677661084</v>
      </c>
      <c r="AB113" s="53">
        <f t="shared" ref="AB113:AB176" si="71">Y113*$I113*$B113*$A113/(3600*$D$2)</f>
        <v>5.8999361773805685E-5</v>
      </c>
      <c r="AC113" s="61">
        <f t="shared" si="25"/>
        <v>0.34166666666666617</v>
      </c>
      <c r="AD113" s="36">
        <f t="shared" si="28"/>
        <v>0.1583117131826948</v>
      </c>
      <c r="AE113" s="36">
        <f t="shared" si="29"/>
        <v>14.64</v>
      </c>
      <c r="AF113" s="36">
        <f t="shared" si="30"/>
        <v>7.9155856591347398E-2</v>
      </c>
      <c r="AG113" s="36">
        <f t="shared" si="29"/>
        <v>7.61</v>
      </c>
      <c r="AH113" s="36">
        <f t="shared" si="31"/>
        <v>3.9577928295673699E-2</v>
      </c>
      <c r="AI113" s="36">
        <f t="shared" si="60"/>
        <v>3.88</v>
      </c>
      <c r="AJ113" s="36">
        <f t="shared" si="33"/>
        <v>7.9155856591347391E-3</v>
      </c>
      <c r="AK113" s="36">
        <f t="shared" si="60"/>
        <v>0.79</v>
      </c>
      <c r="AL113" s="36">
        <f t="shared" si="34"/>
        <v>7.9155856591347398E-2</v>
      </c>
      <c r="AM113" s="36">
        <f t="shared" si="35"/>
        <v>7.61</v>
      </c>
      <c r="AN113" s="36">
        <f t="shared" si="36"/>
        <v>3.9577928295673699E-2</v>
      </c>
      <c r="AO113" s="36">
        <f t="shared" si="37"/>
        <v>3.88</v>
      </c>
      <c r="AP113" s="36">
        <f t="shared" si="38"/>
        <v>1.978896414783685E-2</v>
      </c>
      <c r="AQ113" s="36">
        <f t="shared" si="39"/>
        <v>1.96</v>
      </c>
      <c r="AR113" s="36">
        <f t="shared" si="40"/>
        <v>3.9577928295673696E-3</v>
      </c>
      <c r="AS113" s="36">
        <f t="shared" si="41"/>
        <v>0.39</v>
      </c>
      <c r="AT113" s="36">
        <f t="shared" si="42"/>
        <v>3.9577928295673699E-2</v>
      </c>
      <c r="AU113" s="36">
        <f t="shared" si="43"/>
        <v>3.88</v>
      </c>
      <c r="AV113" s="36">
        <f t="shared" si="44"/>
        <v>1.978896414783685E-2</v>
      </c>
      <c r="AW113" s="36">
        <f t="shared" si="45"/>
        <v>1.96</v>
      </c>
      <c r="AX113" s="36">
        <f t="shared" si="46"/>
        <v>9.8944820739184248E-3</v>
      </c>
      <c r="AY113" s="36">
        <f t="shared" si="47"/>
        <v>0.98</v>
      </c>
      <c r="AZ113" s="36">
        <f t="shared" si="48"/>
        <v>1.9788964147836848E-3</v>
      </c>
      <c r="BA113" s="36">
        <f t="shared" si="49"/>
        <v>0.2</v>
      </c>
      <c r="BB113" s="36">
        <f t="shared" si="50"/>
        <v>7.9155856591347391E-3</v>
      </c>
      <c r="BC113" s="36">
        <f t="shared" si="51"/>
        <v>0.79</v>
      </c>
      <c r="BD113" s="36">
        <f t="shared" si="52"/>
        <v>3.9577928295673696E-3</v>
      </c>
      <c r="BE113" s="36">
        <f t="shared" si="53"/>
        <v>0.39</v>
      </c>
      <c r="BF113" s="36">
        <f t="shared" si="54"/>
        <v>1.9788964147836848E-3</v>
      </c>
      <c r="BG113" s="36">
        <f t="shared" si="55"/>
        <v>0.2</v>
      </c>
      <c r="BH113" s="36">
        <f t="shared" si="56"/>
        <v>3.9577928295673705E-4</v>
      </c>
      <c r="BI113" s="36">
        <f t="shared" si="57"/>
        <v>0.04</v>
      </c>
    </row>
    <row r="114" spans="1:61" s="36" customFormat="1" x14ac:dyDescent="0.25">
      <c r="A114" s="37">
        <v>11.25</v>
      </c>
      <c r="B114" s="47">
        <f t="shared" ref="B114:B177" si="72">$C$6</f>
        <v>40</v>
      </c>
      <c r="C114" s="48">
        <f t="shared" si="62"/>
        <v>0</v>
      </c>
      <c r="D114" s="49">
        <f t="shared" si="63"/>
        <v>0</v>
      </c>
      <c r="E114" s="50">
        <f t="shared" si="64"/>
        <v>1</v>
      </c>
      <c r="F114" s="65">
        <f t="shared" si="61"/>
        <v>39</v>
      </c>
      <c r="G114" s="58">
        <f t="shared" si="26"/>
        <v>1.0664840146959298</v>
      </c>
      <c r="H114" s="53">
        <f t="shared" ref="H114:H177" si="73">(($C114*1*1)+($D114*100*1)+($E114*1000*1))/$D$2</f>
        <v>6.4935064935064934</v>
      </c>
      <c r="I114" s="49">
        <f t="shared" ref="I114:I177" si="74">$D$10</f>
        <v>1.38</v>
      </c>
      <c r="J114" s="53">
        <f t="shared" ref="J114:J177" si="75">G114*SUM($L114:$N114)</f>
        <v>2.3462648323310455</v>
      </c>
      <c r="K114" s="53">
        <f t="shared" si="27"/>
        <v>1.1946006008769342E-3</v>
      </c>
      <c r="L114" s="48">
        <f t="shared" ref="L114:L177" si="76">$C$13</f>
        <v>2.2000000000000002</v>
      </c>
      <c r="M114" s="49">
        <f t="shared" si="65"/>
        <v>0</v>
      </c>
      <c r="N114" s="65">
        <v>0</v>
      </c>
      <c r="O114" s="60">
        <f t="shared" ref="O114:O177" si="77">((((P113*0.0408*44.01*L113)-(O113*0.0408*44.01*L113)+(B113*I113*38000*44.01*0.0408/$D$2))*(A113/3600))+(O113*44.01*0.0408))/(44.01*0.0408)</f>
        <v>2717.2901077653169</v>
      </c>
      <c r="P114" s="55">
        <f t="shared" ref="P114:P177" si="78">$C$9</f>
        <v>480</v>
      </c>
      <c r="Q114" s="58">
        <f t="shared" ref="Q114:Q177" si="79">IF(Q113+((R113-S113-T113)*$A113/3600)&lt;0,0,Q113+((R113-S113-T113)*$A113/3600))</f>
        <v>0.5332420073479649</v>
      </c>
      <c r="R114" s="53">
        <f t="shared" ref="R114:R177" si="80">(($C114*1*0.5)+($D114*100*0.5)+($E114*1000*0.5))/$D$2</f>
        <v>3.2467532467532467</v>
      </c>
      <c r="S114" s="53">
        <f t="shared" si="66"/>
        <v>1.1731324161655228</v>
      </c>
      <c r="T114" s="53">
        <f t="shared" si="67"/>
        <v>5.9730030043846712E-4</v>
      </c>
      <c r="U114" s="58">
        <f t="shared" ref="U114:U177" si="81">IF(U113+((V113-W113-X113)*$A113/3600)&lt;0,0,U113+((V113-W113-X113)*$A113/3600))</f>
        <v>0.26662100367398245</v>
      </c>
      <c r="V114" s="53">
        <f t="shared" ref="V114:V177" si="82">(($C114*1*0.25)+($D114*100*0.25)+($E114*1000*0.25))/$D$2</f>
        <v>1.6233766233766234</v>
      </c>
      <c r="W114" s="53">
        <f t="shared" si="68"/>
        <v>0.58656620808276139</v>
      </c>
      <c r="X114" s="53">
        <f t="shared" si="69"/>
        <v>2.9865015021923356E-4</v>
      </c>
      <c r="Y114" s="58">
        <f t="shared" ref="Y114:Y177" si="83">IF(Y113+((Z113-AA113-AB113)*$A113/3600)&lt;0,0,Y113+((Z113-AA113-AB113)*$A113/3600))</f>
        <v>5.3324200734796497E-2</v>
      </c>
      <c r="Z114" s="53">
        <f t="shared" ref="Z114:Z177" si="84">(($C114*1*0.05)+($D114*100*0.05)+($E114*1000*0.05))/$D$2</f>
        <v>0.32467532467532467</v>
      </c>
      <c r="AA114" s="53">
        <f t="shared" si="70"/>
        <v>0.11731324161655231</v>
      </c>
      <c r="AB114" s="53">
        <f t="shared" si="71"/>
        <v>5.9730030043846723E-5</v>
      </c>
      <c r="AC114" s="61">
        <f t="shared" ref="AC114:AC177" si="85">AC113+(A113*0.0000115740740740741)</f>
        <v>0.3417968749999995</v>
      </c>
      <c r="AD114" s="36">
        <f t="shared" si="28"/>
        <v>0.162910925496071</v>
      </c>
      <c r="AE114" s="36">
        <f t="shared" si="29"/>
        <v>15.03</v>
      </c>
      <c r="AF114" s="36">
        <f t="shared" si="30"/>
        <v>8.1455462748035501E-2</v>
      </c>
      <c r="AG114" s="36">
        <f t="shared" si="29"/>
        <v>7.82</v>
      </c>
      <c r="AH114" s="36">
        <f t="shared" si="31"/>
        <v>4.072773137401775E-2</v>
      </c>
      <c r="AI114" s="36">
        <f t="shared" si="60"/>
        <v>3.99</v>
      </c>
      <c r="AJ114" s="36">
        <f t="shared" si="33"/>
        <v>8.1455462748035497E-3</v>
      </c>
      <c r="AK114" s="36">
        <f t="shared" si="60"/>
        <v>0.81</v>
      </c>
      <c r="AL114" s="36">
        <f t="shared" si="34"/>
        <v>8.1455462748035501E-2</v>
      </c>
      <c r="AM114" s="36">
        <f t="shared" si="35"/>
        <v>7.82</v>
      </c>
      <c r="AN114" s="36">
        <f t="shared" si="36"/>
        <v>4.072773137401775E-2</v>
      </c>
      <c r="AO114" s="36">
        <f t="shared" si="37"/>
        <v>3.99</v>
      </c>
      <c r="AP114" s="36">
        <f t="shared" si="38"/>
        <v>2.0363865687008875E-2</v>
      </c>
      <c r="AQ114" s="36">
        <f t="shared" si="39"/>
        <v>2.02</v>
      </c>
      <c r="AR114" s="36">
        <f t="shared" si="40"/>
        <v>4.0727731374017749E-3</v>
      </c>
      <c r="AS114" s="36">
        <f t="shared" si="41"/>
        <v>0.41</v>
      </c>
      <c r="AT114" s="36">
        <f t="shared" si="42"/>
        <v>4.072773137401775E-2</v>
      </c>
      <c r="AU114" s="36">
        <f t="shared" si="43"/>
        <v>3.99</v>
      </c>
      <c r="AV114" s="36">
        <f t="shared" si="44"/>
        <v>2.0363865687008875E-2</v>
      </c>
      <c r="AW114" s="36">
        <f t="shared" si="45"/>
        <v>2.02</v>
      </c>
      <c r="AX114" s="36">
        <f t="shared" si="46"/>
        <v>1.0181932843504438E-2</v>
      </c>
      <c r="AY114" s="36">
        <f t="shared" si="47"/>
        <v>1.01</v>
      </c>
      <c r="AZ114" s="36">
        <f t="shared" si="48"/>
        <v>2.0363865687008874E-3</v>
      </c>
      <c r="BA114" s="36">
        <f t="shared" si="49"/>
        <v>0.2</v>
      </c>
      <c r="BB114" s="36">
        <f t="shared" si="50"/>
        <v>8.1455462748035497E-3</v>
      </c>
      <c r="BC114" s="36">
        <f t="shared" si="51"/>
        <v>0.81</v>
      </c>
      <c r="BD114" s="36">
        <f t="shared" si="52"/>
        <v>4.0727731374017749E-3</v>
      </c>
      <c r="BE114" s="36">
        <f t="shared" si="53"/>
        <v>0.41</v>
      </c>
      <c r="BF114" s="36">
        <f t="shared" si="54"/>
        <v>2.0363865687008874E-3</v>
      </c>
      <c r="BG114" s="36">
        <f t="shared" si="55"/>
        <v>0.2</v>
      </c>
      <c r="BH114" s="36">
        <f t="shared" si="56"/>
        <v>4.0727731374017755E-4</v>
      </c>
      <c r="BI114" s="36">
        <f t="shared" si="57"/>
        <v>0.04</v>
      </c>
    </row>
    <row r="115" spans="1:61" s="36" customFormat="1" x14ac:dyDescent="0.25">
      <c r="A115" s="37">
        <v>11.25</v>
      </c>
      <c r="B115" s="47">
        <f t="shared" si="72"/>
        <v>40</v>
      </c>
      <c r="C115" s="48">
        <f t="shared" si="62"/>
        <v>0</v>
      </c>
      <c r="D115" s="49">
        <f t="shared" si="63"/>
        <v>0</v>
      </c>
      <c r="E115" s="50">
        <f t="shared" si="64"/>
        <v>1</v>
      </c>
      <c r="F115" s="65">
        <f t="shared" si="61"/>
        <v>39</v>
      </c>
      <c r="G115" s="58">
        <f t="shared" ref="G115:G178" si="86">IF(G114+((H114-J114-K114)*$A114/3600)&lt;0,0,G114+((H114-J114-K114)*$A114/3600))</f>
        <v>1.0794404117602254</v>
      </c>
      <c r="H115" s="53">
        <f t="shared" si="73"/>
        <v>6.4935064935064934</v>
      </c>
      <c r="I115" s="49">
        <f t="shared" si="74"/>
        <v>1.38</v>
      </c>
      <c r="J115" s="53">
        <f t="shared" si="75"/>
        <v>2.3747689058724961</v>
      </c>
      <c r="K115" s="53">
        <f t="shared" ref="K115:K178" si="87">G115*$I115*$B115*$A115/(3600*$D$2)</f>
        <v>1.2091134482379148E-3</v>
      </c>
      <c r="L115" s="48">
        <f t="shared" si="76"/>
        <v>2.2000000000000002</v>
      </c>
      <c r="M115" s="49">
        <f t="shared" si="65"/>
        <v>0</v>
      </c>
      <c r="N115" s="65">
        <v>0</v>
      </c>
      <c r="O115" s="60">
        <f t="shared" si="77"/>
        <v>2744.4736733393652</v>
      </c>
      <c r="P115" s="55">
        <f t="shared" si="78"/>
        <v>480</v>
      </c>
      <c r="Q115" s="58">
        <f t="shared" si="79"/>
        <v>0.53972020588011271</v>
      </c>
      <c r="R115" s="53">
        <f t="shared" si="80"/>
        <v>3.2467532467532467</v>
      </c>
      <c r="S115" s="53">
        <f t="shared" si="66"/>
        <v>1.1873844529362481</v>
      </c>
      <c r="T115" s="53">
        <f t="shared" si="67"/>
        <v>6.0455672411895741E-4</v>
      </c>
      <c r="U115" s="58">
        <f t="shared" si="81"/>
        <v>0.26986010294005636</v>
      </c>
      <c r="V115" s="53">
        <f t="shared" si="82"/>
        <v>1.6233766233766234</v>
      </c>
      <c r="W115" s="53">
        <f t="shared" si="68"/>
        <v>0.59369222646812403</v>
      </c>
      <c r="X115" s="53">
        <f t="shared" si="69"/>
        <v>3.0227836205947871E-4</v>
      </c>
      <c r="Y115" s="58">
        <f t="shared" si="83"/>
        <v>5.3972020588011274E-2</v>
      </c>
      <c r="Z115" s="53">
        <f t="shared" si="84"/>
        <v>0.32467532467532467</v>
      </c>
      <c r="AA115" s="53">
        <f t="shared" si="70"/>
        <v>0.11873844529362482</v>
      </c>
      <c r="AB115" s="53">
        <f t="shared" si="71"/>
        <v>6.0455672411895732E-5</v>
      </c>
      <c r="AC115" s="61">
        <f t="shared" si="85"/>
        <v>0.34192708333333283</v>
      </c>
      <c r="AD115" s="36">
        <f t="shared" ref="AD115:AD178" si="88">AD114+($I115*$G115*$A115*1/3600)</f>
        <v>0.16756601227178697</v>
      </c>
      <c r="AE115" s="36">
        <f t="shared" ref="AE115:AG178" si="89">ROUND((1-EXP(-AD115))*100,2)</f>
        <v>15.43</v>
      </c>
      <c r="AF115" s="36">
        <f t="shared" ref="AF115:AF178" si="90">AF114+($I115*$G115*$A115*0.5/3600)</f>
        <v>8.3783006135893484E-2</v>
      </c>
      <c r="AG115" s="36">
        <f t="shared" si="89"/>
        <v>8.0399999999999991</v>
      </c>
      <c r="AH115" s="36">
        <f t="shared" ref="AH115:AH178" si="91">AH114+($I115*$G115*$A115*0.25/3600)</f>
        <v>4.1891503067946742E-2</v>
      </c>
      <c r="AI115" s="36">
        <f t="shared" ref="AI115:AK130" si="92">ROUND((1-EXP(-AH115))*100,2)</f>
        <v>4.0999999999999996</v>
      </c>
      <c r="AJ115" s="36">
        <f t="shared" ref="AJ115:AJ178" si="93">AJ114+($I115*$G115*$A115*0.05/3600)</f>
        <v>8.3783006135893477E-3</v>
      </c>
      <c r="AK115" s="36">
        <f t="shared" si="92"/>
        <v>0.83</v>
      </c>
      <c r="AL115" s="36">
        <f t="shared" ref="AL115:AL178" si="94">AL114+($I115*$Q115*$A115*1/3600)</f>
        <v>8.3783006135893484E-2</v>
      </c>
      <c r="AM115" s="36">
        <f t="shared" ref="AM115:AM178" si="95">ROUND((1-EXP(-AL115))*100,2)</f>
        <v>8.0399999999999991</v>
      </c>
      <c r="AN115" s="36">
        <f t="shared" ref="AN115:AN178" si="96">AN114+($I115*$Q115*$A115*0.5/3600)</f>
        <v>4.1891503067946742E-2</v>
      </c>
      <c r="AO115" s="36">
        <f t="shared" ref="AO115:AO178" si="97">ROUND((1-EXP(-AN115))*100,2)</f>
        <v>4.0999999999999996</v>
      </c>
      <c r="AP115" s="36">
        <f t="shared" ref="AP115:AP178" si="98">AP114+($I115*$Q115*$A115*0.25/3600)</f>
        <v>2.0945751533973371E-2</v>
      </c>
      <c r="AQ115" s="36">
        <f t="shared" ref="AQ115:AQ178" si="99">ROUND((1-EXP(-AP115))*100,2)</f>
        <v>2.0699999999999998</v>
      </c>
      <c r="AR115" s="36">
        <f t="shared" ref="AR115:AR178" si="100">AR114+($I115*$Q115*$A115*0.05/3600)</f>
        <v>4.1891503067946739E-3</v>
      </c>
      <c r="AS115" s="36">
        <f t="shared" ref="AS115:AS178" si="101">ROUND((1-EXP(-AR115))*100,2)</f>
        <v>0.42</v>
      </c>
      <c r="AT115" s="36">
        <f t="shared" ref="AT115:AT178" si="102">AT114+($I115*$U115*$A115*1/3600)</f>
        <v>4.1891503067946742E-2</v>
      </c>
      <c r="AU115" s="36">
        <f t="shared" ref="AU115:AU178" si="103">ROUND((1-EXP(-AT115))*100,2)</f>
        <v>4.0999999999999996</v>
      </c>
      <c r="AV115" s="36">
        <f t="shared" ref="AV115:AV178" si="104">AV114+($I115*$U115*$A115*0.5/3600)</f>
        <v>2.0945751533973371E-2</v>
      </c>
      <c r="AW115" s="36">
        <f t="shared" ref="AW115:AW178" si="105">ROUND((1-EXP(-AV115))*100,2)</f>
        <v>2.0699999999999998</v>
      </c>
      <c r="AX115" s="36">
        <f t="shared" ref="AX115:AX178" si="106">AX114+($I115*$U115*$A115*0.25/3600)</f>
        <v>1.0472875766986686E-2</v>
      </c>
      <c r="AY115" s="36">
        <f t="shared" ref="AY115:AY178" si="107">ROUND((1-EXP(-AX115))*100,2)</f>
        <v>1.04</v>
      </c>
      <c r="AZ115" s="36">
        <f t="shared" ref="AZ115:AZ178" si="108">AZ114+($I115*$U115*$A115*0.05/3600)</f>
        <v>2.0945751533973369E-3</v>
      </c>
      <c r="BA115" s="36">
        <f t="shared" ref="BA115:BA178" si="109">ROUND((1-EXP(-AZ115))*100,2)</f>
        <v>0.21</v>
      </c>
      <c r="BB115" s="36">
        <f t="shared" ref="BB115:BB178" si="110">BB114+($I115*$Y115*$A115*1/3600)</f>
        <v>8.3783006135893477E-3</v>
      </c>
      <c r="BC115" s="36">
        <f t="shared" ref="BC115:BC178" si="111">ROUND((1-EXP(-BB115))*100,2)</f>
        <v>0.83</v>
      </c>
      <c r="BD115" s="36">
        <f t="shared" ref="BD115:BD178" si="112">BD114+($I115*$Y115*$A115*0.5/3600)</f>
        <v>4.1891503067946739E-3</v>
      </c>
      <c r="BE115" s="36">
        <f t="shared" ref="BE115:BE178" si="113">ROUND((1-EXP(-BD115))*100,2)</f>
        <v>0.42</v>
      </c>
      <c r="BF115" s="36">
        <f t="shared" ref="BF115:BF178" si="114">BF114+($I115*$Y115*$A115*0.25/3600)</f>
        <v>2.0945751533973369E-3</v>
      </c>
      <c r="BG115" s="36">
        <f t="shared" ref="BG115:BG178" si="115">ROUND((1-EXP(-BF115))*100,2)</f>
        <v>0.21</v>
      </c>
      <c r="BH115" s="36">
        <f t="shared" ref="BH115:BH178" si="116">BH114+($I115*$Y115*$A115*0.05/3600)</f>
        <v>4.1891503067946749E-4</v>
      </c>
      <c r="BI115" s="36">
        <f t="shared" ref="BI115:BI178" si="117">ROUND((1-EXP(-BH115))*100,2)</f>
        <v>0.04</v>
      </c>
    </row>
    <row r="116" spans="1:61" s="36" customFormat="1" x14ac:dyDescent="0.25">
      <c r="A116" s="37">
        <v>11.25</v>
      </c>
      <c r="B116" s="47">
        <f t="shared" si="72"/>
        <v>40</v>
      </c>
      <c r="C116" s="48">
        <f t="shared" si="62"/>
        <v>0</v>
      </c>
      <c r="D116" s="49">
        <f t="shared" si="63"/>
        <v>0</v>
      </c>
      <c r="E116" s="50">
        <f t="shared" si="64"/>
        <v>1</v>
      </c>
      <c r="F116" s="65">
        <f t="shared" si="61"/>
        <v>39</v>
      </c>
      <c r="G116" s="58">
        <f t="shared" si="86"/>
        <v>1.0923076882420559</v>
      </c>
      <c r="H116" s="53">
        <f t="shared" si="73"/>
        <v>6.4935064935064934</v>
      </c>
      <c r="I116" s="49">
        <f t="shared" si="74"/>
        <v>1.38</v>
      </c>
      <c r="J116" s="53">
        <f t="shared" si="75"/>
        <v>2.4030769141325234</v>
      </c>
      <c r="K116" s="53">
        <f t="shared" si="87"/>
        <v>1.2235264689724329E-3</v>
      </c>
      <c r="L116" s="48">
        <f t="shared" si="76"/>
        <v>2.2000000000000002</v>
      </c>
      <c r="M116" s="49">
        <f t="shared" si="65"/>
        <v>0</v>
      </c>
      <c r="N116" s="65">
        <v>0</v>
      </c>
      <c r="O116" s="60">
        <f t="shared" si="77"/>
        <v>2771.4703519000918</v>
      </c>
      <c r="P116" s="55">
        <f t="shared" si="78"/>
        <v>480</v>
      </c>
      <c r="Q116" s="58">
        <f t="shared" si="79"/>
        <v>0.54615384412102796</v>
      </c>
      <c r="R116" s="53">
        <f t="shared" si="80"/>
        <v>3.2467532467532467</v>
      </c>
      <c r="S116" s="53">
        <f t="shared" si="66"/>
        <v>1.2015384570662617</v>
      </c>
      <c r="T116" s="53">
        <f t="shared" si="67"/>
        <v>6.1176323448621645E-4</v>
      </c>
      <c r="U116" s="58">
        <f t="shared" si="81"/>
        <v>0.27307692206051398</v>
      </c>
      <c r="V116" s="53">
        <f t="shared" si="82"/>
        <v>1.6233766233766234</v>
      </c>
      <c r="W116" s="53">
        <f t="shared" si="68"/>
        <v>0.60076922853313086</v>
      </c>
      <c r="X116" s="53">
        <f t="shared" si="69"/>
        <v>3.0588161724310822E-4</v>
      </c>
      <c r="Y116" s="58">
        <f t="shared" si="83"/>
        <v>5.4615384412102799E-2</v>
      </c>
      <c r="Z116" s="53">
        <f t="shared" si="84"/>
        <v>0.32467532467532467</v>
      </c>
      <c r="AA116" s="53">
        <f t="shared" si="70"/>
        <v>0.12015384570662617</v>
      </c>
      <c r="AB116" s="53">
        <f t="shared" si="71"/>
        <v>6.1176323448621631E-5</v>
      </c>
      <c r="AC116" s="61">
        <f t="shared" si="85"/>
        <v>0.34205729166666615</v>
      </c>
      <c r="AD116" s="36">
        <f t="shared" si="88"/>
        <v>0.17227658917733082</v>
      </c>
      <c r="AE116" s="36">
        <f t="shared" si="89"/>
        <v>15.83</v>
      </c>
      <c r="AF116" s="36">
        <f t="shared" si="90"/>
        <v>8.6138294588665412E-2</v>
      </c>
      <c r="AG116" s="36">
        <f t="shared" si="89"/>
        <v>8.25</v>
      </c>
      <c r="AH116" s="36">
        <f t="shared" si="91"/>
        <v>4.3069147294332706E-2</v>
      </c>
      <c r="AI116" s="36">
        <f t="shared" si="92"/>
        <v>4.22</v>
      </c>
      <c r="AJ116" s="36">
        <f t="shared" si="93"/>
        <v>8.6138294588665402E-3</v>
      </c>
      <c r="AK116" s="36">
        <f t="shared" si="92"/>
        <v>0.86</v>
      </c>
      <c r="AL116" s="36">
        <f t="shared" si="94"/>
        <v>8.6138294588665412E-2</v>
      </c>
      <c r="AM116" s="36">
        <f t="shared" si="95"/>
        <v>8.25</v>
      </c>
      <c r="AN116" s="36">
        <f t="shared" si="96"/>
        <v>4.3069147294332706E-2</v>
      </c>
      <c r="AO116" s="36">
        <f t="shared" si="97"/>
        <v>4.22</v>
      </c>
      <c r="AP116" s="36">
        <f t="shared" si="98"/>
        <v>2.1534573647166353E-2</v>
      </c>
      <c r="AQ116" s="36">
        <f t="shared" si="99"/>
        <v>2.13</v>
      </c>
      <c r="AR116" s="36">
        <f t="shared" si="100"/>
        <v>4.3069147294332701E-3</v>
      </c>
      <c r="AS116" s="36">
        <f t="shared" si="101"/>
        <v>0.43</v>
      </c>
      <c r="AT116" s="36">
        <f t="shared" si="102"/>
        <v>4.3069147294332706E-2</v>
      </c>
      <c r="AU116" s="36">
        <f t="shared" si="103"/>
        <v>4.22</v>
      </c>
      <c r="AV116" s="36">
        <f t="shared" si="104"/>
        <v>2.1534573647166353E-2</v>
      </c>
      <c r="AW116" s="36">
        <f t="shared" si="105"/>
        <v>2.13</v>
      </c>
      <c r="AX116" s="36">
        <f t="shared" si="106"/>
        <v>1.0767286823583177E-2</v>
      </c>
      <c r="AY116" s="36">
        <f t="shared" si="107"/>
        <v>1.07</v>
      </c>
      <c r="AZ116" s="36">
        <f t="shared" si="108"/>
        <v>2.153457364716635E-3</v>
      </c>
      <c r="BA116" s="36">
        <f t="shared" si="109"/>
        <v>0.22</v>
      </c>
      <c r="BB116" s="36">
        <f t="shared" si="110"/>
        <v>8.6138294588665402E-3</v>
      </c>
      <c r="BC116" s="36">
        <f t="shared" si="111"/>
        <v>0.86</v>
      </c>
      <c r="BD116" s="36">
        <f t="shared" si="112"/>
        <v>4.3069147294332701E-3</v>
      </c>
      <c r="BE116" s="36">
        <f t="shared" si="113"/>
        <v>0.43</v>
      </c>
      <c r="BF116" s="36">
        <f t="shared" si="114"/>
        <v>2.153457364716635E-3</v>
      </c>
      <c r="BG116" s="36">
        <f t="shared" si="115"/>
        <v>0.22</v>
      </c>
      <c r="BH116" s="36">
        <f t="shared" si="116"/>
        <v>4.3069147294332716E-4</v>
      </c>
      <c r="BI116" s="36">
        <f t="shared" si="117"/>
        <v>0.04</v>
      </c>
    </row>
    <row r="117" spans="1:61" s="36" customFormat="1" x14ac:dyDescent="0.25">
      <c r="A117" s="37">
        <v>11.25</v>
      </c>
      <c r="B117" s="47">
        <f t="shared" si="72"/>
        <v>40</v>
      </c>
      <c r="C117" s="48">
        <f t="shared" si="62"/>
        <v>0</v>
      </c>
      <c r="D117" s="49">
        <f t="shared" si="63"/>
        <v>0</v>
      </c>
      <c r="E117" s="50">
        <f t="shared" si="64"/>
        <v>1</v>
      </c>
      <c r="F117" s="65">
        <f t="shared" si="61"/>
        <v>39</v>
      </c>
      <c r="G117" s="58">
        <f t="shared" si="86"/>
        <v>1.105086457157384</v>
      </c>
      <c r="H117" s="53">
        <f t="shared" si="73"/>
        <v>6.4935064935064934</v>
      </c>
      <c r="I117" s="49">
        <f t="shared" si="74"/>
        <v>1.38</v>
      </c>
      <c r="J117" s="53">
        <f t="shared" si="75"/>
        <v>2.4311902057462449</v>
      </c>
      <c r="K117" s="53">
        <f t="shared" si="87"/>
        <v>1.2378403497379786E-3</v>
      </c>
      <c r="L117" s="48">
        <f t="shared" si="76"/>
        <v>2.2000000000000002</v>
      </c>
      <c r="M117" s="49">
        <f t="shared" si="65"/>
        <v>0</v>
      </c>
      <c r="N117" s="65">
        <v>0</v>
      </c>
      <c r="O117" s="60">
        <f t="shared" si="77"/>
        <v>2798.2814282957142</v>
      </c>
      <c r="P117" s="55">
        <f t="shared" si="78"/>
        <v>480</v>
      </c>
      <c r="Q117" s="58">
        <f t="shared" si="79"/>
        <v>0.55254322857869198</v>
      </c>
      <c r="R117" s="53">
        <f t="shared" si="80"/>
        <v>3.2467532467532467</v>
      </c>
      <c r="S117" s="53">
        <f t="shared" si="66"/>
        <v>1.2155951028731224</v>
      </c>
      <c r="T117" s="53">
        <f t="shared" si="67"/>
        <v>6.1892017486898931E-4</v>
      </c>
      <c r="U117" s="58">
        <f t="shared" si="81"/>
        <v>0.27627161428934599</v>
      </c>
      <c r="V117" s="53">
        <f t="shared" si="82"/>
        <v>1.6233766233766234</v>
      </c>
      <c r="W117" s="53">
        <f t="shared" si="68"/>
        <v>0.60779755143656122</v>
      </c>
      <c r="X117" s="53">
        <f t="shared" si="69"/>
        <v>3.0946008743449466E-4</v>
      </c>
      <c r="Y117" s="58">
        <f t="shared" si="83"/>
        <v>5.5254322857869208E-2</v>
      </c>
      <c r="Z117" s="53">
        <f t="shared" si="84"/>
        <v>0.32467532467532467</v>
      </c>
      <c r="AA117" s="53">
        <f t="shared" si="70"/>
        <v>0.12155951028731227</v>
      </c>
      <c r="AB117" s="53">
        <f t="shared" si="71"/>
        <v>6.1892017486898956E-5</v>
      </c>
      <c r="AC117" s="61">
        <f t="shared" si="85"/>
        <v>0.34218749999999948</v>
      </c>
      <c r="AD117" s="36">
        <f t="shared" si="88"/>
        <v>0.17704227452382204</v>
      </c>
      <c r="AE117" s="36">
        <f t="shared" si="89"/>
        <v>16.23</v>
      </c>
      <c r="AF117" s="36">
        <f t="shared" si="90"/>
        <v>8.852113726191102E-2</v>
      </c>
      <c r="AG117" s="36">
        <f t="shared" si="89"/>
        <v>8.4700000000000006</v>
      </c>
      <c r="AH117" s="36">
        <f t="shared" si="91"/>
        <v>4.426056863095551E-2</v>
      </c>
      <c r="AI117" s="36">
        <f t="shared" si="92"/>
        <v>4.33</v>
      </c>
      <c r="AJ117" s="36">
        <f t="shared" si="93"/>
        <v>8.8521137261911003E-3</v>
      </c>
      <c r="AK117" s="36">
        <f t="shared" si="92"/>
        <v>0.88</v>
      </c>
      <c r="AL117" s="36">
        <f t="shared" si="94"/>
        <v>8.852113726191102E-2</v>
      </c>
      <c r="AM117" s="36">
        <f t="shared" si="95"/>
        <v>8.4700000000000006</v>
      </c>
      <c r="AN117" s="36">
        <f t="shared" si="96"/>
        <v>4.426056863095551E-2</v>
      </c>
      <c r="AO117" s="36">
        <f t="shared" si="97"/>
        <v>4.33</v>
      </c>
      <c r="AP117" s="36">
        <f t="shared" si="98"/>
        <v>2.2130284315477755E-2</v>
      </c>
      <c r="AQ117" s="36">
        <f t="shared" si="99"/>
        <v>2.19</v>
      </c>
      <c r="AR117" s="36">
        <f t="shared" si="100"/>
        <v>4.4260568630955502E-3</v>
      </c>
      <c r="AS117" s="36">
        <f t="shared" si="101"/>
        <v>0.44</v>
      </c>
      <c r="AT117" s="36">
        <f t="shared" si="102"/>
        <v>4.426056863095551E-2</v>
      </c>
      <c r="AU117" s="36">
        <f t="shared" si="103"/>
        <v>4.33</v>
      </c>
      <c r="AV117" s="36">
        <f t="shared" si="104"/>
        <v>2.2130284315477755E-2</v>
      </c>
      <c r="AW117" s="36">
        <f t="shared" si="105"/>
        <v>2.19</v>
      </c>
      <c r="AX117" s="36">
        <f t="shared" si="106"/>
        <v>1.1065142157738878E-2</v>
      </c>
      <c r="AY117" s="36">
        <f t="shared" si="107"/>
        <v>1.1000000000000001</v>
      </c>
      <c r="AZ117" s="36">
        <f t="shared" si="108"/>
        <v>2.2130284315477751E-3</v>
      </c>
      <c r="BA117" s="36">
        <f t="shared" si="109"/>
        <v>0.22</v>
      </c>
      <c r="BB117" s="36">
        <f t="shared" si="110"/>
        <v>8.8521137261911003E-3</v>
      </c>
      <c r="BC117" s="36">
        <f t="shared" si="111"/>
        <v>0.88</v>
      </c>
      <c r="BD117" s="36">
        <f t="shared" si="112"/>
        <v>4.4260568630955502E-3</v>
      </c>
      <c r="BE117" s="36">
        <f t="shared" si="113"/>
        <v>0.44</v>
      </c>
      <c r="BF117" s="36">
        <f t="shared" si="114"/>
        <v>2.2130284315477751E-3</v>
      </c>
      <c r="BG117" s="36">
        <f t="shared" si="115"/>
        <v>0.22</v>
      </c>
      <c r="BH117" s="36">
        <f t="shared" si="116"/>
        <v>4.4260568630955519E-4</v>
      </c>
      <c r="BI117" s="36">
        <f t="shared" si="117"/>
        <v>0.04</v>
      </c>
    </row>
    <row r="118" spans="1:61" s="36" customFormat="1" x14ac:dyDescent="0.25">
      <c r="A118" s="37">
        <v>11.25</v>
      </c>
      <c r="B118" s="47">
        <f t="shared" si="72"/>
        <v>40</v>
      </c>
      <c r="C118" s="48">
        <f t="shared" si="62"/>
        <v>0</v>
      </c>
      <c r="D118" s="49">
        <f t="shared" si="63"/>
        <v>0</v>
      </c>
      <c r="E118" s="50">
        <f t="shared" si="64"/>
        <v>1</v>
      </c>
      <c r="F118" s="65">
        <f t="shared" si="61"/>
        <v>39</v>
      </c>
      <c r="G118" s="58">
        <f t="shared" si="86"/>
        <v>1.1177773273055418</v>
      </c>
      <c r="H118" s="53">
        <f t="shared" si="73"/>
        <v>6.4935064935064934</v>
      </c>
      <c r="I118" s="49">
        <f t="shared" si="74"/>
        <v>1.38</v>
      </c>
      <c r="J118" s="53">
        <f t="shared" si="75"/>
        <v>2.4591101200721921</v>
      </c>
      <c r="K118" s="53">
        <f t="shared" si="87"/>
        <v>1.2520557724688697E-3</v>
      </c>
      <c r="L118" s="48">
        <f t="shared" si="76"/>
        <v>2.2000000000000002</v>
      </c>
      <c r="M118" s="49">
        <f t="shared" si="65"/>
        <v>0</v>
      </c>
      <c r="N118" s="65">
        <v>0</v>
      </c>
      <c r="O118" s="60">
        <f t="shared" si="77"/>
        <v>2824.9081785411163</v>
      </c>
      <c r="P118" s="55">
        <f t="shared" si="78"/>
        <v>480</v>
      </c>
      <c r="Q118" s="58">
        <f t="shared" si="79"/>
        <v>0.5588886636527709</v>
      </c>
      <c r="R118" s="53">
        <f t="shared" si="80"/>
        <v>3.2467532467532467</v>
      </c>
      <c r="S118" s="53">
        <f t="shared" si="66"/>
        <v>1.229555060036096</v>
      </c>
      <c r="T118" s="53">
        <f t="shared" si="67"/>
        <v>6.2602788623443483E-4</v>
      </c>
      <c r="U118" s="58">
        <f t="shared" si="81"/>
        <v>0.27944433182638545</v>
      </c>
      <c r="V118" s="53">
        <f t="shared" si="82"/>
        <v>1.6233766233766234</v>
      </c>
      <c r="W118" s="53">
        <f t="shared" si="68"/>
        <v>0.61477753001804802</v>
      </c>
      <c r="X118" s="53">
        <f t="shared" si="69"/>
        <v>3.1301394311721741E-4</v>
      </c>
      <c r="Y118" s="58">
        <f t="shared" si="83"/>
        <v>5.5888866365277103E-2</v>
      </c>
      <c r="Z118" s="53">
        <f t="shared" si="84"/>
        <v>0.32467532467532467</v>
      </c>
      <c r="AA118" s="53">
        <f t="shared" si="70"/>
        <v>0.12295550600360963</v>
      </c>
      <c r="AB118" s="53">
        <f t="shared" si="71"/>
        <v>6.2602788623443507E-5</v>
      </c>
      <c r="AC118" s="61">
        <f t="shared" si="85"/>
        <v>0.3423177083333328</v>
      </c>
      <c r="AD118" s="36">
        <f t="shared" si="88"/>
        <v>0.1818626892478272</v>
      </c>
      <c r="AE118" s="36">
        <f t="shared" si="89"/>
        <v>16.63</v>
      </c>
      <c r="AF118" s="36">
        <f t="shared" si="90"/>
        <v>9.0931344623913599E-2</v>
      </c>
      <c r="AG118" s="36">
        <f t="shared" si="89"/>
        <v>8.69</v>
      </c>
      <c r="AH118" s="36">
        <f t="shared" si="91"/>
        <v>4.5465672311956799E-2</v>
      </c>
      <c r="AI118" s="36">
        <f t="shared" si="92"/>
        <v>4.4400000000000004</v>
      </c>
      <c r="AJ118" s="36">
        <f t="shared" si="93"/>
        <v>9.0931344623913571E-3</v>
      </c>
      <c r="AK118" s="36">
        <f t="shared" si="92"/>
        <v>0.91</v>
      </c>
      <c r="AL118" s="36">
        <f t="shared" si="94"/>
        <v>9.0931344623913599E-2</v>
      </c>
      <c r="AM118" s="36">
        <f t="shared" si="95"/>
        <v>8.69</v>
      </c>
      <c r="AN118" s="36">
        <f t="shared" si="96"/>
        <v>4.5465672311956799E-2</v>
      </c>
      <c r="AO118" s="36">
        <f t="shared" si="97"/>
        <v>4.4400000000000004</v>
      </c>
      <c r="AP118" s="36">
        <f t="shared" si="98"/>
        <v>2.27328361559784E-2</v>
      </c>
      <c r="AQ118" s="36">
        <f t="shared" si="99"/>
        <v>2.25</v>
      </c>
      <c r="AR118" s="36">
        <f t="shared" si="100"/>
        <v>4.5465672311956785E-3</v>
      </c>
      <c r="AS118" s="36">
        <f t="shared" si="101"/>
        <v>0.45</v>
      </c>
      <c r="AT118" s="36">
        <f t="shared" si="102"/>
        <v>4.5465672311956799E-2</v>
      </c>
      <c r="AU118" s="36">
        <f t="shared" si="103"/>
        <v>4.4400000000000004</v>
      </c>
      <c r="AV118" s="36">
        <f t="shared" si="104"/>
        <v>2.27328361559784E-2</v>
      </c>
      <c r="AW118" s="36">
        <f t="shared" si="105"/>
        <v>2.25</v>
      </c>
      <c r="AX118" s="36">
        <f t="shared" si="106"/>
        <v>1.13664180779892E-2</v>
      </c>
      <c r="AY118" s="36">
        <f t="shared" si="107"/>
        <v>1.1299999999999999</v>
      </c>
      <c r="AZ118" s="36">
        <f t="shared" si="108"/>
        <v>2.2732836155978393E-3</v>
      </c>
      <c r="BA118" s="36">
        <f t="shared" si="109"/>
        <v>0.23</v>
      </c>
      <c r="BB118" s="36">
        <f t="shared" si="110"/>
        <v>9.0931344623913571E-3</v>
      </c>
      <c r="BC118" s="36">
        <f t="shared" si="111"/>
        <v>0.91</v>
      </c>
      <c r="BD118" s="36">
        <f t="shared" si="112"/>
        <v>4.5465672311956785E-3</v>
      </c>
      <c r="BE118" s="36">
        <f t="shared" si="113"/>
        <v>0.45</v>
      </c>
      <c r="BF118" s="36">
        <f t="shared" si="114"/>
        <v>2.2732836155978393E-3</v>
      </c>
      <c r="BG118" s="36">
        <f t="shared" si="115"/>
        <v>0.23</v>
      </c>
      <c r="BH118" s="36">
        <f t="shared" si="116"/>
        <v>4.5465672311956808E-4</v>
      </c>
      <c r="BI118" s="36">
        <f t="shared" si="117"/>
        <v>0.05</v>
      </c>
    </row>
    <row r="119" spans="1:61" s="36" customFormat="1" x14ac:dyDescent="0.25">
      <c r="A119" s="37">
        <v>11.25</v>
      </c>
      <c r="B119" s="47">
        <f t="shared" si="72"/>
        <v>40</v>
      </c>
      <c r="C119" s="48">
        <f t="shared" si="62"/>
        <v>0</v>
      </c>
      <c r="D119" s="49">
        <f t="shared" si="63"/>
        <v>0</v>
      </c>
      <c r="E119" s="50">
        <f t="shared" si="64"/>
        <v>1</v>
      </c>
      <c r="F119" s="65">
        <f t="shared" si="61"/>
        <v>39</v>
      </c>
      <c r="G119" s="58">
        <f t="shared" si="86"/>
        <v>1.130380903298235</v>
      </c>
      <c r="H119" s="53">
        <f t="shared" si="73"/>
        <v>6.4935064935064934</v>
      </c>
      <c r="I119" s="49">
        <f t="shared" si="74"/>
        <v>1.38</v>
      </c>
      <c r="J119" s="53">
        <f t="shared" si="75"/>
        <v>2.4868379872561173</v>
      </c>
      <c r="K119" s="53">
        <f t="shared" si="87"/>
        <v>1.2661734144087374E-3</v>
      </c>
      <c r="L119" s="48">
        <f t="shared" si="76"/>
        <v>2.2000000000000002</v>
      </c>
      <c r="M119" s="49">
        <f t="shared" si="65"/>
        <v>0</v>
      </c>
      <c r="N119" s="65">
        <v>0</v>
      </c>
      <c r="O119" s="60">
        <f t="shared" si="77"/>
        <v>2851.3518698785815</v>
      </c>
      <c r="P119" s="55">
        <f t="shared" si="78"/>
        <v>480</v>
      </c>
      <c r="Q119" s="58">
        <f t="shared" si="79"/>
        <v>0.56519045164911752</v>
      </c>
      <c r="R119" s="53">
        <f t="shared" si="80"/>
        <v>3.2467532467532467</v>
      </c>
      <c r="S119" s="53">
        <f t="shared" si="66"/>
        <v>1.2434189936280586</v>
      </c>
      <c r="T119" s="53">
        <f t="shared" si="67"/>
        <v>6.3308670720436868E-4</v>
      </c>
      <c r="U119" s="58">
        <f t="shared" si="81"/>
        <v>0.28259522582455876</v>
      </c>
      <c r="V119" s="53">
        <f t="shared" si="82"/>
        <v>1.6233766233766234</v>
      </c>
      <c r="W119" s="53">
        <f t="shared" si="68"/>
        <v>0.62170949681402932</v>
      </c>
      <c r="X119" s="53">
        <f t="shared" si="69"/>
        <v>3.1654335360218434E-4</v>
      </c>
      <c r="Y119" s="58">
        <f t="shared" si="83"/>
        <v>5.6519045164911762E-2</v>
      </c>
      <c r="Z119" s="53">
        <f t="shared" si="84"/>
        <v>0.32467532467532467</v>
      </c>
      <c r="AA119" s="53">
        <f t="shared" si="70"/>
        <v>0.12434189936280589</v>
      </c>
      <c r="AB119" s="53">
        <f t="shared" si="71"/>
        <v>6.330867072043687E-5</v>
      </c>
      <c r="AC119" s="61">
        <f t="shared" si="85"/>
        <v>0.34244791666666613</v>
      </c>
      <c r="AD119" s="36">
        <f t="shared" si="88"/>
        <v>0.18673745689330085</v>
      </c>
      <c r="AE119" s="36">
        <f t="shared" si="89"/>
        <v>17.03</v>
      </c>
      <c r="AF119" s="36">
        <f t="shared" si="90"/>
        <v>9.3368728446650423E-2</v>
      </c>
      <c r="AG119" s="36">
        <f t="shared" si="89"/>
        <v>8.91</v>
      </c>
      <c r="AH119" s="36">
        <f t="shared" si="91"/>
        <v>4.6684364223325212E-2</v>
      </c>
      <c r="AI119" s="36">
        <f t="shared" si="92"/>
        <v>4.5599999999999996</v>
      </c>
      <c r="AJ119" s="36">
        <f t="shared" si="93"/>
        <v>9.3368728446650388E-3</v>
      </c>
      <c r="AK119" s="36">
        <f t="shared" si="92"/>
        <v>0.93</v>
      </c>
      <c r="AL119" s="36">
        <f t="shared" si="94"/>
        <v>9.3368728446650423E-2</v>
      </c>
      <c r="AM119" s="36">
        <f t="shared" si="95"/>
        <v>8.91</v>
      </c>
      <c r="AN119" s="36">
        <f t="shared" si="96"/>
        <v>4.6684364223325212E-2</v>
      </c>
      <c r="AO119" s="36">
        <f t="shared" si="97"/>
        <v>4.5599999999999996</v>
      </c>
      <c r="AP119" s="36">
        <f t="shared" si="98"/>
        <v>2.3342182111662606E-2</v>
      </c>
      <c r="AQ119" s="36">
        <f t="shared" si="99"/>
        <v>2.31</v>
      </c>
      <c r="AR119" s="36">
        <f t="shared" si="100"/>
        <v>4.6684364223325194E-3</v>
      </c>
      <c r="AS119" s="36">
        <f t="shared" si="101"/>
        <v>0.47</v>
      </c>
      <c r="AT119" s="36">
        <f t="shared" si="102"/>
        <v>4.6684364223325212E-2</v>
      </c>
      <c r="AU119" s="36">
        <f t="shared" si="103"/>
        <v>4.5599999999999996</v>
      </c>
      <c r="AV119" s="36">
        <f t="shared" si="104"/>
        <v>2.3342182111662606E-2</v>
      </c>
      <c r="AW119" s="36">
        <f t="shared" si="105"/>
        <v>2.31</v>
      </c>
      <c r="AX119" s="36">
        <f t="shared" si="106"/>
        <v>1.1671091055831303E-2</v>
      </c>
      <c r="AY119" s="36">
        <f t="shared" si="107"/>
        <v>1.1599999999999999</v>
      </c>
      <c r="AZ119" s="36">
        <f t="shared" si="108"/>
        <v>2.3342182111662597E-3</v>
      </c>
      <c r="BA119" s="36">
        <f t="shared" si="109"/>
        <v>0.23</v>
      </c>
      <c r="BB119" s="36">
        <f t="shared" si="110"/>
        <v>9.3368728446650388E-3</v>
      </c>
      <c r="BC119" s="36">
        <f t="shared" si="111"/>
        <v>0.93</v>
      </c>
      <c r="BD119" s="36">
        <f t="shared" si="112"/>
        <v>4.6684364223325194E-3</v>
      </c>
      <c r="BE119" s="36">
        <f t="shared" si="113"/>
        <v>0.47</v>
      </c>
      <c r="BF119" s="36">
        <f t="shared" si="114"/>
        <v>2.3342182111662597E-3</v>
      </c>
      <c r="BG119" s="36">
        <f t="shared" si="115"/>
        <v>0.23</v>
      </c>
      <c r="BH119" s="36">
        <f t="shared" si="116"/>
        <v>4.6684364223325219E-4</v>
      </c>
      <c r="BI119" s="36">
        <f t="shared" si="117"/>
        <v>0.05</v>
      </c>
    </row>
    <row r="120" spans="1:61" s="36" customFormat="1" x14ac:dyDescent="0.25">
      <c r="A120" s="37">
        <v>11.25</v>
      </c>
      <c r="B120" s="47">
        <f t="shared" si="72"/>
        <v>40</v>
      </c>
      <c r="C120" s="48">
        <f t="shared" si="62"/>
        <v>0</v>
      </c>
      <c r="D120" s="49">
        <f t="shared" si="63"/>
        <v>0</v>
      </c>
      <c r="E120" s="50">
        <f t="shared" si="64"/>
        <v>1</v>
      </c>
      <c r="F120" s="65">
        <f t="shared" si="61"/>
        <v>39</v>
      </c>
      <c r="G120" s="58">
        <f t="shared" si="86"/>
        <v>1.1428977855883475</v>
      </c>
      <c r="H120" s="53">
        <f t="shared" si="73"/>
        <v>6.4935064935064934</v>
      </c>
      <c r="I120" s="49">
        <f t="shared" si="74"/>
        <v>1.38</v>
      </c>
      <c r="J120" s="53">
        <f t="shared" si="75"/>
        <v>2.5143751282943647</v>
      </c>
      <c r="K120" s="53">
        <f t="shared" si="87"/>
        <v>1.2801939481427917E-3</v>
      </c>
      <c r="L120" s="48">
        <f t="shared" si="76"/>
        <v>2.2000000000000002</v>
      </c>
      <c r="M120" s="49">
        <f t="shared" si="65"/>
        <v>0</v>
      </c>
      <c r="N120" s="65">
        <v>0</v>
      </c>
      <c r="O120" s="60">
        <f t="shared" si="77"/>
        <v>2877.6137608381014</v>
      </c>
      <c r="P120" s="55">
        <f t="shared" si="78"/>
        <v>480</v>
      </c>
      <c r="Q120" s="58">
        <f t="shared" si="79"/>
        <v>0.57144889279417377</v>
      </c>
      <c r="R120" s="53">
        <f t="shared" si="80"/>
        <v>3.2467532467532467</v>
      </c>
      <c r="S120" s="53">
        <f t="shared" si="66"/>
        <v>1.2571875641471824</v>
      </c>
      <c r="T120" s="53">
        <f t="shared" si="67"/>
        <v>6.4009697407139585E-4</v>
      </c>
      <c r="U120" s="58">
        <f t="shared" si="81"/>
        <v>0.28572444639708688</v>
      </c>
      <c r="V120" s="53">
        <f t="shared" si="82"/>
        <v>1.6233766233766234</v>
      </c>
      <c r="W120" s="53">
        <f t="shared" si="68"/>
        <v>0.62859378207359118</v>
      </c>
      <c r="X120" s="53">
        <f t="shared" si="69"/>
        <v>3.2004848703569793E-4</v>
      </c>
      <c r="Y120" s="58">
        <f t="shared" si="83"/>
        <v>5.7144889279417382E-2</v>
      </c>
      <c r="Z120" s="53">
        <f t="shared" si="84"/>
        <v>0.32467532467532467</v>
      </c>
      <c r="AA120" s="53">
        <f t="shared" si="70"/>
        <v>0.12571875641471825</v>
      </c>
      <c r="AB120" s="53">
        <f t="shared" si="71"/>
        <v>6.4009697407139596E-5</v>
      </c>
      <c r="AC120" s="61">
        <f t="shared" si="85"/>
        <v>0.34257812499999946</v>
      </c>
      <c r="AD120" s="36">
        <f t="shared" si="88"/>
        <v>0.19166620359365061</v>
      </c>
      <c r="AE120" s="36">
        <f t="shared" si="89"/>
        <v>17.440000000000001</v>
      </c>
      <c r="AF120" s="36">
        <f t="shared" si="90"/>
        <v>9.5833101796825304E-2</v>
      </c>
      <c r="AG120" s="36">
        <f t="shared" si="89"/>
        <v>9.14</v>
      </c>
      <c r="AH120" s="36">
        <f t="shared" si="91"/>
        <v>4.7916550898412652E-2</v>
      </c>
      <c r="AI120" s="36">
        <f t="shared" si="92"/>
        <v>4.68</v>
      </c>
      <c r="AJ120" s="36">
        <f t="shared" si="93"/>
        <v>9.5833101796825269E-3</v>
      </c>
      <c r="AK120" s="36">
        <f t="shared" si="92"/>
        <v>0.95</v>
      </c>
      <c r="AL120" s="36">
        <f t="shared" si="94"/>
        <v>9.5833101796825304E-2</v>
      </c>
      <c r="AM120" s="36">
        <f t="shared" si="95"/>
        <v>9.14</v>
      </c>
      <c r="AN120" s="36">
        <f t="shared" si="96"/>
        <v>4.7916550898412652E-2</v>
      </c>
      <c r="AO120" s="36">
        <f t="shared" si="97"/>
        <v>4.68</v>
      </c>
      <c r="AP120" s="36">
        <f t="shared" si="98"/>
        <v>2.3958275449206326E-2</v>
      </c>
      <c r="AQ120" s="36">
        <f t="shared" si="99"/>
        <v>2.37</v>
      </c>
      <c r="AR120" s="36">
        <f t="shared" si="100"/>
        <v>4.7916550898412635E-3</v>
      </c>
      <c r="AS120" s="36">
        <f t="shared" si="101"/>
        <v>0.48</v>
      </c>
      <c r="AT120" s="36">
        <f t="shared" si="102"/>
        <v>4.7916550898412652E-2</v>
      </c>
      <c r="AU120" s="36">
        <f t="shared" si="103"/>
        <v>4.68</v>
      </c>
      <c r="AV120" s="36">
        <f t="shared" si="104"/>
        <v>2.3958275449206326E-2</v>
      </c>
      <c r="AW120" s="36">
        <f t="shared" si="105"/>
        <v>2.37</v>
      </c>
      <c r="AX120" s="36">
        <f t="shared" si="106"/>
        <v>1.1979137724603163E-2</v>
      </c>
      <c r="AY120" s="36">
        <f t="shared" si="107"/>
        <v>1.19</v>
      </c>
      <c r="AZ120" s="36">
        <f t="shared" si="108"/>
        <v>2.3958275449206317E-3</v>
      </c>
      <c r="BA120" s="36">
        <f t="shared" si="109"/>
        <v>0.24</v>
      </c>
      <c r="BB120" s="36">
        <f t="shared" si="110"/>
        <v>9.5833101796825269E-3</v>
      </c>
      <c r="BC120" s="36">
        <f t="shared" si="111"/>
        <v>0.95</v>
      </c>
      <c r="BD120" s="36">
        <f t="shared" si="112"/>
        <v>4.7916550898412635E-3</v>
      </c>
      <c r="BE120" s="36">
        <f t="shared" si="113"/>
        <v>0.48</v>
      </c>
      <c r="BF120" s="36">
        <f t="shared" si="114"/>
        <v>2.3958275449206317E-3</v>
      </c>
      <c r="BG120" s="36">
        <f t="shared" si="115"/>
        <v>0.24</v>
      </c>
      <c r="BH120" s="36">
        <f t="shared" si="116"/>
        <v>4.7916550898412659E-4</v>
      </c>
      <c r="BI120" s="36">
        <f t="shared" si="117"/>
        <v>0.05</v>
      </c>
    </row>
    <row r="121" spans="1:61" s="36" customFormat="1" x14ac:dyDescent="0.25">
      <c r="A121" s="37">
        <v>11.25</v>
      </c>
      <c r="B121" s="47">
        <f t="shared" si="72"/>
        <v>40</v>
      </c>
      <c r="C121" s="48">
        <f t="shared" si="62"/>
        <v>0</v>
      </c>
      <c r="D121" s="49">
        <f t="shared" si="63"/>
        <v>0</v>
      </c>
      <c r="E121" s="50">
        <f t="shared" si="64"/>
        <v>1</v>
      </c>
      <c r="F121" s="65">
        <f t="shared" si="61"/>
        <v>39</v>
      </c>
      <c r="G121" s="58">
        <f t="shared" si="86"/>
        <v>1.1553285704985474</v>
      </c>
      <c r="H121" s="53">
        <f t="shared" si="73"/>
        <v>6.4935064935064934</v>
      </c>
      <c r="I121" s="49">
        <f t="shared" si="74"/>
        <v>1.38</v>
      </c>
      <c r="J121" s="53">
        <f t="shared" si="75"/>
        <v>2.5417228550968045</v>
      </c>
      <c r="K121" s="53">
        <f t="shared" si="87"/>
        <v>1.2941180416298661E-3</v>
      </c>
      <c r="L121" s="48">
        <f t="shared" si="76"/>
        <v>2.2000000000000002</v>
      </c>
      <c r="M121" s="49">
        <f t="shared" si="65"/>
        <v>0</v>
      </c>
      <c r="N121" s="65">
        <v>0</v>
      </c>
      <c r="O121" s="60">
        <f t="shared" si="77"/>
        <v>2903.6951012972741</v>
      </c>
      <c r="P121" s="55">
        <f t="shared" si="78"/>
        <v>480</v>
      </c>
      <c r="Q121" s="58">
        <f t="shared" si="79"/>
        <v>0.57766428524927371</v>
      </c>
      <c r="R121" s="53">
        <f t="shared" si="80"/>
        <v>3.2467532467532467</v>
      </c>
      <c r="S121" s="53">
        <f t="shared" si="66"/>
        <v>1.2708614275484023</v>
      </c>
      <c r="T121" s="53">
        <f t="shared" si="67"/>
        <v>6.4705902081493307E-4</v>
      </c>
      <c r="U121" s="58">
        <f t="shared" si="81"/>
        <v>0.28883214262463686</v>
      </c>
      <c r="V121" s="53">
        <f t="shared" si="82"/>
        <v>1.6233766233766234</v>
      </c>
      <c r="W121" s="53">
        <f t="shared" si="68"/>
        <v>0.63543071377420113</v>
      </c>
      <c r="X121" s="53">
        <f t="shared" si="69"/>
        <v>3.2352951040746653E-4</v>
      </c>
      <c r="Y121" s="58">
        <f t="shared" si="83"/>
        <v>5.7766428524927381E-2</v>
      </c>
      <c r="Z121" s="53">
        <f t="shared" si="84"/>
        <v>0.32467532467532467</v>
      </c>
      <c r="AA121" s="53">
        <f t="shared" si="70"/>
        <v>0.12708614275484026</v>
      </c>
      <c r="AB121" s="53">
        <f t="shared" si="71"/>
        <v>6.4705902081493323E-5</v>
      </c>
      <c r="AC121" s="61">
        <f t="shared" si="85"/>
        <v>0.34270833333333278</v>
      </c>
      <c r="AD121" s="36">
        <f t="shared" si="88"/>
        <v>0.19664855805392559</v>
      </c>
      <c r="AE121" s="36">
        <f t="shared" si="89"/>
        <v>17.850000000000001</v>
      </c>
      <c r="AF121" s="36">
        <f t="shared" si="90"/>
        <v>9.8324279026962794E-2</v>
      </c>
      <c r="AG121" s="36">
        <f t="shared" si="89"/>
        <v>9.36</v>
      </c>
      <c r="AH121" s="36">
        <f t="shared" si="91"/>
        <v>4.9162139513481397E-2</v>
      </c>
      <c r="AI121" s="36">
        <f t="shared" si="92"/>
        <v>4.8</v>
      </c>
      <c r="AJ121" s="36">
        <f t="shared" si="93"/>
        <v>9.8324279026962766E-3</v>
      </c>
      <c r="AK121" s="36">
        <f t="shared" si="92"/>
        <v>0.98</v>
      </c>
      <c r="AL121" s="36">
        <f t="shared" si="94"/>
        <v>9.8324279026962794E-2</v>
      </c>
      <c r="AM121" s="36">
        <f t="shared" si="95"/>
        <v>9.36</v>
      </c>
      <c r="AN121" s="36">
        <f t="shared" si="96"/>
        <v>4.9162139513481397E-2</v>
      </c>
      <c r="AO121" s="36">
        <f t="shared" si="97"/>
        <v>4.8</v>
      </c>
      <c r="AP121" s="36">
        <f t="shared" si="98"/>
        <v>2.4581069756740698E-2</v>
      </c>
      <c r="AQ121" s="36">
        <f t="shared" si="99"/>
        <v>2.4300000000000002</v>
      </c>
      <c r="AR121" s="36">
        <f t="shared" si="100"/>
        <v>4.9162139513481383E-3</v>
      </c>
      <c r="AS121" s="36">
        <f t="shared" si="101"/>
        <v>0.49</v>
      </c>
      <c r="AT121" s="36">
        <f t="shared" si="102"/>
        <v>4.9162139513481397E-2</v>
      </c>
      <c r="AU121" s="36">
        <f t="shared" si="103"/>
        <v>4.8</v>
      </c>
      <c r="AV121" s="36">
        <f t="shared" si="104"/>
        <v>2.4581069756740698E-2</v>
      </c>
      <c r="AW121" s="36">
        <f t="shared" si="105"/>
        <v>2.4300000000000002</v>
      </c>
      <c r="AX121" s="36">
        <f t="shared" si="106"/>
        <v>1.2290534878370349E-2</v>
      </c>
      <c r="AY121" s="36">
        <f t="shared" si="107"/>
        <v>1.22</v>
      </c>
      <c r="AZ121" s="36">
        <f t="shared" si="108"/>
        <v>2.4581069756740691E-3</v>
      </c>
      <c r="BA121" s="36">
        <f t="shared" si="109"/>
        <v>0.25</v>
      </c>
      <c r="BB121" s="36">
        <f t="shared" si="110"/>
        <v>9.8324279026962766E-3</v>
      </c>
      <c r="BC121" s="36">
        <f t="shared" si="111"/>
        <v>0.98</v>
      </c>
      <c r="BD121" s="36">
        <f t="shared" si="112"/>
        <v>4.9162139513481383E-3</v>
      </c>
      <c r="BE121" s="36">
        <f t="shared" si="113"/>
        <v>0.49</v>
      </c>
      <c r="BF121" s="36">
        <f t="shared" si="114"/>
        <v>2.4581069756740691E-3</v>
      </c>
      <c r="BG121" s="36">
        <f t="shared" si="115"/>
        <v>0.25</v>
      </c>
      <c r="BH121" s="36">
        <f t="shared" si="116"/>
        <v>4.91621395134814E-4</v>
      </c>
      <c r="BI121" s="36">
        <f t="shared" si="117"/>
        <v>0.05</v>
      </c>
    </row>
    <row r="122" spans="1:61" s="36" customFormat="1" x14ac:dyDescent="0.25">
      <c r="A122" s="37">
        <v>11.25</v>
      </c>
      <c r="B122" s="47">
        <f t="shared" si="72"/>
        <v>40</v>
      </c>
      <c r="C122" s="48">
        <f t="shared" si="62"/>
        <v>0</v>
      </c>
      <c r="D122" s="49">
        <f t="shared" si="63"/>
        <v>0</v>
      </c>
      <c r="E122" s="50">
        <f t="shared" si="64"/>
        <v>1</v>
      </c>
      <c r="F122" s="65">
        <f t="shared" si="61"/>
        <v>39</v>
      </c>
      <c r="G122" s="58">
        <f t="shared" si="86"/>
        <v>1.1676738502496975</v>
      </c>
      <c r="H122" s="53">
        <f t="shared" si="73"/>
        <v>6.4935064935064934</v>
      </c>
      <c r="I122" s="49">
        <f t="shared" si="74"/>
        <v>1.38</v>
      </c>
      <c r="J122" s="53">
        <f t="shared" si="75"/>
        <v>2.5688824705493345</v>
      </c>
      <c r="K122" s="53">
        <f t="shared" si="87"/>
        <v>1.3079463582342389E-3</v>
      </c>
      <c r="L122" s="48">
        <f t="shared" si="76"/>
        <v>2.2000000000000002</v>
      </c>
      <c r="M122" s="49">
        <f t="shared" si="65"/>
        <v>0</v>
      </c>
      <c r="N122" s="65">
        <v>0</v>
      </c>
      <c r="O122" s="60">
        <f t="shared" si="77"/>
        <v>2929.59713254079</v>
      </c>
      <c r="P122" s="55">
        <f t="shared" si="78"/>
        <v>480</v>
      </c>
      <c r="Q122" s="58">
        <f t="shared" si="79"/>
        <v>0.58383692512484875</v>
      </c>
      <c r="R122" s="53">
        <f t="shared" si="80"/>
        <v>3.2467532467532467</v>
      </c>
      <c r="S122" s="53">
        <f t="shared" si="66"/>
        <v>1.2844412352746672</v>
      </c>
      <c r="T122" s="53">
        <f t="shared" si="67"/>
        <v>6.5397317911711943E-4</v>
      </c>
      <c r="U122" s="58">
        <f t="shared" si="81"/>
        <v>0.29191846256242437</v>
      </c>
      <c r="V122" s="53">
        <f t="shared" si="82"/>
        <v>1.6233766233766234</v>
      </c>
      <c r="W122" s="53">
        <f t="shared" si="68"/>
        <v>0.64222061763733362</v>
      </c>
      <c r="X122" s="53">
        <f t="shared" si="69"/>
        <v>3.2698658955855972E-4</v>
      </c>
      <c r="Y122" s="58">
        <f t="shared" si="83"/>
        <v>5.8383692512484889E-2</v>
      </c>
      <c r="Z122" s="53">
        <f t="shared" si="84"/>
        <v>0.32467532467532467</v>
      </c>
      <c r="AA122" s="53">
        <f t="shared" si="70"/>
        <v>0.12844412352746676</v>
      </c>
      <c r="AB122" s="53">
        <f t="shared" si="71"/>
        <v>6.5397317911711968E-5</v>
      </c>
      <c r="AC122" s="61">
        <f t="shared" si="85"/>
        <v>0.34283854166666611</v>
      </c>
      <c r="AD122" s="36">
        <f t="shared" si="88"/>
        <v>0.20168415153312741</v>
      </c>
      <c r="AE122" s="36">
        <f t="shared" si="89"/>
        <v>18.260000000000002</v>
      </c>
      <c r="AF122" s="36">
        <f t="shared" si="90"/>
        <v>0.1008420757665637</v>
      </c>
      <c r="AG122" s="36">
        <f t="shared" si="89"/>
        <v>9.59</v>
      </c>
      <c r="AH122" s="36">
        <f t="shared" si="91"/>
        <v>5.0421037883281852E-2</v>
      </c>
      <c r="AI122" s="36">
        <f t="shared" si="92"/>
        <v>4.92</v>
      </c>
      <c r="AJ122" s="36">
        <f t="shared" si="93"/>
        <v>1.0084207576656368E-2</v>
      </c>
      <c r="AK122" s="36">
        <f t="shared" si="92"/>
        <v>1</v>
      </c>
      <c r="AL122" s="36">
        <f t="shared" si="94"/>
        <v>0.1008420757665637</v>
      </c>
      <c r="AM122" s="36">
        <f t="shared" si="95"/>
        <v>9.59</v>
      </c>
      <c r="AN122" s="36">
        <f t="shared" si="96"/>
        <v>5.0421037883281852E-2</v>
      </c>
      <c r="AO122" s="36">
        <f t="shared" si="97"/>
        <v>4.92</v>
      </c>
      <c r="AP122" s="36">
        <f t="shared" si="98"/>
        <v>2.5210518941640926E-2</v>
      </c>
      <c r="AQ122" s="36">
        <f t="shared" si="99"/>
        <v>2.4900000000000002</v>
      </c>
      <c r="AR122" s="36">
        <f t="shared" si="100"/>
        <v>5.042103788328184E-3</v>
      </c>
      <c r="AS122" s="36">
        <f t="shared" si="101"/>
        <v>0.5</v>
      </c>
      <c r="AT122" s="36">
        <f t="shared" si="102"/>
        <v>5.0421037883281852E-2</v>
      </c>
      <c r="AU122" s="36">
        <f t="shared" si="103"/>
        <v>4.92</v>
      </c>
      <c r="AV122" s="36">
        <f t="shared" si="104"/>
        <v>2.5210518941640926E-2</v>
      </c>
      <c r="AW122" s="36">
        <f t="shared" si="105"/>
        <v>2.4900000000000002</v>
      </c>
      <c r="AX122" s="36">
        <f t="shared" si="106"/>
        <v>1.2605259470820463E-2</v>
      </c>
      <c r="AY122" s="36">
        <f t="shared" si="107"/>
        <v>1.25</v>
      </c>
      <c r="AZ122" s="36">
        <f t="shared" si="108"/>
        <v>2.521051894164092E-3</v>
      </c>
      <c r="BA122" s="36">
        <f t="shared" si="109"/>
        <v>0.25</v>
      </c>
      <c r="BB122" s="36">
        <f t="shared" si="110"/>
        <v>1.0084207576656368E-2</v>
      </c>
      <c r="BC122" s="36">
        <f t="shared" si="111"/>
        <v>1</v>
      </c>
      <c r="BD122" s="36">
        <f t="shared" si="112"/>
        <v>5.042103788328184E-3</v>
      </c>
      <c r="BE122" s="36">
        <f t="shared" si="113"/>
        <v>0.5</v>
      </c>
      <c r="BF122" s="36">
        <f t="shared" si="114"/>
        <v>2.521051894164092E-3</v>
      </c>
      <c r="BG122" s="36">
        <f t="shared" si="115"/>
        <v>0.25</v>
      </c>
      <c r="BH122" s="36">
        <f t="shared" si="116"/>
        <v>5.0421037883281858E-4</v>
      </c>
      <c r="BI122" s="36">
        <f t="shared" si="117"/>
        <v>0.05</v>
      </c>
    </row>
    <row r="123" spans="1:61" s="36" customFormat="1" x14ac:dyDescent="0.25">
      <c r="A123" s="37">
        <v>11.25</v>
      </c>
      <c r="B123" s="47">
        <f t="shared" si="72"/>
        <v>40</v>
      </c>
      <c r="C123" s="48">
        <f t="shared" si="62"/>
        <v>0</v>
      </c>
      <c r="D123" s="49">
        <f t="shared" si="63"/>
        <v>0</v>
      </c>
      <c r="E123" s="50">
        <f t="shared" si="64"/>
        <v>1</v>
      </c>
      <c r="F123" s="65">
        <f t="shared" si="61"/>
        <v>39</v>
      </c>
      <c r="G123" s="58">
        <f t="shared" si="86"/>
        <v>1.1799342129890691</v>
      </c>
      <c r="H123" s="53">
        <f t="shared" si="73"/>
        <v>6.4935064935064934</v>
      </c>
      <c r="I123" s="49">
        <f t="shared" si="74"/>
        <v>1.38</v>
      </c>
      <c r="J123" s="53">
        <f t="shared" si="75"/>
        <v>2.5958552685759524</v>
      </c>
      <c r="K123" s="53">
        <f t="shared" si="87"/>
        <v>1.3216795567572363E-3</v>
      </c>
      <c r="L123" s="48">
        <f t="shared" si="76"/>
        <v>2.2000000000000002</v>
      </c>
      <c r="M123" s="49">
        <f t="shared" si="65"/>
        <v>0</v>
      </c>
      <c r="N123" s="65">
        <v>0</v>
      </c>
      <c r="O123" s="60">
        <f t="shared" si="77"/>
        <v>2955.3210873195067</v>
      </c>
      <c r="P123" s="55">
        <f t="shared" si="78"/>
        <v>480</v>
      </c>
      <c r="Q123" s="58">
        <f t="shared" si="79"/>
        <v>0.58996710649453454</v>
      </c>
      <c r="R123" s="53">
        <f t="shared" si="80"/>
        <v>3.2467532467532467</v>
      </c>
      <c r="S123" s="53">
        <f t="shared" si="66"/>
        <v>1.2979276342879762</v>
      </c>
      <c r="T123" s="53">
        <f t="shared" si="67"/>
        <v>6.6083977837861816E-4</v>
      </c>
      <c r="U123" s="58">
        <f t="shared" si="81"/>
        <v>0.29498355324726727</v>
      </c>
      <c r="V123" s="53">
        <f t="shared" si="82"/>
        <v>1.6233766233766234</v>
      </c>
      <c r="W123" s="53">
        <f t="shared" si="68"/>
        <v>0.6489638171439881</v>
      </c>
      <c r="X123" s="53">
        <f t="shared" si="69"/>
        <v>3.3041988918930908E-4</v>
      </c>
      <c r="Y123" s="58">
        <f t="shared" si="83"/>
        <v>5.8996710649453471E-2</v>
      </c>
      <c r="Z123" s="53">
        <f t="shared" si="84"/>
        <v>0.32467532467532467</v>
      </c>
      <c r="AA123" s="53">
        <f t="shared" si="70"/>
        <v>0.12979276342879764</v>
      </c>
      <c r="AB123" s="53">
        <f t="shared" si="71"/>
        <v>6.608397783786184E-5</v>
      </c>
      <c r="AC123" s="61">
        <f t="shared" si="85"/>
        <v>0.34296874999999943</v>
      </c>
      <c r="AD123" s="36">
        <f t="shared" si="88"/>
        <v>0.20677261782664277</v>
      </c>
      <c r="AE123" s="36">
        <f t="shared" si="89"/>
        <v>18.68</v>
      </c>
      <c r="AF123" s="36">
        <f t="shared" si="90"/>
        <v>0.10338630891332139</v>
      </c>
      <c r="AG123" s="36">
        <f t="shared" si="89"/>
        <v>9.82</v>
      </c>
      <c r="AH123" s="36">
        <f t="shared" si="91"/>
        <v>5.1693154456660693E-2</v>
      </c>
      <c r="AI123" s="36">
        <f t="shared" si="92"/>
        <v>5.04</v>
      </c>
      <c r="AJ123" s="36">
        <f t="shared" si="93"/>
        <v>1.0338630891332136E-2</v>
      </c>
      <c r="AK123" s="36">
        <f t="shared" si="92"/>
        <v>1.03</v>
      </c>
      <c r="AL123" s="36">
        <f t="shared" si="94"/>
        <v>0.10338630891332139</v>
      </c>
      <c r="AM123" s="36">
        <f t="shared" si="95"/>
        <v>9.82</v>
      </c>
      <c r="AN123" s="36">
        <f t="shared" si="96"/>
        <v>5.1693154456660693E-2</v>
      </c>
      <c r="AO123" s="36">
        <f t="shared" si="97"/>
        <v>5.04</v>
      </c>
      <c r="AP123" s="36">
        <f t="shared" si="98"/>
        <v>2.5846577228330347E-2</v>
      </c>
      <c r="AQ123" s="36">
        <f t="shared" si="99"/>
        <v>2.5499999999999998</v>
      </c>
      <c r="AR123" s="36">
        <f t="shared" si="100"/>
        <v>5.1693154456660681E-3</v>
      </c>
      <c r="AS123" s="36">
        <f t="shared" si="101"/>
        <v>0.52</v>
      </c>
      <c r="AT123" s="36">
        <f t="shared" si="102"/>
        <v>5.1693154456660693E-2</v>
      </c>
      <c r="AU123" s="36">
        <f t="shared" si="103"/>
        <v>5.04</v>
      </c>
      <c r="AV123" s="36">
        <f t="shared" si="104"/>
        <v>2.5846577228330347E-2</v>
      </c>
      <c r="AW123" s="36">
        <f t="shared" si="105"/>
        <v>2.5499999999999998</v>
      </c>
      <c r="AX123" s="36">
        <f t="shared" si="106"/>
        <v>1.2923288614165173E-2</v>
      </c>
      <c r="AY123" s="36">
        <f t="shared" si="107"/>
        <v>1.28</v>
      </c>
      <c r="AZ123" s="36">
        <f t="shared" si="108"/>
        <v>2.5846577228330341E-3</v>
      </c>
      <c r="BA123" s="36">
        <f t="shared" si="109"/>
        <v>0.26</v>
      </c>
      <c r="BB123" s="36">
        <f t="shared" si="110"/>
        <v>1.0338630891332136E-2</v>
      </c>
      <c r="BC123" s="36">
        <f t="shared" si="111"/>
        <v>1.03</v>
      </c>
      <c r="BD123" s="36">
        <f t="shared" si="112"/>
        <v>5.1693154456660681E-3</v>
      </c>
      <c r="BE123" s="36">
        <f t="shared" si="113"/>
        <v>0.52</v>
      </c>
      <c r="BF123" s="36">
        <f t="shared" si="114"/>
        <v>2.5846577228330341E-3</v>
      </c>
      <c r="BG123" s="36">
        <f t="shared" si="115"/>
        <v>0.26</v>
      </c>
      <c r="BH123" s="36">
        <f t="shared" si="116"/>
        <v>5.1693154456660697E-4</v>
      </c>
      <c r="BI123" s="36">
        <f t="shared" si="117"/>
        <v>0.05</v>
      </c>
    </row>
    <row r="124" spans="1:61" s="36" customFormat="1" x14ac:dyDescent="0.25">
      <c r="A124" s="37">
        <v>11.25</v>
      </c>
      <c r="B124" s="47">
        <f t="shared" si="72"/>
        <v>40</v>
      </c>
      <c r="C124" s="48">
        <f t="shared" si="62"/>
        <v>0</v>
      </c>
      <c r="D124" s="49">
        <f t="shared" si="63"/>
        <v>0</v>
      </c>
      <c r="E124" s="50">
        <f t="shared" si="64"/>
        <v>1</v>
      </c>
      <c r="F124" s="65">
        <f t="shared" si="61"/>
        <v>39</v>
      </c>
      <c r="G124" s="58">
        <f t="shared" si="86"/>
        <v>1.1921102428183621</v>
      </c>
      <c r="H124" s="53">
        <f t="shared" si="73"/>
        <v>6.4935064935064934</v>
      </c>
      <c r="I124" s="49">
        <f t="shared" si="74"/>
        <v>1.38</v>
      </c>
      <c r="J124" s="53">
        <f t="shared" si="75"/>
        <v>2.6226425342003967</v>
      </c>
      <c r="K124" s="53">
        <f t="shared" si="87"/>
        <v>1.3353182914686197E-3</v>
      </c>
      <c r="L124" s="48">
        <f t="shared" si="76"/>
        <v>2.2000000000000002</v>
      </c>
      <c r="M124" s="49">
        <f t="shared" si="65"/>
        <v>0</v>
      </c>
      <c r="N124" s="65">
        <v>0</v>
      </c>
      <c r="O124" s="60">
        <f t="shared" si="77"/>
        <v>2980.8681899091202</v>
      </c>
      <c r="P124" s="55">
        <f t="shared" si="78"/>
        <v>480</v>
      </c>
      <c r="Q124" s="58">
        <f t="shared" si="79"/>
        <v>0.59605512140918104</v>
      </c>
      <c r="R124" s="53">
        <f t="shared" si="80"/>
        <v>3.2467532467532467</v>
      </c>
      <c r="S124" s="53">
        <f t="shared" si="66"/>
        <v>1.3113212671001984</v>
      </c>
      <c r="T124" s="53">
        <f t="shared" si="67"/>
        <v>6.6765914573430985E-4</v>
      </c>
      <c r="U124" s="58">
        <f t="shared" si="81"/>
        <v>0.29802756070459052</v>
      </c>
      <c r="V124" s="53">
        <f t="shared" si="82"/>
        <v>1.6233766233766234</v>
      </c>
      <c r="W124" s="53">
        <f t="shared" si="68"/>
        <v>0.65566063355009918</v>
      </c>
      <c r="X124" s="53">
        <f t="shared" si="69"/>
        <v>3.3382957286715492E-4</v>
      </c>
      <c r="Y124" s="58">
        <f t="shared" si="83"/>
        <v>5.9605512140918124E-2</v>
      </c>
      <c r="Z124" s="53">
        <f t="shared" si="84"/>
        <v>0.32467532467532467</v>
      </c>
      <c r="AA124" s="53">
        <f t="shared" si="70"/>
        <v>0.13113212671001989</v>
      </c>
      <c r="AB124" s="53">
        <f t="shared" si="71"/>
        <v>6.6765914573431001E-5</v>
      </c>
      <c r="AC124" s="61">
        <f t="shared" si="85"/>
        <v>0.34309895833333276</v>
      </c>
      <c r="AD124" s="36">
        <f t="shared" si="88"/>
        <v>0.21191359324879697</v>
      </c>
      <c r="AE124" s="36">
        <f t="shared" si="89"/>
        <v>19.100000000000001</v>
      </c>
      <c r="AF124" s="36">
        <f t="shared" si="90"/>
        <v>0.10595679662439848</v>
      </c>
      <c r="AG124" s="36">
        <f t="shared" si="89"/>
        <v>10.050000000000001</v>
      </c>
      <c r="AH124" s="36">
        <f t="shared" si="91"/>
        <v>5.2978398312199242E-2</v>
      </c>
      <c r="AI124" s="36">
        <f t="shared" si="92"/>
        <v>5.16</v>
      </c>
      <c r="AJ124" s="36">
        <f t="shared" si="93"/>
        <v>1.0595679662439846E-2</v>
      </c>
      <c r="AK124" s="36">
        <f t="shared" si="92"/>
        <v>1.05</v>
      </c>
      <c r="AL124" s="36">
        <f t="shared" si="94"/>
        <v>0.10595679662439848</v>
      </c>
      <c r="AM124" s="36">
        <f t="shared" si="95"/>
        <v>10.050000000000001</v>
      </c>
      <c r="AN124" s="36">
        <f t="shared" si="96"/>
        <v>5.2978398312199242E-2</v>
      </c>
      <c r="AO124" s="36">
        <f t="shared" si="97"/>
        <v>5.16</v>
      </c>
      <c r="AP124" s="36">
        <f t="shared" si="98"/>
        <v>2.6489199156099621E-2</v>
      </c>
      <c r="AQ124" s="36">
        <f t="shared" si="99"/>
        <v>2.61</v>
      </c>
      <c r="AR124" s="36">
        <f t="shared" si="100"/>
        <v>5.2978398312199231E-3</v>
      </c>
      <c r="AS124" s="36">
        <f t="shared" si="101"/>
        <v>0.53</v>
      </c>
      <c r="AT124" s="36">
        <f t="shared" si="102"/>
        <v>5.2978398312199242E-2</v>
      </c>
      <c r="AU124" s="36">
        <f t="shared" si="103"/>
        <v>5.16</v>
      </c>
      <c r="AV124" s="36">
        <f t="shared" si="104"/>
        <v>2.6489199156099621E-2</v>
      </c>
      <c r="AW124" s="36">
        <f t="shared" si="105"/>
        <v>2.61</v>
      </c>
      <c r="AX124" s="36">
        <f t="shared" si="106"/>
        <v>1.324459957804981E-2</v>
      </c>
      <c r="AY124" s="36">
        <f t="shared" si="107"/>
        <v>1.32</v>
      </c>
      <c r="AZ124" s="36">
        <f t="shared" si="108"/>
        <v>2.6489199156099616E-3</v>
      </c>
      <c r="BA124" s="36">
        <f t="shared" si="109"/>
        <v>0.26</v>
      </c>
      <c r="BB124" s="36">
        <f t="shared" si="110"/>
        <v>1.0595679662439846E-2</v>
      </c>
      <c r="BC124" s="36">
        <f t="shared" si="111"/>
        <v>1.05</v>
      </c>
      <c r="BD124" s="36">
        <f t="shared" si="112"/>
        <v>5.2978398312199231E-3</v>
      </c>
      <c r="BE124" s="36">
        <f t="shared" si="113"/>
        <v>0.53</v>
      </c>
      <c r="BF124" s="36">
        <f t="shared" si="114"/>
        <v>2.6489199156099616E-3</v>
      </c>
      <c r="BG124" s="36">
        <f t="shared" si="115"/>
        <v>0.26</v>
      </c>
      <c r="BH124" s="36">
        <f t="shared" si="116"/>
        <v>5.2978398312199249E-4</v>
      </c>
      <c r="BI124" s="36">
        <f t="shared" si="117"/>
        <v>0.05</v>
      </c>
    </row>
    <row r="125" spans="1:61" s="36" customFormat="1" x14ac:dyDescent="0.25">
      <c r="A125" s="37">
        <v>11.25</v>
      </c>
      <c r="B125" s="47">
        <f t="shared" si="72"/>
        <v>40</v>
      </c>
      <c r="C125" s="48">
        <f t="shared" si="62"/>
        <v>0</v>
      </c>
      <c r="D125" s="49">
        <f t="shared" si="63"/>
        <v>0</v>
      </c>
      <c r="E125" s="50">
        <f t="shared" si="64"/>
        <v>1</v>
      </c>
      <c r="F125" s="65">
        <f t="shared" si="61"/>
        <v>39</v>
      </c>
      <c r="G125" s="58">
        <f t="shared" si="86"/>
        <v>1.2042025198215327</v>
      </c>
      <c r="H125" s="53">
        <f t="shared" si="73"/>
        <v>6.4935064935064934</v>
      </c>
      <c r="I125" s="49">
        <f t="shared" si="74"/>
        <v>1.38</v>
      </c>
      <c r="J125" s="53">
        <f t="shared" si="75"/>
        <v>2.6492455436073721</v>
      </c>
      <c r="K125" s="53">
        <f t="shared" si="87"/>
        <v>1.3488632121377556E-3</v>
      </c>
      <c r="L125" s="48">
        <f t="shared" si="76"/>
        <v>2.2000000000000002</v>
      </c>
      <c r="M125" s="49">
        <f t="shared" si="65"/>
        <v>0</v>
      </c>
      <c r="N125" s="65">
        <v>0</v>
      </c>
      <c r="O125" s="60">
        <f t="shared" si="77"/>
        <v>3006.2396561684295</v>
      </c>
      <c r="P125" s="55">
        <f t="shared" si="78"/>
        <v>480</v>
      </c>
      <c r="Q125" s="58">
        <f t="shared" si="79"/>
        <v>0.60210125991076635</v>
      </c>
      <c r="R125" s="53">
        <f t="shared" si="80"/>
        <v>3.2467532467532467</v>
      </c>
      <c r="S125" s="53">
        <f t="shared" si="66"/>
        <v>1.324622771803686</v>
      </c>
      <c r="T125" s="53">
        <f t="shared" si="67"/>
        <v>6.7443160606887778E-4</v>
      </c>
      <c r="U125" s="58">
        <f t="shared" si="81"/>
        <v>0.30105062995538318</v>
      </c>
      <c r="V125" s="53">
        <f t="shared" si="82"/>
        <v>1.6233766233766234</v>
      </c>
      <c r="W125" s="53">
        <f t="shared" si="68"/>
        <v>0.66231138590184302</v>
      </c>
      <c r="X125" s="53">
        <f t="shared" si="69"/>
        <v>3.3721580303443889E-4</v>
      </c>
      <c r="Y125" s="58">
        <f t="shared" si="83"/>
        <v>6.0210125991076661E-2</v>
      </c>
      <c r="Z125" s="53">
        <f t="shared" si="84"/>
        <v>0.32467532467532467</v>
      </c>
      <c r="AA125" s="53">
        <f t="shared" si="70"/>
        <v>0.13246227718036865</v>
      </c>
      <c r="AB125" s="53">
        <f t="shared" si="71"/>
        <v>6.7443160606887813E-5</v>
      </c>
      <c r="AC125" s="61">
        <f t="shared" si="85"/>
        <v>0.34322916666666609</v>
      </c>
      <c r="AD125" s="36">
        <f t="shared" si="88"/>
        <v>0.21710671661552733</v>
      </c>
      <c r="AE125" s="36">
        <f t="shared" si="89"/>
        <v>19.52</v>
      </c>
      <c r="AF125" s="36">
        <f t="shared" si="90"/>
        <v>0.10855335830776366</v>
      </c>
      <c r="AG125" s="36">
        <f t="shared" si="89"/>
        <v>10.29</v>
      </c>
      <c r="AH125" s="36">
        <f t="shared" si="91"/>
        <v>5.4276679153881832E-2</v>
      </c>
      <c r="AI125" s="36">
        <f t="shared" si="92"/>
        <v>5.28</v>
      </c>
      <c r="AJ125" s="36">
        <f t="shared" si="93"/>
        <v>1.0855335830776365E-2</v>
      </c>
      <c r="AK125" s="36">
        <f t="shared" si="92"/>
        <v>1.08</v>
      </c>
      <c r="AL125" s="36">
        <f t="shared" si="94"/>
        <v>0.10855335830776366</v>
      </c>
      <c r="AM125" s="36">
        <f t="shared" si="95"/>
        <v>10.29</v>
      </c>
      <c r="AN125" s="36">
        <f t="shared" si="96"/>
        <v>5.4276679153881832E-2</v>
      </c>
      <c r="AO125" s="36">
        <f t="shared" si="97"/>
        <v>5.28</v>
      </c>
      <c r="AP125" s="36">
        <f t="shared" si="98"/>
        <v>2.7138339576940916E-2</v>
      </c>
      <c r="AQ125" s="36">
        <f t="shared" si="99"/>
        <v>2.68</v>
      </c>
      <c r="AR125" s="36">
        <f t="shared" si="100"/>
        <v>5.4276679153881825E-3</v>
      </c>
      <c r="AS125" s="36">
        <f t="shared" si="101"/>
        <v>0.54</v>
      </c>
      <c r="AT125" s="36">
        <f t="shared" si="102"/>
        <v>5.4276679153881832E-2</v>
      </c>
      <c r="AU125" s="36">
        <f t="shared" si="103"/>
        <v>5.28</v>
      </c>
      <c r="AV125" s="36">
        <f t="shared" si="104"/>
        <v>2.7138339576940916E-2</v>
      </c>
      <c r="AW125" s="36">
        <f t="shared" si="105"/>
        <v>2.68</v>
      </c>
      <c r="AX125" s="36">
        <f t="shared" si="106"/>
        <v>1.3569169788470458E-2</v>
      </c>
      <c r="AY125" s="36">
        <f t="shared" si="107"/>
        <v>1.35</v>
      </c>
      <c r="AZ125" s="36">
        <f t="shared" si="108"/>
        <v>2.7138339576940913E-3</v>
      </c>
      <c r="BA125" s="36">
        <f t="shared" si="109"/>
        <v>0.27</v>
      </c>
      <c r="BB125" s="36">
        <f t="shared" si="110"/>
        <v>1.0855335830776365E-2</v>
      </c>
      <c r="BC125" s="36">
        <f t="shared" si="111"/>
        <v>1.08</v>
      </c>
      <c r="BD125" s="36">
        <f t="shared" si="112"/>
        <v>5.4276679153881825E-3</v>
      </c>
      <c r="BE125" s="36">
        <f t="shared" si="113"/>
        <v>0.54</v>
      </c>
      <c r="BF125" s="36">
        <f t="shared" si="114"/>
        <v>2.7138339576940913E-3</v>
      </c>
      <c r="BG125" s="36">
        <f t="shared" si="115"/>
        <v>0.27</v>
      </c>
      <c r="BH125" s="36">
        <f t="shared" si="116"/>
        <v>5.427667915388184E-4</v>
      </c>
      <c r="BI125" s="36">
        <f t="shared" si="117"/>
        <v>0.05</v>
      </c>
    </row>
    <row r="126" spans="1:61" s="36" customFormat="1" x14ac:dyDescent="0.25">
      <c r="A126" s="37">
        <v>11.25</v>
      </c>
      <c r="B126" s="47">
        <f t="shared" si="72"/>
        <v>40</v>
      </c>
      <c r="C126" s="48">
        <f t="shared" si="62"/>
        <v>0</v>
      </c>
      <c r="D126" s="49">
        <f t="shared" si="63"/>
        <v>0</v>
      </c>
      <c r="E126" s="50">
        <f t="shared" si="64"/>
        <v>1</v>
      </c>
      <c r="F126" s="65">
        <f t="shared" si="61"/>
        <v>39</v>
      </c>
      <c r="G126" s="58">
        <f t="shared" si="86"/>
        <v>1.2162116200924296</v>
      </c>
      <c r="H126" s="53">
        <f t="shared" si="73"/>
        <v>6.4935064935064934</v>
      </c>
      <c r="I126" s="49">
        <f t="shared" si="74"/>
        <v>1.38</v>
      </c>
      <c r="J126" s="53">
        <f t="shared" si="75"/>
        <v>2.6756655642033453</v>
      </c>
      <c r="K126" s="53">
        <f t="shared" si="87"/>
        <v>1.362314964064572E-3</v>
      </c>
      <c r="L126" s="48">
        <f t="shared" si="76"/>
        <v>2.2000000000000002</v>
      </c>
      <c r="M126" s="49">
        <f t="shared" si="65"/>
        <v>0</v>
      </c>
      <c r="N126" s="65">
        <v>0</v>
      </c>
      <c r="O126" s="60">
        <f t="shared" si="77"/>
        <v>3031.4366935972062</v>
      </c>
      <c r="P126" s="55">
        <f t="shared" si="78"/>
        <v>480</v>
      </c>
      <c r="Q126" s="58">
        <f t="shared" si="79"/>
        <v>0.60810581004621478</v>
      </c>
      <c r="R126" s="53">
        <f t="shared" si="80"/>
        <v>3.2467532467532467</v>
      </c>
      <c r="S126" s="53">
        <f t="shared" si="66"/>
        <v>1.3378327821016727</v>
      </c>
      <c r="T126" s="53">
        <f t="shared" si="67"/>
        <v>6.8115748203228599E-4</v>
      </c>
      <c r="U126" s="58">
        <f t="shared" si="81"/>
        <v>0.30405290502310739</v>
      </c>
      <c r="V126" s="53">
        <f t="shared" si="82"/>
        <v>1.6233766233766234</v>
      </c>
      <c r="W126" s="53">
        <f t="shared" si="68"/>
        <v>0.66891639105083633</v>
      </c>
      <c r="X126" s="53">
        <f t="shared" si="69"/>
        <v>3.40578741016143E-4</v>
      </c>
      <c r="Y126" s="58">
        <f t="shared" si="83"/>
        <v>6.08105810046215E-2</v>
      </c>
      <c r="Z126" s="53">
        <f t="shared" si="84"/>
        <v>0.32467532467532467</v>
      </c>
      <c r="AA126" s="53">
        <f t="shared" si="70"/>
        <v>0.13378327821016731</v>
      </c>
      <c r="AB126" s="53">
        <f t="shared" si="71"/>
        <v>6.8115748203228615E-5</v>
      </c>
      <c r="AC126" s="61">
        <f t="shared" si="85"/>
        <v>0.34335937499999941</v>
      </c>
      <c r="AD126" s="36">
        <f t="shared" si="88"/>
        <v>0.22235162922717594</v>
      </c>
      <c r="AE126" s="36">
        <f t="shared" si="89"/>
        <v>19.940000000000001</v>
      </c>
      <c r="AF126" s="36">
        <f t="shared" si="90"/>
        <v>0.11117581461358797</v>
      </c>
      <c r="AG126" s="36">
        <f t="shared" si="89"/>
        <v>10.52</v>
      </c>
      <c r="AH126" s="36">
        <f t="shared" si="91"/>
        <v>5.5587907306793985E-2</v>
      </c>
      <c r="AI126" s="36">
        <f t="shared" si="92"/>
        <v>5.41</v>
      </c>
      <c r="AJ126" s="36">
        <f t="shared" si="93"/>
        <v>1.1117581461358795E-2</v>
      </c>
      <c r="AK126" s="36">
        <f t="shared" si="92"/>
        <v>1.1100000000000001</v>
      </c>
      <c r="AL126" s="36">
        <f t="shared" si="94"/>
        <v>0.11117581461358797</v>
      </c>
      <c r="AM126" s="36">
        <f t="shared" si="95"/>
        <v>10.52</v>
      </c>
      <c r="AN126" s="36">
        <f t="shared" si="96"/>
        <v>5.5587907306793985E-2</v>
      </c>
      <c r="AO126" s="36">
        <f t="shared" si="97"/>
        <v>5.41</v>
      </c>
      <c r="AP126" s="36">
        <f t="shared" si="98"/>
        <v>2.7793953653396992E-2</v>
      </c>
      <c r="AQ126" s="36">
        <f t="shared" si="99"/>
        <v>2.74</v>
      </c>
      <c r="AR126" s="36">
        <f t="shared" si="100"/>
        <v>5.5587907306793973E-3</v>
      </c>
      <c r="AS126" s="36">
        <f t="shared" si="101"/>
        <v>0.55000000000000004</v>
      </c>
      <c r="AT126" s="36">
        <f t="shared" si="102"/>
        <v>5.5587907306793985E-2</v>
      </c>
      <c r="AU126" s="36">
        <f t="shared" si="103"/>
        <v>5.41</v>
      </c>
      <c r="AV126" s="36">
        <f t="shared" si="104"/>
        <v>2.7793953653396992E-2</v>
      </c>
      <c r="AW126" s="36">
        <f t="shared" si="105"/>
        <v>2.74</v>
      </c>
      <c r="AX126" s="36">
        <f t="shared" si="106"/>
        <v>1.3896976826698496E-2</v>
      </c>
      <c r="AY126" s="36">
        <f t="shared" si="107"/>
        <v>1.38</v>
      </c>
      <c r="AZ126" s="36">
        <f t="shared" si="108"/>
        <v>2.7793953653396986E-3</v>
      </c>
      <c r="BA126" s="36">
        <f t="shared" si="109"/>
        <v>0.28000000000000003</v>
      </c>
      <c r="BB126" s="36">
        <f t="shared" si="110"/>
        <v>1.1117581461358795E-2</v>
      </c>
      <c r="BC126" s="36">
        <f t="shared" si="111"/>
        <v>1.1100000000000001</v>
      </c>
      <c r="BD126" s="36">
        <f t="shared" si="112"/>
        <v>5.5587907306793973E-3</v>
      </c>
      <c r="BE126" s="36">
        <f t="shared" si="113"/>
        <v>0.55000000000000004</v>
      </c>
      <c r="BF126" s="36">
        <f t="shared" si="114"/>
        <v>2.7793953653396986E-3</v>
      </c>
      <c r="BG126" s="36">
        <f t="shared" si="115"/>
        <v>0.28000000000000003</v>
      </c>
      <c r="BH126" s="36">
        <f t="shared" si="116"/>
        <v>5.5587907306793994E-4</v>
      </c>
      <c r="BI126" s="36">
        <f t="shared" si="117"/>
        <v>0.06</v>
      </c>
    </row>
    <row r="127" spans="1:61" s="36" customFormat="1" x14ac:dyDescent="0.25">
      <c r="A127" s="37">
        <v>11.25</v>
      </c>
      <c r="B127" s="47">
        <f t="shared" si="72"/>
        <v>40</v>
      </c>
      <c r="C127" s="48">
        <f t="shared" si="62"/>
        <v>0</v>
      </c>
      <c r="D127" s="49">
        <f t="shared" si="63"/>
        <v>0</v>
      </c>
      <c r="E127" s="50">
        <f t="shared" si="64"/>
        <v>1</v>
      </c>
      <c r="F127" s="65">
        <f t="shared" si="61"/>
        <v>39</v>
      </c>
      <c r="G127" s="58">
        <f t="shared" si="86"/>
        <v>1.2281381157622393</v>
      </c>
      <c r="H127" s="53">
        <f t="shared" si="73"/>
        <v>6.4935064935064934</v>
      </c>
      <c r="I127" s="49">
        <f t="shared" si="74"/>
        <v>1.38</v>
      </c>
      <c r="J127" s="53">
        <f t="shared" si="75"/>
        <v>2.7019038546769267</v>
      </c>
      <c r="K127" s="53">
        <f t="shared" si="87"/>
        <v>1.3756741881103005E-3</v>
      </c>
      <c r="L127" s="48">
        <f t="shared" si="76"/>
        <v>2.2000000000000002</v>
      </c>
      <c r="M127" s="49">
        <f t="shared" si="65"/>
        <v>0</v>
      </c>
      <c r="N127" s="65">
        <v>0</v>
      </c>
      <c r="O127" s="60">
        <f t="shared" si="77"/>
        <v>3056.4605013936607</v>
      </c>
      <c r="P127" s="55">
        <f t="shared" si="78"/>
        <v>480</v>
      </c>
      <c r="Q127" s="58">
        <f t="shared" si="79"/>
        <v>0.61406905788111965</v>
      </c>
      <c r="R127" s="53">
        <f t="shared" si="80"/>
        <v>3.2467532467532467</v>
      </c>
      <c r="S127" s="53">
        <f t="shared" si="66"/>
        <v>1.3509519273384634</v>
      </c>
      <c r="T127" s="53">
        <f t="shared" si="67"/>
        <v>6.8783709405515023E-4</v>
      </c>
      <c r="U127" s="58">
        <f t="shared" si="81"/>
        <v>0.30703452894055983</v>
      </c>
      <c r="V127" s="53">
        <f t="shared" si="82"/>
        <v>1.6233766233766234</v>
      </c>
      <c r="W127" s="53">
        <f t="shared" si="68"/>
        <v>0.67547596366923168</v>
      </c>
      <c r="X127" s="53">
        <f t="shared" si="69"/>
        <v>3.4391854702757512E-4</v>
      </c>
      <c r="Y127" s="58">
        <f t="shared" si="83"/>
        <v>6.1406905788111983E-2</v>
      </c>
      <c r="Z127" s="53">
        <f t="shared" si="84"/>
        <v>0.32467532467532467</v>
      </c>
      <c r="AA127" s="53">
        <f t="shared" si="70"/>
        <v>0.13509519273384638</v>
      </c>
      <c r="AB127" s="53">
        <f t="shared" si="71"/>
        <v>6.8783709405515039E-5</v>
      </c>
      <c r="AC127" s="61">
        <f t="shared" si="85"/>
        <v>0.34348958333333274</v>
      </c>
      <c r="AD127" s="36">
        <f t="shared" si="88"/>
        <v>0.22764797485140059</v>
      </c>
      <c r="AE127" s="36">
        <f t="shared" si="89"/>
        <v>20.36</v>
      </c>
      <c r="AF127" s="36">
        <f t="shared" si="90"/>
        <v>0.1138239874257003</v>
      </c>
      <c r="AG127" s="36">
        <f t="shared" si="89"/>
        <v>10.76</v>
      </c>
      <c r="AH127" s="36">
        <f t="shared" si="91"/>
        <v>5.6911993712850148E-2</v>
      </c>
      <c r="AI127" s="36">
        <f t="shared" si="92"/>
        <v>5.53</v>
      </c>
      <c r="AJ127" s="36">
        <f t="shared" si="93"/>
        <v>1.1382398742570028E-2</v>
      </c>
      <c r="AK127" s="36">
        <f t="shared" si="92"/>
        <v>1.1299999999999999</v>
      </c>
      <c r="AL127" s="36">
        <f t="shared" si="94"/>
        <v>0.1138239874257003</v>
      </c>
      <c r="AM127" s="36">
        <f t="shared" si="95"/>
        <v>10.76</v>
      </c>
      <c r="AN127" s="36">
        <f t="shared" si="96"/>
        <v>5.6911993712850148E-2</v>
      </c>
      <c r="AO127" s="36">
        <f t="shared" si="97"/>
        <v>5.53</v>
      </c>
      <c r="AP127" s="36">
        <f t="shared" si="98"/>
        <v>2.8455996856425074E-2</v>
      </c>
      <c r="AQ127" s="36">
        <f t="shared" si="99"/>
        <v>2.81</v>
      </c>
      <c r="AR127" s="36">
        <f t="shared" si="100"/>
        <v>5.6911993712850141E-3</v>
      </c>
      <c r="AS127" s="36">
        <f t="shared" si="101"/>
        <v>0.56999999999999995</v>
      </c>
      <c r="AT127" s="36">
        <f t="shared" si="102"/>
        <v>5.6911993712850148E-2</v>
      </c>
      <c r="AU127" s="36">
        <f t="shared" si="103"/>
        <v>5.53</v>
      </c>
      <c r="AV127" s="36">
        <f t="shared" si="104"/>
        <v>2.8455996856425074E-2</v>
      </c>
      <c r="AW127" s="36">
        <f t="shared" si="105"/>
        <v>2.81</v>
      </c>
      <c r="AX127" s="36">
        <f t="shared" si="106"/>
        <v>1.4227998428212537E-2</v>
      </c>
      <c r="AY127" s="36">
        <f t="shared" si="107"/>
        <v>1.41</v>
      </c>
      <c r="AZ127" s="36">
        <f t="shared" si="108"/>
        <v>2.8455996856425071E-3</v>
      </c>
      <c r="BA127" s="36">
        <f t="shared" si="109"/>
        <v>0.28000000000000003</v>
      </c>
      <c r="BB127" s="36">
        <f t="shared" si="110"/>
        <v>1.1382398742570028E-2</v>
      </c>
      <c r="BC127" s="36">
        <f t="shared" si="111"/>
        <v>1.1299999999999999</v>
      </c>
      <c r="BD127" s="36">
        <f t="shared" si="112"/>
        <v>5.6911993712850141E-3</v>
      </c>
      <c r="BE127" s="36">
        <f t="shared" si="113"/>
        <v>0.56999999999999995</v>
      </c>
      <c r="BF127" s="36">
        <f t="shared" si="114"/>
        <v>2.8455996856425071E-3</v>
      </c>
      <c r="BG127" s="36">
        <f t="shared" si="115"/>
        <v>0.28000000000000003</v>
      </c>
      <c r="BH127" s="36">
        <f t="shared" si="116"/>
        <v>5.6911993712850163E-4</v>
      </c>
      <c r="BI127" s="36">
        <f t="shared" si="117"/>
        <v>0.06</v>
      </c>
    </row>
    <row r="128" spans="1:61" s="36" customFormat="1" x14ac:dyDescent="0.25">
      <c r="A128" s="37">
        <v>11.25</v>
      </c>
      <c r="B128" s="47">
        <f t="shared" si="72"/>
        <v>40</v>
      </c>
      <c r="C128" s="48">
        <f t="shared" si="62"/>
        <v>0</v>
      </c>
      <c r="D128" s="49">
        <f t="shared" si="63"/>
        <v>0</v>
      </c>
      <c r="E128" s="50">
        <f t="shared" si="64"/>
        <v>1</v>
      </c>
      <c r="F128" s="65">
        <f t="shared" si="61"/>
        <v>39</v>
      </c>
      <c r="G128" s="58">
        <f t="shared" si="86"/>
        <v>1.2399825750267439</v>
      </c>
      <c r="H128" s="53">
        <f t="shared" si="73"/>
        <v>6.4935064935064934</v>
      </c>
      <c r="I128" s="49">
        <f t="shared" si="74"/>
        <v>1.38</v>
      </c>
      <c r="J128" s="53">
        <f t="shared" si="75"/>
        <v>2.727961665058837</v>
      </c>
      <c r="K128" s="53">
        <f t="shared" si="87"/>
        <v>1.3889415207280083E-3</v>
      </c>
      <c r="L128" s="48">
        <f t="shared" si="76"/>
        <v>2.2000000000000002</v>
      </c>
      <c r="M128" s="49">
        <f t="shared" si="65"/>
        <v>0</v>
      </c>
      <c r="N128" s="65">
        <v>0</v>
      </c>
      <c r="O128" s="60">
        <f t="shared" si="77"/>
        <v>3081.3122705115138</v>
      </c>
      <c r="P128" s="55">
        <f t="shared" si="78"/>
        <v>480</v>
      </c>
      <c r="Q128" s="58">
        <f t="shared" si="79"/>
        <v>0.61999128751337196</v>
      </c>
      <c r="R128" s="53">
        <f t="shared" si="80"/>
        <v>3.2467532467532467</v>
      </c>
      <c r="S128" s="53">
        <f t="shared" si="66"/>
        <v>1.3639808325294185</v>
      </c>
      <c r="T128" s="53">
        <f t="shared" si="67"/>
        <v>6.9447076036400416E-4</v>
      </c>
      <c r="U128" s="58">
        <f t="shared" si="81"/>
        <v>0.30999564375668598</v>
      </c>
      <c r="V128" s="53">
        <f t="shared" si="82"/>
        <v>1.6233766233766234</v>
      </c>
      <c r="W128" s="53">
        <f t="shared" si="68"/>
        <v>0.68199041626470924</v>
      </c>
      <c r="X128" s="53">
        <f t="shared" si="69"/>
        <v>3.4723538018200208E-4</v>
      </c>
      <c r="Y128" s="58">
        <f t="shared" si="83"/>
        <v>6.1999128751337208E-2</v>
      </c>
      <c r="Z128" s="53">
        <f t="shared" si="84"/>
        <v>0.32467532467532467</v>
      </c>
      <c r="AA128" s="53">
        <f t="shared" si="70"/>
        <v>0.13639808325294187</v>
      </c>
      <c r="AB128" s="53">
        <f t="shared" si="71"/>
        <v>6.944707603640043E-5</v>
      </c>
      <c r="AC128" s="61">
        <f t="shared" si="85"/>
        <v>0.34361979166666606</v>
      </c>
      <c r="AD128" s="36">
        <f t="shared" si="88"/>
        <v>0.23299539970620342</v>
      </c>
      <c r="AE128" s="36">
        <f t="shared" si="89"/>
        <v>20.78</v>
      </c>
      <c r="AF128" s="36">
        <f t="shared" si="90"/>
        <v>0.11649769985310171</v>
      </c>
      <c r="AG128" s="36">
        <f t="shared" si="89"/>
        <v>11</v>
      </c>
      <c r="AH128" s="36">
        <f t="shared" si="91"/>
        <v>5.8248849926550855E-2</v>
      </c>
      <c r="AI128" s="36">
        <f t="shared" si="92"/>
        <v>5.66</v>
      </c>
      <c r="AJ128" s="36">
        <f t="shared" si="93"/>
        <v>1.1649769985310169E-2</v>
      </c>
      <c r="AK128" s="36">
        <f t="shared" si="92"/>
        <v>1.1599999999999999</v>
      </c>
      <c r="AL128" s="36">
        <f t="shared" si="94"/>
        <v>0.11649769985310171</v>
      </c>
      <c r="AM128" s="36">
        <f t="shared" si="95"/>
        <v>11</v>
      </c>
      <c r="AN128" s="36">
        <f t="shared" si="96"/>
        <v>5.8248849926550855E-2</v>
      </c>
      <c r="AO128" s="36">
        <f t="shared" si="97"/>
        <v>5.66</v>
      </c>
      <c r="AP128" s="36">
        <f t="shared" si="98"/>
        <v>2.9124424963275428E-2</v>
      </c>
      <c r="AQ128" s="36">
        <f t="shared" si="99"/>
        <v>2.87</v>
      </c>
      <c r="AR128" s="36">
        <f t="shared" si="100"/>
        <v>5.8248849926550847E-3</v>
      </c>
      <c r="AS128" s="36">
        <f t="shared" si="101"/>
        <v>0.57999999999999996</v>
      </c>
      <c r="AT128" s="36">
        <f t="shared" si="102"/>
        <v>5.8248849926550855E-2</v>
      </c>
      <c r="AU128" s="36">
        <f t="shared" si="103"/>
        <v>5.66</v>
      </c>
      <c r="AV128" s="36">
        <f t="shared" si="104"/>
        <v>2.9124424963275428E-2</v>
      </c>
      <c r="AW128" s="36">
        <f t="shared" si="105"/>
        <v>2.87</v>
      </c>
      <c r="AX128" s="36">
        <f t="shared" si="106"/>
        <v>1.4562212481637714E-2</v>
      </c>
      <c r="AY128" s="36">
        <f t="shared" si="107"/>
        <v>1.45</v>
      </c>
      <c r="AZ128" s="36">
        <f t="shared" si="108"/>
        <v>2.9124424963275423E-3</v>
      </c>
      <c r="BA128" s="36">
        <f t="shared" si="109"/>
        <v>0.28999999999999998</v>
      </c>
      <c r="BB128" s="36">
        <f t="shared" si="110"/>
        <v>1.1649769985310169E-2</v>
      </c>
      <c r="BC128" s="36">
        <f t="shared" si="111"/>
        <v>1.1599999999999999</v>
      </c>
      <c r="BD128" s="36">
        <f t="shared" si="112"/>
        <v>5.8248849926550847E-3</v>
      </c>
      <c r="BE128" s="36">
        <f t="shared" si="113"/>
        <v>0.57999999999999996</v>
      </c>
      <c r="BF128" s="36">
        <f t="shared" si="114"/>
        <v>2.9124424963275423E-3</v>
      </c>
      <c r="BG128" s="36">
        <f t="shared" si="115"/>
        <v>0.28999999999999998</v>
      </c>
      <c r="BH128" s="36">
        <f t="shared" si="116"/>
        <v>5.8248849926550875E-4</v>
      </c>
      <c r="BI128" s="36">
        <f t="shared" si="117"/>
        <v>0.06</v>
      </c>
    </row>
    <row r="129" spans="1:61" s="36" customFormat="1" x14ac:dyDescent="0.25">
      <c r="A129" s="37">
        <v>11.25</v>
      </c>
      <c r="B129" s="47">
        <f t="shared" si="72"/>
        <v>40</v>
      </c>
      <c r="C129" s="48">
        <f t="shared" si="62"/>
        <v>0</v>
      </c>
      <c r="D129" s="49">
        <f t="shared" si="63"/>
        <v>0</v>
      </c>
      <c r="E129" s="50">
        <f t="shared" si="64"/>
        <v>1</v>
      </c>
      <c r="F129" s="65">
        <f t="shared" si="61"/>
        <v>39</v>
      </c>
      <c r="G129" s="58">
        <f t="shared" si="86"/>
        <v>1.2517455621733906</v>
      </c>
      <c r="H129" s="53">
        <f t="shared" si="73"/>
        <v>6.4935064935064934</v>
      </c>
      <c r="I129" s="49">
        <f t="shared" si="74"/>
        <v>1.38</v>
      </c>
      <c r="J129" s="53">
        <f t="shared" si="75"/>
        <v>2.7538402367814596</v>
      </c>
      <c r="K129" s="53">
        <f t="shared" si="87"/>
        <v>1.4021175939929211E-3</v>
      </c>
      <c r="L129" s="48">
        <f t="shared" si="76"/>
        <v>2.2000000000000002</v>
      </c>
      <c r="M129" s="49">
        <f t="shared" si="65"/>
        <v>0</v>
      </c>
      <c r="N129" s="65">
        <v>0</v>
      </c>
      <c r="O129" s="60">
        <f t="shared" si="77"/>
        <v>3105.9931837166828</v>
      </c>
      <c r="P129" s="55">
        <f t="shared" si="78"/>
        <v>480</v>
      </c>
      <c r="Q129" s="58">
        <f t="shared" si="79"/>
        <v>0.62587278108669531</v>
      </c>
      <c r="R129" s="53">
        <f t="shared" si="80"/>
        <v>3.2467532467532467</v>
      </c>
      <c r="S129" s="53">
        <f t="shared" si="66"/>
        <v>1.3769201183907298</v>
      </c>
      <c r="T129" s="53">
        <f t="shared" si="67"/>
        <v>7.0105879699646054E-4</v>
      </c>
      <c r="U129" s="58">
        <f t="shared" si="81"/>
        <v>0.31293639054334765</v>
      </c>
      <c r="V129" s="53">
        <f t="shared" si="82"/>
        <v>1.6233766233766234</v>
      </c>
      <c r="W129" s="53">
        <f t="shared" si="68"/>
        <v>0.6884600591953649</v>
      </c>
      <c r="X129" s="53">
        <f t="shared" si="69"/>
        <v>3.5052939849823027E-4</v>
      </c>
      <c r="Y129" s="58">
        <f t="shared" si="83"/>
        <v>6.2587278108669542E-2</v>
      </c>
      <c r="Z129" s="53">
        <f t="shared" si="84"/>
        <v>0.32467532467532467</v>
      </c>
      <c r="AA129" s="53">
        <f t="shared" si="70"/>
        <v>0.13769201183907301</v>
      </c>
      <c r="AB129" s="53">
        <f t="shared" si="71"/>
        <v>7.0105879699646075E-5</v>
      </c>
      <c r="AC129" s="61">
        <f t="shared" si="85"/>
        <v>0.34374999999999939</v>
      </c>
      <c r="AD129" s="36">
        <f t="shared" si="88"/>
        <v>0.23839355244307617</v>
      </c>
      <c r="AE129" s="36">
        <f t="shared" si="89"/>
        <v>21.21</v>
      </c>
      <c r="AF129" s="36">
        <f t="shared" si="90"/>
        <v>0.11919677622153808</v>
      </c>
      <c r="AG129" s="36">
        <f t="shared" si="89"/>
        <v>11.24</v>
      </c>
      <c r="AH129" s="36">
        <f t="shared" si="91"/>
        <v>5.9598388110769042E-2</v>
      </c>
      <c r="AI129" s="36">
        <f t="shared" si="92"/>
        <v>5.79</v>
      </c>
      <c r="AJ129" s="36">
        <f t="shared" si="93"/>
        <v>1.1919677622153806E-2</v>
      </c>
      <c r="AK129" s="36">
        <f t="shared" si="92"/>
        <v>1.18</v>
      </c>
      <c r="AL129" s="36">
        <f t="shared" si="94"/>
        <v>0.11919677622153808</v>
      </c>
      <c r="AM129" s="36">
        <f t="shared" si="95"/>
        <v>11.24</v>
      </c>
      <c r="AN129" s="36">
        <f t="shared" si="96"/>
        <v>5.9598388110769042E-2</v>
      </c>
      <c r="AO129" s="36">
        <f t="shared" si="97"/>
        <v>5.79</v>
      </c>
      <c r="AP129" s="36">
        <f t="shared" si="98"/>
        <v>2.9799194055384521E-2</v>
      </c>
      <c r="AQ129" s="36">
        <f t="shared" si="99"/>
        <v>2.94</v>
      </c>
      <c r="AR129" s="36">
        <f t="shared" si="100"/>
        <v>5.959838811076903E-3</v>
      </c>
      <c r="AS129" s="36">
        <f t="shared" si="101"/>
        <v>0.59</v>
      </c>
      <c r="AT129" s="36">
        <f t="shared" si="102"/>
        <v>5.9598388110769042E-2</v>
      </c>
      <c r="AU129" s="36">
        <f t="shared" si="103"/>
        <v>5.79</v>
      </c>
      <c r="AV129" s="36">
        <f t="shared" si="104"/>
        <v>2.9799194055384521E-2</v>
      </c>
      <c r="AW129" s="36">
        <f t="shared" si="105"/>
        <v>2.94</v>
      </c>
      <c r="AX129" s="36">
        <f t="shared" si="106"/>
        <v>1.489959702769226E-2</v>
      </c>
      <c r="AY129" s="36">
        <f t="shared" si="107"/>
        <v>1.48</v>
      </c>
      <c r="AZ129" s="36">
        <f t="shared" si="108"/>
        <v>2.9799194055384515E-3</v>
      </c>
      <c r="BA129" s="36">
        <f t="shared" si="109"/>
        <v>0.3</v>
      </c>
      <c r="BB129" s="36">
        <f t="shared" si="110"/>
        <v>1.1919677622153806E-2</v>
      </c>
      <c r="BC129" s="36">
        <f t="shared" si="111"/>
        <v>1.18</v>
      </c>
      <c r="BD129" s="36">
        <f t="shared" si="112"/>
        <v>5.959838811076903E-3</v>
      </c>
      <c r="BE129" s="36">
        <f t="shared" si="113"/>
        <v>0.59</v>
      </c>
      <c r="BF129" s="36">
        <f t="shared" si="114"/>
        <v>2.9799194055384515E-3</v>
      </c>
      <c r="BG129" s="36">
        <f t="shared" si="115"/>
        <v>0.3</v>
      </c>
      <c r="BH129" s="36">
        <f t="shared" si="116"/>
        <v>5.9598388110769062E-4</v>
      </c>
      <c r="BI129" s="36">
        <f t="shared" si="117"/>
        <v>0.06</v>
      </c>
    </row>
    <row r="130" spans="1:61" s="36" customFormat="1" x14ac:dyDescent="0.25">
      <c r="A130" s="37">
        <v>11.25</v>
      </c>
      <c r="B130" s="47">
        <f t="shared" si="72"/>
        <v>40</v>
      </c>
      <c r="C130" s="48">
        <f t="shared" si="62"/>
        <v>0</v>
      </c>
      <c r="D130" s="49">
        <f t="shared" si="63"/>
        <v>0</v>
      </c>
      <c r="E130" s="50">
        <f t="shared" si="64"/>
        <v>1</v>
      </c>
      <c r="F130" s="65">
        <f t="shared" si="61"/>
        <v>39</v>
      </c>
      <c r="G130" s="58">
        <f t="shared" si="86"/>
        <v>1.2634276376081752</v>
      </c>
      <c r="H130" s="53">
        <f t="shared" si="73"/>
        <v>6.4935064935064934</v>
      </c>
      <c r="I130" s="49">
        <f t="shared" si="74"/>
        <v>1.38</v>
      </c>
      <c r="J130" s="53">
        <f t="shared" si="75"/>
        <v>2.7795408027379858</v>
      </c>
      <c r="K130" s="53">
        <f t="shared" si="87"/>
        <v>1.4152030356325337E-3</v>
      </c>
      <c r="L130" s="48">
        <f t="shared" si="76"/>
        <v>2.2000000000000002</v>
      </c>
      <c r="M130" s="49">
        <f t="shared" si="65"/>
        <v>0</v>
      </c>
      <c r="N130" s="65">
        <v>0</v>
      </c>
      <c r="O130" s="60">
        <f t="shared" si="77"/>
        <v>3130.5044156435652</v>
      </c>
      <c r="P130" s="55">
        <f t="shared" si="78"/>
        <v>480</v>
      </c>
      <c r="Q130" s="58">
        <f t="shared" si="79"/>
        <v>0.63171381880408761</v>
      </c>
      <c r="R130" s="53">
        <f t="shared" si="80"/>
        <v>3.2467532467532467</v>
      </c>
      <c r="S130" s="53">
        <f t="shared" si="66"/>
        <v>1.3897704013689929</v>
      </c>
      <c r="T130" s="53">
        <f t="shared" si="67"/>
        <v>7.0760151781626684E-4</v>
      </c>
      <c r="U130" s="58">
        <f t="shared" si="81"/>
        <v>0.31585690940204381</v>
      </c>
      <c r="V130" s="53">
        <f t="shared" si="82"/>
        <v>1.6233766233766234</v>
      </c>
      <c r="W130" s="53">
        <f t="shared" si="68"/>
        <v>0.69488520068449644</v>
      </c>
      <c r="X130" s="53">
        <f t="shared" si="69"/>
        <v>3.5380075890813342E-4</v>
      </c>
      <c r="Y130" s="58">
        <f t="shared" si="83"/>
        <v>6.3171381880408772E-2</v>
      </c>
      <c r="Z130" s="53">
        <f t="shared" si="84"/>
        <v>0.32467532467532467</v>
      </c>
      <c r="AA130" s="53">
        <f t="shared" si="70"/>
        <v>0.13897704013689932</v>
      </c>
      <c r="AB130" s="53">
        <f t="shared" si="71"/>
        <v>7.0760151781626703E-5</v>
      </c>
      <c r="AC130" s="61">
        <f t="shared" si="85"/>
        <v>0.34388020833333272</v>
      </c>
      <c r="AD130" s="36">
        <f t="shared" si="88"/>
        <v>0.24384208413026143</v>
      </c>
      <c r="AE130" s="36">
        <f t="shared" si="89"/>
        <v>21.64</v>
      </c>
      <c r="AF130" s="36">
        <f t="shared" si="90"/>
        <v>0.12192104206513071</v>
      </c>
      <c r="AG130" s="36">
        <f t="shared" si="89"/>
        <v>11.48</v>
      </c>
      <c r="AH130" s="36">
        <f t="shared" si="91"/>
        <v>6.0960521032565357E-2</v>
      </c>
      <c r="AI130" s="36">
        <f t="shared" si="92"/>
        <v>5.91</v>
      </c>
      <c r="AJ130" s="36">
        <f t="shared" si="93"/>
        <v>1.2192104206513069E-2</v>
      </c>
      <c r="AK130" s="36">
        <f t="shared" si="92"/>
        <v>1.21</v>
      </c>
      <c r="AL130" s="36">
        <f t="shared" si="94"/>
        <v>0.12192104206513071</v>
      </c>
      <c r="AM130" s="36">
        <f t="shared" si="95"/>
        <v>11.48</v>
      </c>
      <c r="AN130" s="36">
        <f t="shared" si="96"/>
        <v>6.0960521032565357E-2</v>
      </c>
      <c r="AO130" s="36">
        <f t="shared" si="97"/>
        <v>5.91</v>
      </c>
      <c r="AP130" s="36">
        <f t="shared" si="98"/>
        <v>3.0480260516282678E-2</v>
      </c>
      <c r="AQ130" s="36">
        <f t="shared" si="99"/>
        <v>3</v>
      </c>
      <c r="AR130" s="36">
        <f t="shared" si="100"/>
        <v>6.0960521032565346E-3</v>
      </c>
      <c r="AS130" s="36">
        <f t="shared" si="101"/>
        <v>0.61</v>
      </c>
      <c r="AT130" s="36">
        <f t="shared" si="102"/>
        <v>6.0960521032565357E-2</v>
      </c>
      <c r="AU130" s="36">
        <f t="shared" si="103"/>
        <v>5.91</v>
      </c>
      <c r="AV130" s="36">
        <f t="shared" si="104"/>
        <v>3.0480260516282678E-2</v>
      </c>
      <c r="AW130" s="36">
        <f t="shared" si="105"/>
        <v>3</v>
      </c>
      <c r="AX130" s="36">
        <f t="shared" si="106"/>
        <v>1.5240130258141339E-2</v>
      </c>
      <c r="AY130" s="36">
        <f t="shared" si="107"/>
        <v>1.51</v>
      </c>
      <c r="AZ130" s="36">
        <f t="shared" si="108"/>
        <v>3.0480260516282673E-3</v>
      </c>
      <c r="BA130" s="36">
        <f t="shared" si="109"/>
        <v>0.3</v>
      </c>
      <c r="BB130" s="36">
        <f t="shared" si="110"/>
        <v>1.2192104206513069E-2</v>
      </c>
      <c r="BC130" s="36">
        <f t="shared" si="111"/>
        <v>1.21</v>
      </c>
      <c r="BD130" s="36">
        <f t="shared" si="112"/>
        <v>6.0960521032565346E-3</v>
      </c>
      <c r="BE130" s="36">
        <f t="shared" si="113"/>
        <v>0.61</v>
      </c>
      <c r="BF130" s="36">
        <f t="shared" si="114"/>
        <v>3.0480260516282673E-3</v>
      </c>
      <c r="BG130" s="36">
        <f t="shared" si="115"/>
        <v>0.3</v>
      </c>
      <c r="BH130" s="36">
        <f t="shared" si="116"/>
        <v>6.0960521032565375E-4</v>
      </c>
      <c r="BI130" s="36">
        <f t="shared" si="117"/>
        <v>0.06</v>
      </c>
    </row>
    <row r="131" spans="1:61" s="36" customFormat="1" x14ac:dyDescent="0.25">
      <c r="A131" s="37">
        <v>11.25</v>
      </c>
      <c r="B131" s="47">
        <f t="shared" si="72"/>
        <v>40</v>
      </c>
      <c r="C131" s="48">
        <f t="shared" si="62"/>
        <v>0</v>
      </c>
      <c r="D131" s="49">
        <f t="shared" si="63"/>
        <v>0</v>
      </c>
      <c r="E131" s="50">
        <f t="shared" si="64"/>
        <v>1</v>
      </c>
      <c r="F131" s="65">
        <f t="shared" si="61"/>
        <v>39</v>
      </c>
      <c r="G131" s="58">
        <f t="shared" si="86"/>
        <v>1.2750293578823404</v>
      </c>
      <c r="H131" s="53">
        <f t="shared" si="73"/>
        <v>6.4935064935064934</v>
      </c>
      <c r="I131" s="49">
        <f t="shared" si="74"/>
        <v>1.38</v>
      </c>
      <c r="J131" s="53">
        <f t="shared" si="75"/>
        <v>2.8050645873411493</v>
      </c>
      <c r="K131" s="53">
        <f t="shared" si="87"/>
        <v>1.4281984690565177E-3</v>
      </c>
      <c r="L131" s="48">
        <f t="shared" si="76"/>
        <v>2.2000000000000002</v>
      </c>
      <c r="M131" s="49">
        <f t="shared" si="65"/>
        <v>0</v>
      </c>
      <c r="N131" s="65">
        <v>0</v>
      </c>
      <c r="O131" s="60">
        <f t="shared" si="77"/>
        <v>3154.8471328509509</v>
      </c>
      <c r="P131" s="55">
        <f t="shared" si="78"/>
        <v>480</v>
      </c>
      <c r="Q131" s="58">
        <f t="shared" si="79"/>
        <v>0.6375146789411702</v>
      </c>
      <c r="R131" s="53">
        <f t="shared" si="80"/>
        <v>3.2467532467532467</v>
      </c>
      <c r="S131" s="53">
        <f t="shared" si="66"/>
        <v>1.4025322936705746</v>
      </c>
      <c r="T131" s="53">
        <f t="shared" si="67"/>
        <v>7.1409923452825884E-4</v>
      </c>
      <c r="U131" s="58">
        <f t="shared" si="81"/>
        <v>0.3187573394705851</v>
      </c>
      <c r="V131" s="53">
        <f t="shared" si="82"/>
        <v>1.6233766233766234</v>
      </c>
      <c r="W131" s="53">
        <f t="shared" si="68"/>
        <v>0.70126614683528732</v>
      </c>
      <c r="X131" s="53">
        <f t="shared" si="69"/>
        <v>3.5704961726412942E-4</v>
      </c>
      <c r="Y131" s="58">
        <f t="shared" si="83"/>
        <v>6.3751467894117037E-2</v>
      </c>
      <c r="Z131" s="53">
        <f t="shared" si="84"/>
        <v>0.32467532467532467</v>
      </c>
      <c r="AA131" s="53">
        <f t="shared" si="70"/>
        <v>0.1402532293670575</v>
      </c>
      <c r="AB131" s="53">
        <f t="shared" si="71"/>
        <v>7.1409923452825892E-5</v>
      </c>
      <c r="AC131" s="61">
        <f t="shared" si="85"/>
        <v>0.34401041666666604</v>
      </c>
      <c r="AD131" s="36">
        <f t="shared" si="88"/>
        <v>0.24934064823612903</v>
      </c>
      <c r="AE131" s="36">
        <f t="shared" si="89"/>
        <v>22.07</v>
      </c>
      <c r="AF131" s="36">
        <f t="shared" si="90"/>
        <v>0.12467032411806452</v>
      </c>
      <c r="AG131" s="36">
        <f t="shared" si="89"/>
        <v>11.72</v>
      </c>
      <c r="AH131" s="36">
        <f t="shared" si="91"/>
        <v>6.2335162059032258E-2</v>
      </c>
      <c r="AI131" s="36">
        <f t="shared" ref="AI131:AK146" si="118">ROUND((1-EXP(-AH131))*100,2)</f>
        <v>6.04</v>
      </c>
      <c r="AJ131" s="36">
        <f t="shared" si="93"/>
        <v>1.2467032411806449E-2</v>
      </c>
      <c r="AK131" s="36">
        <f t="shared" si="118"/>
        <v>1.24</v>
      </c>
      <c r="AL131" s="36">
        <f t="shared" si="94"/>
        <v>0.12467032411806452</v>
      </c>
      <c r="AM131" s="36">
        <f t="shared" si="95"/>
        <v>11.72</v>
      </c>
      <c r="AN131" s="36">
        <f t="shared" si="96"/>
        <v>6.2335162059032258E-2</v>
      </c>
      <c r="AO131" s="36">
        <f t="shared" si="97"/>
        <v>6.04</v>
      </c>
      <c r="AP131" s="36">
        <f t="shared" si="98"/>
        <v>3.1167581029516129E-2</v>
      </c>
      <c r="AQ131" s="36">
        <f t="shared" si="99"/>
        <v>3.07</v>
      </c>
      <c r="AR131" s="36">
        <f t="shared" si="100"/>
        <v>6.2335162059032247E-3</v>
      </c>
      <c r="AS131" s="36">
        <f t="shared" si="101"/>
        <v>0.62</v>
      </c>
      <c r="AT131" s="36">
        <f t="shared" si="102"/>
        <v>6.2335162059032258E-2</v>
      </c>
      <c r="AU131" s="36">
        <f t="shared" si="103"/>
        <v>6.04</v>
      </c>
      <c r="AV131" s="36">
        <f t="shared" si="104"/>
        <v>3.1167581029516129E-2</v>
      </c>
      <c r="AW131" s="36">
        <f t="shared" si="105"/>
        <v>3.07</v>
      </c>
      <c r="AX131" s="36">
        <f t="shared" si="106"/>
        <v>1.5583790514758064E-2</v>
      </c>
      <c r="AY131" s="36">
        <f t="shared" si="107"/>
        <v>1.55</v>
      </c>
      <c r="AZ131" s="36">
        <f t="shared" si="108"/>
        <v>3.1167581029516124E-3</v>
      </c>
      <c r="BA131" s="36">
        <f t="shared" si="109"/>
        <v>0.31</v>
      </c>
      <c r="BB131" s="36">
        <f t="shared" si="110"/>
        <v>1.2467032411806449E-2</v>
      </c>
      <c r="BC131" s="36">
        <f t="shared" si="111"/>
        <v>1.24</v>
      </c>
      <c r="BD131" s="36">
        <f t="shared" si="112"/>
        <v>6.2335162059032247E-3</v>
      </c>
      <c r="BE131" s="36">
        <f t="shared" si="113"/>
        <v>0.62</v>
      </c>
      <c r="BF131" s="36">
        <f t="shared" si="114"/>
        <v>3.1167581029516124E-3</v>
      </c>
      <c r="BG131" s="36">
        <f t="shared" si="115"/>
        <v>0.31</v>
      </c>
      <c r="BH131" s="36">
        <f t="shared" si="116"/>
        <v>6.2335162059032269E-4</v>
      </c>
      <c r="BI131" s="36">
        <f t="shared" si="117"/>
        <v>0.06</v>
      </c>
    </row>
    <row r="132" spans="1:61" s="36" customFormat="1" x14ac:dyDescent="0.25">
      <c r="A132" s="37">
        <v>11.25</v>
      </c>
      <c r="B132" s="47">
        <f t="shared" si="72"/>
        <v>40</v>
      </c>
      <c r="C132" s="48">
        <f t="shared" si="62"/>
        <v>0</v>
      </c>
      <c r="D132" s="49">
        <f t="shared" si="63"/>
        <v>0</v>
      </c>
      <c r="E132" s="50">
        <f t="shared" si="64"/>
        <v>1</v>
      </c>
      <c r="F132" s="65">
        <f t="shared" si="61"/>
        <v>39</v>
      </c>
      <c r="G132" s="58">
        <f t="shared" si="86"/>
        <v>1.2865512757188913</v>
      </c>
      <c r="H132" s="53">
        <f t="shared" si="73"/>
        <v>6.4935064935064934</v>
      </c>
      <c r="I132" s="49">
        <f t="shared" si="74"/>
        <v>1.38</v>
      </c>
      <c r="J132" s="53">
        <f t="shared" si="75"/>
        <v>2.830412806581561</v>
      </c>
      <c r="K132" s="53">
        <f t="shared" si="87"/>
        <v>1.4411045133864205E-3</v>
      </c>
      <c r="L132" s="48">
        <f t="shared" si="76"/>
        <v>2.2000000000000002</v>
      </c>
      <c r="M132" s="49">
        <f t="shared" si="65"/>
        <v>0</v>
      </c>
      <c r="N132" s="65">
        <v>0</v>
      </c>
      <c r="O132" s="60">
        <f t="shared" si="77"/>
        <v>3179.0224938775359</v>
      </c>
      <c r="P132" s="55">
        <f t="shared" si="78"/>
        <v>480</v>
      </c>
      <c r="Q132" s="58">
        <f t="shared" si="79"/>
        <v>0.64327563785944564</v>
      </c>
      <c r="R132" s="53">
        <f t="shared" si="80"/>
        <v>3.2467532467532467</v>
      </c>
      <c r="S132" s="53">
        <f t="shared" si="66"/>
        <v>1.4152064032907805</v>
      </c>
      <c r="T132" s="53">
        <f t="shared" si="67"/>
        <v>7.2055225669321026E-4</v>
      </c>
      <c r="U132" s="58">
        <f t="shared" si="81"/>
        <v>0.32163781892972282</v>
      </c>
      <c r="V132" s="53">
        <f t="shared" si="82"/>
        <v>1.6233766233766234</v>
      </c>
      <c r="W132" s="53">
        <f t="shared" si="68"/>
        <v>0.70760320164539026</v>
      </c>
      <c r="X132" s="53">
        <f t="shared" si="69"/>
        <v>3.6027612834660513E-4</v>
      </c>
      <c r="Y132" s="58">
        <f t="shared" si="83"/>
        <v>6.4327563785944578E-2</v>
      </c>
      <c r="Z132" s="53">
        <f t="shared" si="84"/>
        <v>0.32467532467532467</v>
      </c>
      <c r="AA132" s="53">
        <f t="shared" si="70"/>
        <v>0.14152064032907807</v>
      </c>
      <c r="AB132" s="53">
        <f t="shared" si="71"/>
        <v>7.2055225669321026E-5</v>
      </c>
      <c r="AC132" s="61">
        <f t="shared" si="85"/>
        <v>0.34414062499999937</v>
      </c>
      <c r="AD132" s="36">
        <f t="shared" si="88"/>
        <v>0.25488890061266672</v>
      </c>
      <c r="AE132" s="36">
        <f t="shared" si="89"/>
        <v>22.5</v>
      </c>
      <c r="AF132" s="36">
        <f t="shared" si="90"/>
        <v>0.12744445030633336</v>
      </c>
      <c r="AG132" s="36">
        <f t="shared" si="89"/>
        <v>11.97</v>
      </c>
      <c r="AH132" s="36">
        <f t="shared" si="91"/>
        <v>6.3722225153166681E-2</v>
      </c>
      <c r="AI132" s="36">
        <f t="shared" si="118"/>
        <v>6.17</v>
      </c>
      <c r="AJ132" s="36">
        <f t="shared" si="93"/>
        <v>1.2744445030633336E-2</v>
      </c>
      <c r="AK132" s="36">
        <f t="shared" si="118"/>
        <v>1.27</v>
      </c>
      <c r="AL132" s="36">
        <f t="shared" si="94"/>
        <v>0.12744445030633336</v>
      </c>
      <c r="AM132" s="36">
        <f t="shared" si="95"/>
        <v>11.97</v>
      </c>
      <c r="AN132" s="36">
        <f t="shared" si="96"/>
        <v>6.3722225153166681E-2</v>
      </c>
      <c r="AO132" s="36">
        <f t="shared" si="97"/>
        <v>6.17</v>
      </c>
      <c r="AP132" s="36">
        <f t="shared" si="98"/>
        <v>3.1861112576583341E-2</v>
      </c>
      <c r="AQ132" s="36">
        <f t="shared" si="99"/>
        <v>3.14</v>
      </c>
      <c r="AR132" s="36">
        <f t="shared" si="100"/>
        <v>6.3722225153166681E-3</v>
      </c>
      <c r="AS132" s="36">
        <f t="shared" si="101"/>
        <v>0.64</v>
      </c>
      <c r="AT132" s="36">
        <f t="shared" si="102"/>
        <v>6.3722225153166681E-2</v>
      </c>
      <c r="AU132" s="36">
        <f t="shared" si="103"/>
        <v>6.17</v>
      </c>
      <c r="AV132" s="36">
        <f t="shared" si="104"/>
        <v>3.1861112576583341E-2</v>
      </c>
      <c r="AW132" s="36">
        <f t="shared" si="105"/>
        <v>3.14</v>
      </c>
      <c r="AX132" s="36">
        <f t="shared" si="106"/>
        <v>1.593055628829167E-2</v>
      </c>
      <c r="AY132" s="36">
        <f t="shared" si="107"/>
        <v>1.58</v>
      </c>
      <c r="AZ132" s="36">
        <f t="shared" si="108"/>
        <v>3.1861112576583341E-3</v>
      </c>
      <c r="BA132" s="36">
        <f t="shared" si="109"/>
        <v>0.32</v>
      </c>
      <c r="BB132" s="36">
        <f t="shared" si="110"/>
        <v>1.2744445030633336E-2</v>
      </c>
      <c r="BC132" s="36">
        <f t="shared" si="111"/>
        <v>1.27</v>
      </c>
      <c r="BD132" s="36">
        <f t="shared" si="112"/>
        <v>6.3722225153166681E-3</v>
      </c>
      <c r="BE132" s="36">
        <f t="shared" si="113"/>
        <v>0.64</v>
      </c>
      <c r="BF132" s="36">
        <f t="shared" si="114"/>
        <v>3.1861112576583341E-3</v>
      </c>
      <c r="BG132" s="36">
        <f t="shared" si="115"/>
        <v>0.32</v>
      </c>
      <c r="BH132" s="36">
        <f t="shared" si="116"/>
        <v>6.3722225153166703E-4</v>
      </c>
      <c r="BI132" s="36">
        <f t="shared" si="117"/>
        <v>0.06</v>
      </c>
    </row>
    <row r="133" spans="1:61" s="36" customFormat="1" x14ac:dyDescent="0.25">
      <c r="A133" s="37">
        <v>11.25</v>
      </c>
      <c r="B133" s="47">
        <f t="shared" si="72"/>
        <v>40</v>
      </c>
      <c r="C133" s="48">
        <f t="shared" si="62"/>
        <v>0</v>
      </c>
      <c r="D133" s="49">
        <f t="shared" si="63"/>
        <v>0</v>
      </c>
      <c r="E133" s="50">
        <f t="shared" si="64"/>
        <v>1</v>
      </c>
      <c r="F133" s="65">
        <f t="shared" si="61"/>
        <v>39</v>
      </c>
      <c r="G133" s="58">
        <f t="shared" si="86"/>
        <v>1.2979939400389273</v>
      </c>
      <c r="H133" s="53">
        <f t="shared" si="73"/>
        <v>6.4935064935064934</v>
      </c>
      <c r="I133" s="49">
        <f t="shared" si="74"/>
        <v>1.38</v>
      </c>
      <c r="J133" s="53">
        <f t="shared" si="75"/>
        <v>2.8555866680856403</v>
      </c>
      <c r="K133" s="53">
        <f t="shared" si="87"/>
        <v>1.4539217834851619E-3</v>
      </c>
      <c r="L133" s="48">
        <f t="shared" si="76"/>
        <v>2.2000000000000002</v>
      </c>
      <c r="M133" s="49">
        <f t="shared" si="65"/>
        <v>0</v>
      </c>
      <c r="N133" s="65">
        <v>0</v>
      </c>
      <c r="O133" s="60">
        <f t="shared" si="77"/>
        <v>3203.0316492970633</v>
      </c>
      <c r="P133" s="55">
        <f t="shared" si="78"/>
        <v>480</v>
      </c>
      <c r="Q133" s="58">
        <f t="shared" si="79"/>
        <v>0.64899697001946366</v>
      </c>
      <c r="R133" s="53">
        <f t="shared" si="80"/>
        <v>3.2467532467532467</v>
      </c>
      <c r="S133" s="53">
        <f t="shared" si="66"/>
        <v>1.4277933340428202</v>
      </c>
      <c r="T133" s="53">
        <f t="shared" si="67"/>
        <v>7.2696089174258095E-4</v>
      </c>
      <c r="U133" s="58">
        <f t="shared" si="81"/>
        <v>0.32449848500973183</v>
      </c>
      <c r="V133" s="53">
        <f t="shared" si="82"/>
        <v>1.6233766233766234</v>
      </c>
      <c r="W133" s="53">
        <f t="shared" si="68"/>
        <v>0.71389666702141008</v>
      </c>
      <c r="X133" s="53">
        <f t="shared" si="69"/>
        <v>3.6348044587129047E-4</v>
      </c>
      <c r="Y133" s="58">
        <f t="shared" si="83"/>
        <v>6.489969700194638E-2</v>
      </c>
      <c r="Z133" s="53">
        <f t="shared" si="84"/>
        <v>0.32467532467532467</v>
      </c>
      <c r="AA133" s="53">
        <f t="shared" si="70"/>
        <v>0.14277933340428206</v>
      </c>
      <c r="AB133" s="53">
        <f t="shared" si="71"/>
        <v>7.2696089174258103E-5</v>
      </c>
      <c r="AC133" s="61">
        <f t="shared" si="85"/>
        <v>0.34427083333333269</v>
      </c>
      <c r="AD133" s="36">
        <f t="shared" si="88"/>
        <v>0.26048649947908459</v>
      </c>
      <c r="AE133" s="36">
        <f t="shared" si="89"/>
        <v>22.93</v>
      </c>
      <c r="AF133" s="36">
        <f t="shared" si="90"/>
        <v>0.13024324973954229</v>
      </c>
      <c r="AG133" s="36">
        <f t="shared" si="89"/>
        <v>12.21</v>
      </c>
      <c r="AH133" s="36">
        <f t="shared" si="91"/>
        <v>6.5121624869771147E-2</v>
      </c>
      <c r="AI133" s="36">
        <f t="shared" si="118"/>
        <v>6.3</v>
      </c>
      <c r="AJ133" s="36">
        <f t="shared" si="93"/>
        <v>1.302432497395423E-2</v>
      </c>
      <c r="AK133" s="36">
        <f t="shared" si="118"/>
        <v>1.29</v>
      </c>
      <c r="AL133" s="36">
        <f t="shared" si="94"/>
        <v>0.13024324973954229</v>
      </c>
      <c r="AM133" s="36">
        <f t="shared" si="95"/>
        <v>12.21</v>
      </c>
      <c r="AN133" s="36">
        <f t="shared" si="96"/>
        <v>6.5121624869771147E-2</v>
      </c>
      <c r="AO133" s="36">
        <f t="shared" si="97"/>
        <v>6.3</v>
      </c>
      <c r="AP133" s="36">
        <f t="shared" si="98"/>
        <v>3.2560812434885573E-2</v>
      </c>
      <c r="AQ133" s="36">
        <f t="shared" si="99"/>
        <v>3.2</v>
      </c>
      <c r="AR133" s="36">
        <f t="shared" si="100"/>
        <v>6.512162486977115E-3</v>
      </c>
      <c r="AS133" s="36">
        <f t="shared" si="101"/>
        <v>0.65</v>
      </c>
      <c r="AT133" s="36">
        <f t="shared" si="102"/>
        <v>6.5121624869771147E-2</v>
      </c>
      <c r="AU133" s="36">
        <f t="shared" si="103"/>
        <v>6.3</v>
      </c>
      <c r="AV133" s="36">
        <f t="shared" si="104"/>
        <v>3.2560812434885573E-2</v>
      </c>
      <c r="AW133" s="36">
        <f t="shared" si="105"/>
        <v>3.2</v>
      </c>
      <c r="AX133" s="36">
        <f t="shared" si="106"/>
        <v>1.6280406217442787E-2</v>
      </c>
      <c r="AY133" s="36">
        <f t="shared" si="107"/>
        <v>1.61</v>
      </c>
      <c r="AZ133" s="36">
        <f t="shared" si="108"/>
        <v>3.2560812434885575E-3</v>
      </c>
      <c r="BA133" s="36">
        <f t="shared" si="109"/>
        <v>0.33</v>
      </c>
      <c r="BB133" s="36">
        <f t="shared" si="110"/>
        <v>1.302432497395423E-2</v>
      </c>
      <c r="BC133" s="36">
        <f t="shared" si="111"/>
        <v>1.29</v>
      </c>
      <c r="BD133" s="36">
        <f t="shared" si="112"/>
        <v>6.512162486977115E-3</v>
      </c>
      <c r="BE133" s="36">
        <f t="shared" si="113"/>
        <v>0.65</v>
      </c>
      <c r="BF133" s="36">
        <f t="shared" si="114"/>
        <v>3.2560812434885575E-3</v>
      </c>
      <c r="BG133" s="36">
        <f t="shared" si="115"/>
        <v>0.33</v>
      </c>
      <c r="BH133" s="36">
        <f t="shared" si="116"/>
        <v>6.5121624869771176E-4</v>
      </c>
      <c r="BI133" s="36">
        <f t="shared" si="117"/>
        <v>7.0000000000000007E-2</v>
      </c>
    </row>
    <row r="134" spans="1:61" s="36" customFormat="1" x14ac:dyDescent="0.25">
      <c r="A134" s="37">
        <v>11.25</v>
      </c>
      <c r="B134" s="47">
        <f t="shared" si="72"/>
        <v>40</v>
      </c>
      <c r="C134" s="48">
        <f t="shared" si="62"/>
        <v>0</v>
      </c>
      <c r="D134" s="49">
        <f t="shared" si="63"/>
        <v>0</v>
      </c>
      <c r="E134" s="50">
        <f t="shared" si="64"/>
        <v>1</v>
      </c>
      <c r="F134" s="65">
        <f t="shared" si="61"/>
        <v>39</v>
      </c>
      <c r="G134" s="58">
        <f t="shared" si="86"/>
        <v>1.3093578959877941</v>
      </c>
      <c r="H134" s="53">
        <f t="shared" si="73"/>
        <v>6.4935064935064934</v>
      </c>
      <c r="I134" s="49">
        <f t="shared" si="74"/>
        <v>1.38</v>
      </c>
      <c r="J134" s="53">
        <f t="shared" si="75"/>
        <v>2.8805873711731471</v>
      </c>
      <c r="K134" s="53">
        <f t="shared" si="87"/>
        <v>1.4666508899863276E-3</v>
      </c>
      <c r="L134" s="48">
        <f t="shared" si="76"/>
        <v>2.2000000000000002</v>
      </c>
      <c r="M134" s="49">
        <f t="shared" si="65"/>
        <v>0</v>
      </c>
      <c r="N134" s="65">
        <v>0</v>
      </c>
      <c r="O134" s="60">
        <f t="shared" si="77"/>
        <v>3226.8757417730808</v>
      </c>
      <c r="P134" s="55">
        <f t="shared" si="78"/>
        <v>480</v>
      </c>
      <c r="Q134" s="58">
        <f t="shared" si="79"/>
        <v>0.65467894799389703</v>
      </c>
      <c r="R134" s="53">
        <f t="shared" si="80"/>
        <v>3.2467532467532467</v>
      </c>
      <c r="S134" s="53">
        <f t="shared" si="66"/>
        <v>1.4402936855865736</v>
      </c>
      <c r="T134" s="53">
        <f t="shared" si="67"/>
        <v>7.3332544499316379E-4</v>
      </c>
      <c r="U134" s="58">
        <f t="shared" si="81"/>
        <v>0.32733947399694852</v>
      </c>
      <c r="V134" s="53">
        <f t="shared" si="82"/>
        <v>1.6233766233766234</v>
      </c>
      <c r="W134" s="53">
        <f t="shared" si="68"/>
        <v>0.72014684279328678</v>
      </c>
      <c r="X134" s="53">
        <f t="shared" si="69"/>
        <v>3.666627224965819E-4</v>
      </c>
      <c r="Y134" s="58">
        <f t="shared" si="83"/>
        <v>6.546789479938972E-2</v>
      </c>
      <c r="Z134" s="53">
        <f t="shared" si="84"/>
        <v>0.32467532467532467</v>
      </c>
      <c r="AA134" s="53">
        <f t="shared" si="70"/>
        <v>0.14402936855865739</v>
      </c>
      <c r="AB134" s="53">
        <f t="shared" si="71"/>
        <v>7.3332544499316398E-5</v>
      </c>
      <c r="AC134" s="61">
        <f t="shared" si="85"/>
        <v>0.34440104166666602</v>
      </c>
      <c r="AD134" s="36">
        <f t="shared" si="88"/>
        <v>0.26613310540553192</v>
      </c>
      <c r="AE134" s="36">
        <f t="shared" si="89"/>
        <v>23.37</v>
      </c>
      <c r="AF134" s="36">
        <f t="shared" si="90"/>
        <v>0.13306655270276596</v>
      </c>
      <c r="AG134" s="36">
        <f t="shared" si="89"/>
        <v>12.46</v>
      </c>
      <c r="AH134" s="36">
        <f t="shared" si="91"/>
        <v>6.6533276351382981E-2</v>
      </c>
      <c r="AI134" s="36">
        <f t="shared" si="118"/>
        <v>6.44</v>
      </c>
      <c r="AJ134" s="36">
        <f t="shared" si="93"/>
        <v>1.3306655270276599E-2</v>
      </c>
      <c r="AK134" s="36">
        <f t="shared" si="118"/>
        <v>1.32</v>
      </c>
      <c r="AL134" s="36">
        <f t="shared" si="94"/>
        <v>0.13306655270276596</v>
      </c>
      <c r="AM134" s="36">
        <f t="shared" si="95"/>
        <v>12.46</v>
      </c>
      <c r="AN134" s="36">
        <f t="shared" si="96"/>
        <v>6.6533276351382981E-2</v>
      </c>
      <c r="AO134" s="36">
        <f t="shared" si="97"/>
        <v>6.44</v>
      </c>
      <c r="AP134" s="36">
        <f t="shared" si="98"/>
        <v>3.326663817569149E-2</v>
      </c>
      <c r="AQ134" s="36">
        <f t="shared" si="99"/>
        <v>3.27</v>
      </c>
      <c r="AR134" s="36">
        <f t="shared" si="100"/>
        <v>6.6533276351382993E-3</v>
      </c>
      <c r="AS134" s="36">
        <f t="shared" si="101"/>
        <v>0.66</v>
      </c>
      <c r="AT134" s="36">
        <f t="shared" si="102"/>
        <v>6.6533276351382981E-2</v>
      </c>
      <c r="AU134" s="36">
        <f t="shared" si="103"/>
        <v>6.44</v>
      </c>
      <c r="AV134" s="36">
        <f t="shared" si="104"/>
        <v>3.326663817569149E-2</v>
      </c>
      <c r="AW134" s="36">
        <f t="shared" si="105"/>
        <v>3.27</v>
      </c>
      <c r="AX134" s="36">
        <f t="shared" si="106"/>
        <v>1.6633319087845745E-2</v>
      </c>
      <c r="AY134" s="36">
        <f t="shared" si="107"/>
        <v>1.65</v>
      </c>
      <c r="AZ134" s="36">
        <f t="shared" si="108"/>
        <v>3.3266638175691496E-3</v>
      </c>
      <c r="BA134" s="36">
        <f t="shared" si="109"/>
        <v>0.33</v>
      </c>
      <c r="BB134" s="36">
        <f t="shared" si="110"/>
        <v>1.3306655270276599E-2</v>
      </c>
      <c r="BC134" s="36">
        <f t="shared" si="111"/>
        <v>1.32</v>
      </c>
      <c r="BD134" s="36">
        <f t="shared" si="112"/>
        <v>6.6533276351382993E-3</v>
      </c>
      <c r="BE134" s="36">
        <f t="shared" si="113"/>
        <v>0.66</v>
      </c>
      <c r="BF134" s="36">
        <f t="shared" si="114"/>
        <v>3.3266638175691496E-3</v>
      </c>
      <c r="BG134" s="36">
        <f t="shared" si="115"/>
        <v>0.33</v>
      </c>
      <c r="BH134" s="36">
        <f t="shared" si="116"/>
        <v>6.6533276351383021E-4</v>
      </c>
      <c r="BI134" s="36">
        <f t="shared" si="117"/>
        <v>7.0000000000000007E-2</v>
      </c>
    </row>
    <row r="135" spans="1:61" s="36" customFormat="1" x14ac:dyDescent="0.25">
      <c r="A135" s="37">
        <v>11.25</v>
      </c>
      <c r="B135" s="47">
        <f t="shared" si="72"/>
        <v>40</v>
      </c>
      <c r="C135" s="48">
        <f t="shared" si="62"/>
        <v>0</v>
      </c>
      <c r="D135" s="49">
        <f t="shared" si="63"/>
        <v>0</v>
      </c>
      <c r="E135" s="50">
        <f t="shared" si="64"/>
        <v>1</v>
      </c>
      <c r="F135" s="65">
        <f t="shared" si="61"/>
        <v>39</v>
      </c>
      <c r="G135" s="58">
        <f t="shared" si="86"/>
        <v>1.3206436849610546</v>
      </c>
      <c r="H135" s="53">
        <f t="shared" si="73"/>
        <v>6.4935064935064934</v>
      </c>
      <c r="I135" s="49">
        <f t="shared" si="74"/>
        <v>1.38</v>
      </c>
      <c r="J135" s="53">
        <f t="shared" si="75"/>
        <v>2.9054161069143203</v>
      </c>
      <c r="K135" s="53">
        <f t="shared" si="87"/>
        <v>1.4792924393232591E-3</v>
      </c>
      <c r="L135" s="48">
        <f t="shared" si="76"/>
        <v>2.2000000000000002</v>
      </c>
      <c r="M135" s="49">
        <f t="shared" si="65"/>
        <v>0</v>
      </c>
      <c r="N135" s="65">
        <v>0</v>
      </c>
      <c r="O135" s="60">
        <f t="shared" si="77"/>
        <v>3250.5559061133254</v>
      </c>
      <c r="P135" s="55">
        <f t="shared" si="78"/>
        <v>480</v>
      </c>
      <c r="Q135" s="58">
        <f t="shared" si="79"/>
        <v>0.66032184248052728</v>
      </c>
      <c r="R135" s="53">
        <f t="shared" si="80"/>
        <v>3.2467532467532467</v>
      </c>
      <c r="S135" s="53">
        <f t="shared" si="66"/>
        <v>1.4527080534571601</v>
      </c>
      <c r="T135" s="53">
        <f t="shared" si="67"/>
        <v>7.3964621966162954E-4</v>
      </c>
      <c r="U135" s="58">
        <f t="shared" si="81"/>
        <v>0.33016092124026364</v>
      </c>
      <c r="V135" s="53">
        <f t="shared" si="82"/>
        <v>1.6233766233766234</v>
      </c>
      <c r="W135" s="53">
        <f t="shared" si="68"/>
        <v>0.72635402672858007</v>
      </c>
      <c r="X135" s="53">
        <f t="shared" si="69"/>
        <v>3.6982310983081477E-4</v>
      </c>
      <c r="Y135" s="58">
        <f t="shared" si="83"/>
        <v>6.6032184248052739E-2</v>
      </c>
      <c r="Z135" s="53">
        <f t="shared" si="84"/>
        <v>0.32467532467532467</v>
      </c>
      <c r="AA135" s="53">
        <f t="shared" si="70"/>
        <v>0.14527080534571604</v>
      </c>
      <c r="AB135" s="53">
        <f t="shared" si="71"/>
        <v>7.3964621966162965E-5</v>
      </c>
      <c r="AC135" s="61">
        <f t="shared" si="85"/>
        <v>0.34453124999999934</v>
      </c>
      <c r="AD135" s="36">
        <f t="shared" si="88"/>
        <v>0.27182838129692649</v>
      </c>
      <c r="AE135" s="36">
        <f t="shared" si="89"/>
        <v>23.8</v>
      </c>
      <c r="AF135" s="36">
        <f t="shared" si="90"/>
        <v>0.13591419064846325</v>
      </c>
      <c r="AG135" s="36">
        <f t="shared" si="89"/>
        <v>12.71</v>
      </c>
      <c r="AH135" s="36">
        <f t="shared" si="91"/>
        <v>6.7957095324231623E-2</v>
      </c>
      <c r="AI135" s="36">
        <f t="shared" si="118"/>
        <v>6.57</v>
      </c>
      <c r="AJ135" s="36">
        <f t="shared" si="93"/>
        <v>1.3591419064846327E-2</v>
      </c>
      <c r="AK135" s="36">
        <f t="shared" si="118"/>
        <v>1.35</v>
      </c>
      <c r="AL135" s="36">
        <f t="shared" si="94"/>
        <v>0.13591419064846325</v>
      </c>
      <c r="AM135" s="36">
        <f t="shared" si="95"/>
        <v>12.71</v>
      </c>
      <c r="AN135" s="36">
        <f t="shared" si="96"/>
        <v>6.7957095324231623E-2</v>
      </c>
      <c r="AO135" s="36">
        <f t="shared" si="97"/>
        <v>6.57</v>
      </c>
      <c r="AP135" s="36">
        <f t="shared" si="98"/>
        <v>3.3978547662115811E-2</v>
      </c>
      <c r="AQ135" s="36">
        <f t="shared" si="99"/>
        <v>3.34</v>
      </c>
      <c r="AR135" s="36">
        <f t="shared" si="100"/>
        <v>6.7957095324231633E-3</v>
      </c>
      <c r="AS135" s="36">
        <f t="shared" si="101"/>
        <v>0.68</v>
      </c>
      <c r="AT135" s="36">
        <f t="shared" si="102"/>
        <v>6.7957095324231623E-2</v>
      </c>
      <c r="AU135" s="36">
        <f t="shared" si="103"/>
        <v>6.57</v>
      </c>
      <c r="AV135" s="36">
        <f t="shared" si="104"/>
        <v>3.3978547662115811E-2</v>
      </c>
      <c r="AW135" s="36">
        <f t="shared" si="105"/>
        <v>3.34</v>
      </c>
      <c r="AX135" s="36">
        <f t="shared" si="106"/>
        <v>1.6989273831057906E-2</v>
      </c>
      <c r="AY135" s="36">
        <f t="shared" si="107"/>
        <v>1.68</v>
      </c>
      <c r="AZ135" s="36">
        <f t="shared" si="108"/>
        <v>3.3978547662115817E-3</v>
      </c>
      <c r="BA135" s="36">
        <f t="shared" si="109"/>
        <v>0.34</v>
      </c>
      <c r="BB135" s="36">
        <f t="shared" si="110"/>
        <v>1.3591419064846327E-2</v>
      </c>
      <c r="BC135" s="36">
        <f t="shared" si="111"/>
        <v>1.35</v>
      </c>
      <c r="BD135" s="36">
        <f t="shared" si="112"/>
        <v>6.7957095324231633E-3</v>
      </c>
      <c r="BE135" s="36">
        <f t="shared" si="113"/>
        <v>0.68</v>
      </c>
      <c r="BF135" s="36">
        <f t="shared" si="114"/>
        <v>3.3978547662115817E-3</v>
      </c>
      <c r="BG135" s="36">
        <f t="shared" si="115"/>
        <v>0.34</v>
      </c>
      <c r="BH135" s="36">
        <f t="shared" si="116"/>
        <v>6.7957095324231657E-4</v>
      </c>
      <c r="BI135" s="36">
        <f t="shared" si="117"/>
        <v>7.0000000000000007E-2</v>
      </c>
    </row>
    <row r="136" spans="1:61" s="36" customFormat="1" x14ac:dyDescent="0.25">
      <c r="A136" s="37">
        <v>11.25</v>
      </c>
      <c r="B136" s="47">
        <f t="shared" si="72"/>
        <v>40</v>
      </c>
      <c r="C136" s="48">
        <f t="shared" si="62"/>
        <v>0</v>
      </c>
      <c r="D136" s="49">
        <f t="shared" si="63"/>
        <v>0</v>
      </c>
      <c r="E136" s="50">
        <f t="shared" si="64"/>
        <v>1</v>
      </c>
      <c r="F136" s="65">
        <f t="shared" si="61"/>
        <v>39</v>
      </c>
      <c r="G136" s="58">
        <f t="shared" si="86"/>
        <v>1.3318518446302823</v>
      </c>
      <c r="H136" s="53">
        <f t="shared" si="73"/>
        <v>6.4935064935064934</v>
      </c>
      <c r="I136" s="49">
        <f t="shared" si="74"/>
        <v>1.38</v>
      </c>
      <c r="J136" s="53">
        <f t="shared" si="75"/>
        <v>2.9300740581866211</v>
      </c>
      <c r="K136" s="53">
        <f t="shared" si="87"/>
        <v>1.491847033757946E-3</v>
      </c>
      <c r="L136" s="48">
        <f t="shared" si="76"/>
        <v>2.2000000000000002</v>
      </c>
      <c r="M136" s="49">
        <f t="shared" si="65"/>
        <v>0</v>
      </c>
      <c r="N136" s="65">
        <v>0</v>
      </c>
      <c r="O136" s="60">
        <f t="shared" si="77"/>
        <v>3274.073269323731</v>
      </c>
      <c r="P136" s="55">
        <f t="shared" si="78"/>
        <v>480</v>
      </c>
      <c r="Q136" s="58">
        <f t="shared" si="79"/>
        <v>0.66592592231514114</v>
      </c>
      <c r="R136" s="53">
        <f t="shared" si="80"/>
        <v>3.2467532467532467</v>
      </c>
      <c r="S136" s="53">
        <f t="shared" si="66"/>
        <v>1.4650370290933106</v>
      </c>
      <c r="T136" s="53">
        <f t="shared" si="67"/>
        <v>7.4592351687897301E-4</v>
      </c>
      <c r="U136" s="58">
        <f t="shared" si="81"/>
        <v>0.33296296115757057</v>
      </c>
      <c r="V136" s="53">
        <f t="shared" si="82"/>
        <v>1.6233766233766234</v>
      </c>
      <c r="W136" s="53">
        <f t="shared" si="68"/>
        <v>0.73251851454665529</v>
      </c>
      <c r="X136" s="53">
        <f t="shared" si="69"/>
        <v>3.729617584394865E-4</v>
      </c>
      <c r="Y136" s="58">
        <f t="shared" si="83"/>
        <v>6.6592592231514119E-2</v>
      </c>
      <c r="Z136" s="53">
        <f t="shared" si="84"/>
        <v>0.32467532467532467</v>
      </c>
      <c r="AA136" s="53">
        <f t="shared" si="70"/>
        <v>0.14650370290933107</v>
      </c>
      <c r="AB136" s="53">
        <f t="shared" si="71"/>
        <v>7.4592351687897303E-5</v>
      </c>
      <c r="AC136" s="61">
        <f t="shared" si="85"/>
        <v>0.34466145833333267</v>
      </c>
      <c r="AD136" s="36">
        <f t="shared" si="88"/>
        <v>0.27757199237689456</v>
      </c>
      <c r="AE136" s="36">
        <f t="shared" si="89"/>
        <v>24.24</v>
      </c>
      <c r="AF136" s="36">
        <f t="shared" si="90"/>
        <v>0.13878599618844728</v>
      </c>
      <c r="AG136" s="36">
        <f t="shared" si="89"/>
        <v>12.96</v>
      </c>
      <c r="AH136" s="36">
        <f t="shared" si="91"/>
        <v>6.939299809422364E-2</v>
      </c>
      <c r="AI136" s="36">
        <f t="shared" si="118"/>
        <v>6.7</v>
      </c>
      <c r="AJ136" s="36">
        <f t="shared" si="93"/>
        <v>1.3878599618844731E-2</v>
      </c>
      <c r="AK136" s="36">
        <f t="shared" si="118"/>
        <v>1.38</v>
      </c>
      <c r="AL136" s="36">
        <f t="shared" si="94"/>
        <v>0.13878599618844728</v>
      </c>
      <c r="AM136" s="36">
        <f t="shared" si="95"/>
        <v>12.96</v>
      </c>
      <c r="AN136" s="36">
        <f t="shared" si="96"/>
        <v>6.939299809422364E-2</v>
      </c>
      <c r="AO136" s="36">
        <f t="shared" si="97"/>
        <v>6.7</v>
      </c>
      <c r="AP136" s="36">
        <f t="shared" si="98"/>
        <v>3.469649904711182E-2</v>
      </c>
      <c r="AQ136" s="36">
        <f t="shared" si="99"/>
        <v>3.41</v>
      </c>
      <c r="AR136" s="36">
        <f t="shared" si="100"/>
        <v>6.9392998094223654E-3</v>
      </c>
      <c r="AS136" s="36">
        <f t="shared" si="101"/>
        <v>0.69</v>
      </c>
      <c r="AT136" s="36">
        <f t="shared" si="102"/>
        <v>6.939299809422364E-2</v>
      </c>
      <c r="AU136" s="36">
        <f t="shared" si="103"/>
        <v>6.7</v>
      </c>
      <c r="AV136" s="36">
        <f t="shared" si="104"/>
        <v>3.469649904711182E-2</v>
      </c>
      <c r="AW136" s="36">
        <f t="shared" si="105"/>
        <v>3.41</v>
      </c>
      <c r="AX136" s="36">
        <f t="shared" si="106"/>
        <v>1.734824952355591E-2</v>
      </c>
      <c r="AY136" s="36">
        <f t="shared" si="107"/>
        <v>1.72</v>
      </c>
      <c r="AZ136" s="36">
        <f t="shared" si="108"/>
        <v>3.4696499047111827E-3</v>
      </c>
      <c r="BA136" s="36">
        <f t="shared" si="109"/>
        <v>0.35</v>
      </c>
      <c r="BB136" s="36">
        <f t="shared" si="110"/>
        <v>1.3878599618844731E-2</v>
      </c>
      <c r="BC136" s="36">
        <f t="shared" si="111"/>
        <v>1.38</v>
      </c>
      <c r="BD136" s="36">
        <f t="shared" si="112"/>
        <v>6.9392998094223654E-3</v>
      </c>
      <c r="BE136" s="36">
        <f t="shared" si="113"/>
        <v>0.69</v>
      </c>
      <c r="BF136" s="36">
        <f t="shared" si="114"/>
        <v>3.4696499047111827E-3</v>
      </c>
      <c r="BG136" s="36">
        <f t="shared" si="115"/>
        <v>0.35</v>
      </c>
      <c r="BH136" s="36">
        <f t="shared" si="116"/>
        <v>6.9392998094223676E-4</v>
      </c>
      <c r="BI136" s="36">
        <f t="shared" si="117"/>
        <v>7.0000000000000007E-2</v>
      </c>
    </row>
    <row r="137" spans="1:61" s="36" customFormat="1" x14ac:dyDescent="0.25">
      <c r="A137" s="37">
        <v>11.25</v>
      </c>
      <c r="B137" s="47">
        <f t="shared" si="72"/>
        <v>40</v>
      </c>
      <c r="C137" s="48">
        <f t="shared" si="62"/>
        <v>0</v>
      </c>
      <c r="D137" s="49">
        <f t="shared" si="63"/>
        <v>0</v>
      </c>
      <c r="E137" s="50">
        <f t="shared" si="64"/>
        <v>1</v>
      </c>
      <c r="F137" s="65">
        <f t="shared" si="61"/>
        <v>39</v>
      </c>
      <c r="G137" s="58">
        <f t="shared" si="86"/>
        <v>1.3429829089686764</v>
      </c>
      <c r="H137" s="53">
        <f t="shared" si="73"/>
        <v>6.4935064935064934</v>
      </c>
      <c r="I137" s="49">
        <f t="shared" si="74"/>
        <v>1.38</v>
      </c>
      <c r="J137" s="53">
        <f t="shared" si="75"/>
        <v>2.9545623997310884</v>
      </c>
      <c r="K137" s="53">
        <f t="shared" si="87"/>
        <v>1.5043152714097187E-3</v>
      </c>
      <c r="L137" s="48">
        <f t="shared" si="76"/>
        <v>2.2000000000000002</v>
      </c>
      <c r="M137" s="49">
        <f t="shared" si="65"/>
        <v>0</v>
      </c>
      <c r="N137" s="65">
        <v>0</v>
      </c>
      <c r="O137" s="60">
        <f t="shared" si="77"/>
        <v>3297.4289506620653</v>
      </c>
      <c r="P137" s="55">
        <f t="shared" si="78"/>
        <v>480</v>
      </c>
      <c r="Q137" s="58">
        <f t="shared" si="79"/>
        <v>0.67149145448433822</v>
      </c>
      <c r="R137" s="53">
        <f t="shared" si="80"/>
        <v>3.2467532467532467</v>
      </c>
      <c r="S137" s="53">
        <f t="shared" si="66"/>
        <v>1.4772811998655442</v>
      </c>
      <c r="T137" s="53">
        <f t="shared" si="67"/>
        <v>7.5215763570485935E-4</v>
      </c>
      <c r="U137" s="58">
        <f t="shared" si="81"/>
        <v>0.33574572724216911</v>
      </c>
      <c r="V137" s="53">
        <f t="shared" si="82"/>
        <v>1.6233766233766234</v>
      </c>
      <c r="W137" s="53">
        <f t="shared" si="68"/>
        <v>0.73864059993277209</v>
      </c>
      <c r="X137" s="53">
        <f t="shared" si="69"/>
        <v>3.7607881785242967E-4</v>
      </c>
      <c r="Y137" s="58">
        <f t="shared" si="83"/>
        <v>6.7149145448433825E-2</v>
      </c>
      <c r="Z137" s="53">
        <f t="shared" si="84"/>
        <v>0.32467532467532467</v>
      </c>
      <c r="AA137" s="53">
        <f t="shared" si="70"/>
        <v>0.14772811998655444</v>
      </c>
      <c r="AB137" s="53">
        <f t="shared" si="71"/>
        <v>7.5215763570485924E-5</v>
      </c>
      <c r="AC137" s="61">
        <f t="shared" si="85"/>
        <v>0.344791666666666</v>
      </c>
      <c r="AD137" s="36">
        <f t="shared" si="88"/>
        <v>0.28336360617182199</v>
      </c>
      <c r="AE137" s="36">
        <f t="shared" si="89"/>
        <v>24.68</v>
      </c>
      <c r="AF137" s="36">
        <f t="shared" si="90"/>
        <v>0.141681803085911</v>
      </c>
      <c r="AG137" s="36">
        <f t="shared" si="89"/>
        <v>13.21</v>
      </c>
      <c r="AH137" s="36">
        <f t="shared" si="91"/>
        <v>7.0840901542955498E-2</v>
      </c>
      <c r="AI137" s="36">
        <f t="shared" si="118"/>
        <v>6.84</v>
      </c>
      <c r="AJ137" s="36">
        <f t="shared" si="93"/>
        <v>1.4168180308591101E-2</v>
      </c>
      <c r="AK137" s="36">
        <f t="shared" si="118"/>
        <v>1.41</v>
      </c>
      <c r="AL137" s="36">
        <f t="shared" si="94"/>
        <v>0.141681803085911</v>
      </c>
      <c r="AM137" s="36">
        <f t="shared" si="95"/>
        <v>13.21</v>
      </c>
      <c r="AN137" s="36">
        <f t="shared" si="96"/>
        <v>7.0840901542955498E-2</v>
      </c>
      <c r="AO137" s="36">
        <f t="shared" si="97"/>
        <v>6.84</v>
      </c>
      <c r="AP137" s="36">
        <f t="shared" si="98"/>
        <v>3.5420450771477749E-2</v>
      </c>
      <c r="AQ137" s="36">
        <f t="shared" si="99"/>
        <v>3.48</v>
      </c>
      <c r="AR137" s="36">
        <f t="shared" si="100"/>
        <v>7.0840901542955506E-3</v>
      </c>
      <c r="AS137" s="36">
        <f t="shared" si="101"/>
        <v>0.71</v>
      </c>
      <c r="AT137" s="36">
        <f t="shared" si="102"/>
        <v>7.0840901542955498E-2</v>
      </c>
      <c r="AU137" s="36">
        <f t="shared" si="103"/>
        <v>6.84</v>
      </c>
      <c r="AV137" s="36">
        <f t="shared" si="104"/>
        <v>3.5420450771477749E-2</v>
      </c>
      <c r="AW137" s="36">
        <f t="shared" si="105"/>
        <v>3.48</v>
      </c>
      <c r="AX137" s="36">
        <f t="shared" si="106"/>
        <v>1.7710225385738874E-2</v>
      </c>
      <c r="AY137" s="36">
        <f t="shared" si="107"/>
        <v>1.76</v>
      </c>
      <c r="AZ137" s="36">
        <f t="shared" si="108"/>
        <v>3.5420450771477753E-3</v>
      </c>
      <c r="BA137" s="36">
        <f t="shared" si="109"/>
        <v>0.35</v>
      </c>
      <c r="BB137" s="36">
        <f t="shared" si="110"/>
        <v>1.4168180308591101E-2</v>
      </c>
      <c r="BC137" s="36">
        <f t="shared" si="111"/>
        <v>1.41</v>
      </c>
      <c r="BD137" s="36">
        <f t="shared" si="112"/>
        <v>7.0840901542955506E-3</v>
      </c>
      <c r="BE137" s="36">
        <f t="shared" si="113"/>
        <v>0.71</v>
      </c>
      <c r="BF137" s="36">
        <f t="shared" si="114"/>
        <v>3.5420450771477753E-3</v>
      </c>
      <c r="BG137" s="36">
        <f t="shared" si="115"/>
        <v>0.35</v>
      </c>
      <c r="BH137" s="36">
        <f t="shared" si="116"/>
        <v>7.0840901542955532E-4</v>
      </c>
      <c r="BI137" s="36">
        <f t="shared" si="117"/>
        <v>7.0000000000000007E-2</v>
      </c>
    </row>
    <row r="138" spans="1:61" s="36" customFormat="1" x14ac:dyDescent="0.25">
      <c r="A138" s="37">
        <v>11.25</v>
      </c>
      <c r="B138" s="47">
        <f t="shared" si="72"/>
        <v>40</v>
      </c>
      <c r="C138" s="48">
        <f t="shared" si="62"/>
        <v>0</v>
      </c>
      <c r="D138" s="49">
        <f t="shared" si="63"/>
        <v>0</v>
      </c>
      <c r="E138" s="50">
        <f t="shared" si="64"/>
        <v>1</v>
      </c>
      <c r="F138" s="65">
        <f t="shared" si="61"/>
        <v>39</v>
      </c>
      <c r="G138" s="58">
        <f t="shared" si="86"/>
        <v>1.3540374082765014</v>
      </c>
      <c r="H138" s="53">
        <f t="shared" si="73"/>
        <v>6.4935064935064934</v>
      </c>
      <c r="I138" s="49">
        <f t="shared" si="74"/>
        <v>1.38</v>
      </c>
      <c r="J138" s="53">
        <f t="shared" si="75"/>
        <v>2.9788822982083034</v>
      </c>
      <c r="K138" s="53">
        <f t="shared" si="87"/>
        <v>1.5166977462837434E-3</v>
      </c>
      <c r="L138" s="48">
        <f t="shared" si="76"/>
        <v>2.2000000000000002</v>
      </c>
      <c r="M138" s="49">
        <f t="shared" si="65"/>
        <v>0</v>
      </c>
      <c r="N138" s="65">
        <v>0</v>
      </c>
      <c r="O138" s="60">
        <f t="shared" si="77"/>
        <v>3320.6240616911987</v>
      </c>
      <c r="P138" s="55">
        <f t="shared" si="78"/>
        <v>480</v>
      </c>
      <c r="Q138" s="58">
        <f t="shared" si="79"/>
        <v>0.67701870413825072</v>
      </c>
      <c r="R138" s="53">
        <f t="shared" si="80"/>
        <v>3.2467532467532467</v>
      </c>
      <c r="S138" s="53">
        <f t="shared" si="66"/>
        <v>1.4894411491041517</v>
      </c>
      <c r="T138" s="53">
        <f t="shared" si="67"/>
        <v>7.5834887314187168E-4</v>
      </c>
      <c r="U138" s="58">
        <f t="shared" si="81"/>
        <v>0.33850935206912536</v>
      </c>
      <c r="V138" s="53">
        <f t="shared" si="82"/>
        <v>1.6233766233766234</v>
      </c>
      <c r="W138" s="53">
        <f t="shared" si="68"/>
        <v>0.74472057455207585</v>
      </c>
      <c r="X138" s="53">
        <f t="shared" si="69"/>
        <v>3.7917443657093584E-4</v>
      </c>
      <c r="Y138" s="58">
        <f t="shared" si="83"/>
        <v>6.7701870413825069E-2</v>
      </c>
      <c r="Z138" s="53">
        <f t="shared" si="84"/>
        <v>0.32467532467532467</v>
      </c>
      <c r="AA138" s="53">
        <f t="shared" si="70"/>
        <v>0.14894411491041518</v>
      </c>
      <c r="AB138" s="53">
        <f t="shared" si="71"/>
        <v>7.5834887314187179E-5</v>
      </c>
      <c r="AC138" s="61">
        <f t="shared" si="85"/>
        <v>0.34492187499999932</v>
      </c>
      <c r="AD138" s="36">
        <f t="shared" si="88"/>
        <v>0.28920289249501441</v>
      </c>
      <c r="AE138" s="36">
        <f t="shared" si="89"/>
        <v>25.11</v>
      </c>
      <c r="AF138" s="36">
        <f t="shared" si="90"/>
        <v>0.1446014462475072</v>
      </c>
      <c r="AG138" s="36">
        <f t="shared" si="89"/>
        <v>13.46</v>
      </c>
      <c r="AH138" s="36">
        <f t="shared" si="91"/>
        <v>7.2300723123753602E-2</v>
      </c>
      <c r="AI138" s="36">
        <f t="shared" si="118"/>
        <v>6.97</v>
      </c>
      <c r="AJ138" s="36">
        <f t="shared" si="93"/>
        <v>1.4460144624750721E-2</v>
      </c>
      <c r="AK138" s="36">
        <f t="shared" si="118"/>
        <v>1.44</v>
      </c>
      <c r="AL138" s="36">
        <f t="shared" si="94"/>
        <v>0.1446014462475072</v>
      </c>
      <c r="AM138" s="36">
        <f t="shared" si="95"/>
        <v>13.46</v>
      </c>
      <c r="AN138" s="36">
        <f t="shared" si="96"/>
        <v>7.2300723123753602E-2</v>
      </c>
      <c r="AO138" s="36">
        <f t="shared" si="97"/>
        <v>6.97</v>
      </c>
      <c r="AP138" s="36">
        <f t="shared" si="98"/>
        <v>3.6150361561876801E-2</v>
      </c>
      <c r="AQ138" s="36">
        <f t="shared" si="99"/>
        <v>3.55</v>
      </c>
      <c r="AR138" s="36">
        <f t="shared" si="100"/>
        <v>7.2300723123753605E-3</v>
      </c>
      <c r="AS138" s="36">
        <f t="shared" si="101"/>
        <v>0.72</v>
      </c>
      <c r="AT138" s="36">
        <f t="shared" si="102"/>
        <v>7.2300723123753602E-2</v>
      </c>
      <c r="AU138" s="36">
        <f t="shared" si="103"/>
        <v>6.97</v>
      </c>
      <c r="AV138" s="36">
        <f t="shared" si="104"/>
        <v>3.6150361561876801E-2</v>
      </c>
      <c r="AW138" s="36">
        <f t="shared" si="105"/>
        <v>3.55</v>
      </c>
      <c r="AX138" s="36">
        <f t="shared" si="106"/>
        <v>1.80751807809384E-2</v>
      </c>
      <c r="AY138" s="36">
        <f t="shared" si="107"/>
        <v>1.79</v>
      </c>
      <c r="AZ138" s="36">
        <f t="shared" si="108"/>
        <v>3.6150361561876803E-3</v>
      </c>
      <c r="BA138" s="36">
        <f t="shared" si="109"/>
        <v>0.36</v>
      </c>
      <c r="BB138" s="36">
        <f t="shared" si="110"/>
        <v>1.4460144624750721E-2</v>
      </c>
      <c r="BC138" s="36">
        <f t="shared" si="111"/>
        <v>1.44</v>
      </c>
      <c r="BD138" s="36">
        <f t="shared" si="112"/>
        <v>7.2300723123753605E-3</v>
      </c>
      <c r="BE138" s="36">
        <f t="shared" si="113"/>
        <v>0.72</v>
      </c>
      <c r="BF138" s="36">
        <f t="shared" si="114"/>
        <v>3.6150361561876803E-3</v>
      </c>
      <c r="BG138" s="36">
        <f t="shared" si="115"/>
        <v>0.36</v>
      </c>
      <c r="BH138" s="36">
        <f t="shared" si="116"/>
        <v>7.230072312375364E-4</v>
      </c>
      <c r="BI138" s="36">
        <f t="shared" si="117"/>
        <v>7.0000000000000007E-2</v>
      </c>
    </row>
    <row r="139" spans="1:61" s="36" customFormat="1" x14ac:dyDescent="0.25">
      <c r="A139" s="37">
        <v>11.25</v>
      </c>
      <c r="B139" s="47">
        <f t="shared" si="72"/>
        <v>40</v>
      </c>
      <c r="C139" s="48">
        <f t="shared" si="62"/>
        <v>0</v>
      </c>
      <c r="D139" s="49">
        <f t="shared" si="63"/>
        <v>0</v>
      </c>
      <c r="E139" s="50">
        <f t="shared" si="64"/>
        <v>1</v>
      </c>
      <c r="F139" s="65">
        <f t="shared" si="61"/>
        <v>39</v>
      </c>
      <c r="G139" s="58">
        <f t="shared" si="86"/>
        <v>1.3650158692063512</v>
      </c>
      <c r="H139" s="53">
        <f t="shared" si="73"/>
        <v>6.4935064935064934</v>
      </c>
      <c r="I139" s="49">
        <f t="shared" si="74"/>
        <v>1.38</v>
      </c>
      <c r="J139" s="53">
        <f t="shared" si="75"/>
        <v>3.0030349122539728</v>
      </c>
      <c r="K139" s="53">
        <f t="shared" si="87"/>
        <v>1.5289950482993216E-3</v>
      </c>
      <c r="L139" s="48">
        <f t="shared" si="76"/>
        <v>2.2000000000000002</v>
      </c>
      <c r="M139" s="49">
        <f t="shared" si="65"/>
        <v>0</v>
      </c>
      <c r="N139" s="65">
        <v>0</v>
      </c>
      <c r="O139" s="60">
        <f t="shared" si="77"/>
        <v>3343.6597063320064</v>
      </c>
      <c r="P139" s="55">
        <f t="shared" si="78"/>
        <v>480</v>
      </c>
      <c r="Q139" s="58">
        <f t="shared" si="79"/>
        <v>0.6825079346031756</v>
      </c>
      <c r="R139" s="53">
        <f t="shared" si="80"/>
        <v>3.2467532467532467</v>
      </c>
      <c r="S139" s="53">
        <f t="shared" si="66"/>
        <v>1.5015174561269864</v>
      </c>
      <c r="T139" s="53">
        <f t="shared" si="67"/>
        <v>7.6449752414966079E-4</v>
      </c>
      <c r="U139" s="58">
        <f t="shared" si="81"/>
        <v>0.3412539673015878</v>
      </c>
      <c r="V139" s="53">
        <f t="shared" si="82"/>
        <v>1.6233766233766234</v>
      </c>
      <c r="W139" s="53">
        <f t="shared" si="68"/>
        <v>0.7507587280634932</v>
      </c>
      <c r="X139" s="53">
        <f t="shared" si="69"/>
        <v>3.822487620748304E-4</v>
      </c>
      <c r="Y139" s="58">
        <f t="shared" si="83"/>
        <v>6.8250793460317552E-2</v>
      </c>
      <c r="Z139" s="53">
        <f t="shared" si="84"/>
        <v>0.32467532467532467</v>
      </c>
      <c r="AA139" s="53">
        <f t="shared" si="70"/>
        <v>0.15015174561269862</v>
      </c>
      <c r="AB139" s="53">
        <f t="shared" si="71"/>
        <v>7.6449752414966079E-5</v>
      </c>
      <c r="AC139" s="61">
        <f t="shared" si="85"/>
        <v>0.34505208333333265</v>
      </c>
      <c r="AD139" s="36">
        <f t="shared" si="88"/>
        <v>0.29508952343096678</v>
      </c>
      <c r="AE139" s="36">
        <f t="shared" si="89"/>
        <v>25.55</v>
      </c>
      <c r="AF139" s="36">
        <f t="shared" si="90"/>
        <v>0.14754476171548339</v>
      </c>
      <c r="AG139" s="36">
        <f t="shared" si="89"/>
        <v>13.72</v>
      </c>
      <c r="AH139" s="36">
        <f t="shared" si="91"/>
        <v>7.3772380857741696E-2</v>
      </c>
      <c r="AI139" s="36">
        <f t="shared" si="118"/>
        <v>7.11</v>
      </c>
      <c r="AJ139" s="36">
        <f t="shared" si="93"/>
        <v>1.4754476171548341E-2</v>
      </c>
      <c r="AK139" s="36">
        <f t="shared" si="118"/>
        <v>1.46</v>
      </c>
      <c r="AL139" s="36">
        <f t="shared" si="94"/>
        <v>0.14754476171548339</v>
      </c>
      <c r="AM139" s="36">
        <f t="shared" si="95"/>
        <v>13.72</v>
      </c>
      <c r="AN139" s="36">
        <f t="shared" si="96"/>
        <v>7.3772380857741696E-2</v>
      </c>
      <c r="AO139" s="36">
        <f t="shared" si="97"/>
        <v>7.11</v>
      </c>
      <c r="AP139" s="36">
        <f t="shared" si="98"/>
        <v>3.6886190428870848E-2</v>
      </c>
      <c r="AQ139" s="36">
        <f t="shared" si="99"/>
        <v>3.62</v>
      </c>
      <c r="AR139" s="36">
        <f t="shared" si="100"/>
        <v>7.3772380857741703E-3</v>
      </c>
      <c r="AS139" s="36">
        <f t="shared" si="101"/>
        <v>0.74</v>
      </c>
      <c r="AT139" s="36">
        <f t="shared" si="102"/>
        <v>7.3772380857741696E-2</v>
      </c>
      <c r="AU139" s="36">
        <f t="shared" si="103"/>
        <v>7.11</v>
      </c>
      <c r="AV139" s="36">
        <f t="shared" si="104"/>
        <v>3.6886190428870848E-2</v>
      </c>
      <c r="AW139" s="36">
        <f t="shared" si="105"/>
        <v>3.62</v>
      </c>
      <c r="AX139" s="36">
        <f t="shared" si="106"/>
        <v>1.8443095214435424E-2</v>
      </c>
      <c r="AY139" s="36">
        <f t="shared" si="107"/>
        <v>1.83</v>
      </c>
      <c r="AZ139" s="36">
        <f t="shared" si="108"/>
        <v>3.6886190428870851E-3</v>
      </c>
      <c r="BA139" s="36">
        <f t="shared" si="109"/>
        <v>0.37</v>
      </c>
      <c r="BB139" s="36">
        <f t="shared" si="110"/>
        <v>1.4754476171548341E-2</v>
      </c>
      <c r="BC139" s="36">
        <f t="shared" si="111"/>
        <v>1.46</v>
      </c>
      <c r="BD139" s="36">
        <f t="shared" si="112"/>
        <v>7.3772380857741703E-3</v>
      </c>
      <c r="BE139" s="36">
        <f t="shared" si="113"/>
        <v>0.74</v>
      </c>
      <c r="BF139" s="36">
        <f t="shared" si="114"/>
        <v>3.6886190428870851E-3</v>
      </c>
      <c r="BG139" s="36">
        <f t="shared" si="115"/>
        <v>0.37</v>
      </c>
      <c r="BH139" s="36">
        <f t="shared" si="116"/>
        <v>7.3772380857741739E-4</v>
      </c>
      <c r="BI139" s="36">
        <f t="shared" si="117"/>
        <v>7.0000000000000007E-2</v>
      </c>
    </row>
    <row r="140" spans="1:61" s="36" customFormat="1" x14ac:dyDescent="0.25">
      <c r="A140" s="37">
        <v>11.25</v>
      </c>
      <c r="B140" s="47">
        <f t="shared" si="72"/>
        <v>40</v>
      </c>
      <c r="C140" s="48">
        <f t="shared" si="62"/>
        <v>0</v>
      </c>
      <c r="D140" s="49">
        <f t="shared" si="63"/>
        <v>0</v>
      </c>
      <c r="E140" s="50">
        <f t="shared" si="64"/>
        <v>1</v>
      </c>
      <c r="F140" s="65">
        <f t="shared" si="61"/>
        <v>39</v>
      </c>
      <c r="G140" s="58">
        <f t="shared" si="86"/>
        <v>1.3759188147882393</v>
      </c>
      <c r="H140" s="53">
        <f t="shared" si="73"/>
        <v>6.4935064935064934</v>
      </c>
      <c r="I140" s="49">
        <f t="shared" si="74"/>
        <v>1.38</v>
      </c>
      <c r="J140" s="53">
        <f t="shared" si="75"/>
        <v>3.0270213925341265</v>
      </c>
      <c r="K140" s="53">
        <f t="shared" si="87"/>
        <v>1.5412077633179954E-3</v>
      </c>
      <c r="L140" s="48">
        <f t="shared" si="76"/>
        <v>2.2000000000000002</v>
      </c>
      <c r="M140" s="49">
        <f t="shared" si="65"/>
        <v>0</v>
      </c>
      <c r="N140" s="65">
        <v>0</v>
      </c>
      <c r="O140" s="60">
        <f t="shared" si="77"/>
        <v>3366.5369809159092</v>
      </c>
      <c r="P140" s="55">
        <f t="shared" si="78"/>
        <v>480</v>
      </c>
      <c r="Q140" s="58">
        <f t="shared" si="79"/>
        <v>0.68795940739411965</v>
      </c>
      <c r="R140" s="53">
        <f t="shared" si="80"/>
        <v>3.2467532467532467</v>
      </c>
      <c r="S140" s="53">
        <f t="shared" si="66"/>
        <v>1.5135106962670632</v>
      </c>
      <c r="T140" s="53">
        <f t="shared" si="67"/>
        <v>7.7060388165899768E-4</v>
      </c>
      <c r="U140" s="58">
        <f t="shared" si="81"/>
        <v>0.34397970369705982</v>
      </c>
      <c r="V140" s="53">
        <f t="shared" si="82"/>
        <v>1.6233766233766234</v>
      </c>
      <c r="W140" s="53">
        <f t="shared" si="68"/>
        <v>0.75675534813353162</v>
      </c>
      <c r="X140" s="53">
        <f t="shared" si="69"/>
        <v>3.8530194082949884E-4</v>
      </c>
      <c r="Y140" s="58">
        <f t="shared" si="83"/>
        <v>6.8795940739411962E-2</v>
      </c>
      <c r="Z140" s="53">
        <f t="shared" si="84"/>
        <v>0.32467532467532467</v>
      </c>
      <c r="AA140" s="53">
        <f t="shared" si="70"/>
        <v>0.15135106962670633</v>
      </c>
      <c r="AB140" s="53">
        <f t="shared" si="71"/>
        <v>7.7060388165899757E-5</v>
      </c>
      <c r="AC140" s="61">
        <f t="shared" si="85"/>
        <v>0.34518229166666597</v>
      </c>
      <c r="AD140" s="36">
        <f t="shared" si="88"/>
        <v>0.30102317331974104</v>
      </c>
      <c r="AE140" s="36">
        <f t="shared" si="89"/>
        <v>25.99</v>
      </c>
      <c r="AF140" s="36">
        <f t="shared" si="90"/>
        <v>0.15051158665987052</v>
      </c>
      <c r="AG140" s="36">
        <f t="shared" si="89"/>
        <v>13.97</v>
      </c>
      <c r="AH140" s="36">
        <f t="shared" si="91"/>
        <v>7.5255793329935261E-2</v>
      </c>
      <c r="AI140" s="36">
        <f t="shared" si="118"/>
        <v>7.25</v>
      </c>
      <c r="AJ140" s="36">
        <f t="shared" si="93"/>
        <v>1.5051158665987054E-2</v>
      </c>
      <c r="AK140" s="36">
        <f t="shared" si="118"/>
        <v>1.49</v>
      </c>
      <c r="AL140" s="36">
        <f t="shared" si="94"/>
        <v>0.15051158665987052</v>
      </c>
      <c r="AM140" s="36">
        <f t="shared" si="95"/>
        <v>13.97</v>
      </c>
      <c r="AN140" s="36">
        <f t="shared" si="96"/>
        <v>7.5255793329935261E-2</v>
      </c>
      <c r="AO140" s="36">
        <f t="shared" si="97"/>
        <v>7.25</v>
      </c>
      <c r="AP140" s="36">
        <f t="shared" si="98"/>
        <v>3.7627896664967631E-2</v>
      </c>
      <c r="AQ140" s="36">
        <f t="shared" si="99"/>
        <v>3.69</v>
      </c>
      <c r="AR140" s="36">
        <f t="shared" si="100"/>
        <v>7.525579332993527E-3</v>
      </c>
      <c r="AS140" s="36">
        <f t="shared" si="101"/>
        <v>0.75</v>
      </c>
      <c r="AT140" s="36">
        <f t="shared" si="102"/>
        <v>7.5255793329935261E-2</v>
      </c>
      <c r="AU140" s="36">
        <f t="shared" si="103"/>
        <v>7.25</v>
      </c>
      <c r="AV140" s="36">
        <f t="shared" si="104"/>
        <v>3.7627896664967631E-2</v>
      </c>
      <c r="AW140" s="36">
        <f t="shared" si="105"/>
        <v>3.69</v>
      </c>
      <c r="AX140" s="36">
        <f t="shared" si="106"/>
        <v>1.8813948332483815E-2</v>
      </c>
      <c r="AY140" s="36">
        <f t="shared" si="107"/>
        <v>1.86</v>
      </c>
      <c r="AZ140" s="36">
        <f t="shared" si="108"/>
        <v>3.7627896664967635E-3</v>
      </c>
      <c r="BA140" s="36">
        <f t="shared" si="109"/>
        <v>0.38</v>
      </c>
      <c r="BB140" s="36">
        <f t="shared" si="110"/>
        <v>1.5051158665987054E-2</v>
      </c>
      <c r="BC140" s="36">
        <f t="shared" si="111"/>
        <v>1.49</v>
      </c>
      <c r="BD140" s="36">
        <f t="shared" si="112"/>
        <v>7.525579332993527E-3</v>
      </c>
      <c r="BE140" s="36">
        <f t="shared" si="113"/>
        <v>0.75</v>
      </c>
      <c r="BF140" s="36">
        <f t="shared" si="114"/>
        <v>3.7627896664967635E-3</v>
      </c>
      <c r="BG140" s="36">
        <f t="shared" si="115"/>
        <v>0.38</v>
      </c>
      <c r="BH140" s="36">
        <f t="shared" si="116"/>
        <v>7.5255793329935311E-4</v>
      </c>
      <c r="BI140" s="36">
        <f t="shared" si="117"/>
        <v>0.08</v>
      </c>
    </row>
    <row r="141" spans="1:61" s="36" customFormat="1" x14ac:dyDescent="0.25">
      <c r="A141" s="37">
        <v>11.25</v>
      </c>
      <c r="B141" s="47">
        <f t="shared" si="72"/>
        <v>40</v>
      </c>
      <c r="C141" s="48">
        <f t="shared" si="62"/>
        <v>0</v>
      </c>
      <c r="D141" s="49">
        <f t="shared" si="63"/>
        <v>0</v>
      </c>
      <c r="E141" s="50">
        <f t="shared" si="64"/>
        <v>1</v>
      </c>
      <c r="F141" s="65">
        <f t="shared" si="61"/>
        <v>39</v>
      </c>
      <c r="G141" s="58">
        <f t="shared" si="86"/>
        <v>1.3867467644545175</v>
      </c>
      <c r="H141" s="53">
        <f t="shared" si="73"/>
        <v>6.4935064935064934</v>
      </c>
      <c r="I141" s="49">
        <f t="shared" si="74"/>
        <v>1.38</v>
      </c>
      <c r="J141" s="53">
        <f t="shared" si="75"/>
        <v>3.0508428817999387</v>
      </c>
      <c r="K141" s="53">
        <f t="shared" si="87"/>
        <v>1.5533364731714564E-3</v>
      </c>
      <c r="L141" s="48">
        <f t="shared" si="76"/>
        <v>2.2000000000000002</v>
      </c>
      <c r="M141" s="49">
        <f t="shared" si="65"/>
        <v>0</v>
      </c>
      <c r="N141" s="65">
        <v>0</v>
      </c>
      <c r="O141" s="60">
        <f t="shared" si="77"/>
        <v>3389.256974237047</v>
      </c>
      <c r="P141" s="55">
        <f t="shared" si="78"/>
        <v>480</v>
      </c>
      <c r="Q141" s="58">
        <f t="shared" si="79"/>
        <v>0.69337338222725875</v>
      </c>
      <c r="R141" s="53">
        <f t="shared" si="80"/>
        <v>3.2467532467532467</v>
      </c>
      <c r="S141" s="53">
        <f t="shared" si="66"/>
        <v>1.5254214408999693</v>
      </c>
      <c r="T141" s="53">
        <f t="shared" si="67"/>
        <v>7.7666823658572822E-4</v>
      </c>
      <c r="U141" s="58">
        <f t="shared" si="81"/>
        <v>0.34668669111362937</v>
      </c>
      <c r="V141" s="53">
        <f t="shared" si="82"/>
        <v>1.6233766233766234</v>
      </c>
      <c r="W141" s="53">
        <f t="shared" si="68"/>
        <v>0.76271072044998467</v>
      </c>
      <c r="X141" s="53">
        <f t="shared" si="69"/>
        <v>3.8833411829286411E-4</v>
      </c>
      <c r="Y141" s="58">
        <f t="shared" si="83"/>
        <v>6.9337338222725878E-2</v>
      </c>
      <c r="Z141" s="53">
        <f t="shared" si="84"/>
        <v>0.32467532467532467</v>
      </c>
      <c r="AA141" s="53">
        <f t="shared" si="70"/>
        <v>0.15254214408999694</v>
      </c>
      <c r="AB141" s="53">
        <f t="shared" si="71"/>
        <v>7.7666823658572822E-5</v>
      </c>
      <c r="AC141" s="61">
        <f t="shared" si="85"/>
        <v>0.3453124999999993</v>
      </c>
      <c r="AD141" s="36">
        <f t="shared" si="88"/>
        <v>0.30700351874145115</v>
      </c>
      <c r="AE141" s="36">
        <f t="shared" si="89"/>
        <v>26.44</v>
      </c>
      <c r="AF141" s="36">
        <f t="shared" si="90"/>
        <v>0.15350175937072558</v>
      </c>
      <c r="AG141" s="36">
        <f t="shared" si="89"/>
        <v>14.23</v>
      </c>
      <c r="AH141" s="36">
        <f t="shared" si="91"/>
        <v>7.6750879685362788E-2</v>
      </c>
      <c r="AI141" s="36">
        <f t="shared" si="118"/>
        <v>7.39</v>
      </c>
      <c r="AJ141" s="36">
        <f t="shared" si="93"/>
        <v>1.5350175937072559E-2</v>
      </c>
      <c r="AK141" s="36">
        <f t="shared" si="118"/>
        <v>1.52</v>
      </c>
      <c r="AL141" s="36">
        <f t="shared" si="94"/>
        <v>0.15350175937072558</v>
      </c>
      <c r="AM141" s="36">
        <f t="shared" si="95"/>
        <v>14.23</v>
      </c>
      <c r="AN141" s="36">
        <f t="shared" si="96"/>
        <v>7.6750879685362788E-2</v>
      </c>
      <c r="AO141" s="36">
        <f t="shared" si="97"/>
        <v>7.39</v>
      </c>
      <c r="AP141" s="36">
        <f t="shared" si="98"/>
        <v>3.8375439842681394E-2</v>
      </c>
      <c r="AQ141" s="36">
        <f t="shared" si="99"/>
        <v>3.76</v>
      </c>
      <c r="AR141" s="36">
        <f t="shared" si="100"/>
        <v>7.6750879685362795E-3</v>
      </c>
      <c r="AS141" s="36">
        <f t="shared" si="101"/>
        <v>0.76</v>
      </c>
      <c r="AT141" s="36">
        <f t="shared" si="102"/>
        <v>7.6750879685362788E-2</v>
      </c>
      <c r="AU141" s="36">
        <f t="shared" si="103"/>
        <v>7.39</v>
      </c>
      <c r="AV141" s="36">
        <f t="shared" si="104"/>
        <v>3.8375439842681394E-2</v>
      </c>
      <c r="AW141" s="36">
        <f t="shared" si="105"/>
        <v>3.76</v>
      </c>
      <c r="AX141" s="36">
        <f t="shared" si="106"/>
        <v>1.9187719921340697E-2</v>
      </c>
      <c r="AY141" s="36">
        <f t="shared" si="107"/>
        <v>1.9</v>
      </c>
      <c r="AZ141" s="36">
        <f t="shared" si="108"/>
        <v>3.8375439842681398E-3</v>
      </c>
      <c r="BA141" s="36">
        <f t="shared" si="109"/>
        <v>0.38</v>
      </c>
      <c r="BB141" s="36">
        <f t="shared" si="110"/>
        <v>1.5350175937072559E-2</v>
      </c>
      <c r="BC141" s="36">
        <f t="shared" si="111"/>
        <v>1.52</v>
      </c>
      <c r="BD141" s="36">
        <f t="shared" si="112"/>
        <v>7.6750879685362795E-3</v>
      </c>
      <c r="BE141" s="36">
        <f t="shared" si="113"/>
        <v>0.76</v>
      </c>
      <c r="BF141" s="36">
        <f t="shared" si="114"/>
        <v>3.8375439842681398E-3</v>
      </c>
      <c r="BG141" s="36">
        <f t="shared" si="115"/>
        <v>0.38</v>
      </c>
      <c r="BH141" s="36">
        <f t="shared" si="116"/>
        <v>7.6750879685362841E-4</v>
      </c>
      <c r="BI141" s="36">
        <f t="shared" si="117"/>
        <v>0.08</v>
      </c>
    </row>
    <row r="142" spans="1:61" s="36" customFormat="1" x14ac:dyDescent="0.25">
      <c r="A142" s="37">
        <v>11.25</v>
      </c>
      <c r="B142" s="47">
        <f t="shared" si="72"/>
        <v>40</v>
      </c>
      <c r="C142" s="48">
        <f t="shared" si="62"/>
        <v>0</v>
      </c>
      <c r="D142" s="49">
        <f t="shared" si="63"/>
        <v>0</v>
      </c>
      <c r="E142" s="50">
        <f t="shared" si="64"/>
        <v>1</v>
      </c>
      <c r="F142" s="65">
        <f t="shared" si="61"/>
        <v>39</v>
      </c>
      <c r="G142" s="58">
        <f t="shared" si="86"/>
        <v>1.3975002340646219</v>
      </c>
      <c r="H142" s="53">
        <f t="shared" si="73"/>
        <v>6.4935064935064934</v>
      </c>
      <c r="I142" s="49">
        <f t="shared" si="74"/>
        <v>1.38</v>
      </c>
      <c r="J142" s="53">
        <f t="shared" si="75"/>
        <v>3.0745005149421685</v>
      </c>
      <c r="K142" s="53">
        <f t="shared" si="87"/>
        <v>1.5653817556892679E-3</v>
      </c>
      <c r="L142" s="48">
        <f t="shared" si="76"/>
        <v>2.2000000000000002</v>
      </c>
      <c r="M142" s="49">
        <f t="shared" si="65"/>
        <v>0</v>
      </c>
      <c r="N142" s="65">
        <v>0</v>
      </c>
      <c r="O142" s="60">
        <f t="shared" si="77"/>
        <v>3411.8207676041025</v>
      </c>
      <c r="P142" s="55">
        <f t="shared" si="78"/>
        <v>480</v>
      </c>
      <c r="Q142" s="58">
        <f t="shared" si="79"/>
        <v>0.69875011703231094</v>
      </c>
      <c r="R142" s="53">
        <f t="shared" si="80"/>
        <v>3.2467532467532467</v>
      </c>
      <c r="S142" s="53">
        <f t="shared" si="66"/>
        <v>1.5372502574710842</v>
      </c>
      <c r="T142" s="53">
        <f t="shared" si="67"/>
        <v>7.8269087784463395E-4</v>
      </c>
      <c r="U142" s="58">
        <f t="shared" si="81"/>
        <v>0.34937505851615547</v>
      </c>
      <c r="V142" s="53">
        <f t="shared" si="82"/>
        <v>1.6233766233766234</v>
      </c>
      <c r="W142" s="53">
        <f t="shared" si="68"/>
        <v>0.76862512873554212</v>
      </c>
      <c r="X142" s="53">
        <f t="shared" si="69"/>
        <v>3.9134543892231698E-4</v>
      </c>
      <c r="Y142" s="58">
        <f t="shared" si="83"/>
        <v>6.9875011703231099E-2</v>
      </c>
      <c r="Z142" s="53">
        <f t="shared" si="84"/>
        <v>0.32467532467532467</v>
      </c>
      <c r="AA142" s="53">
        <f t="shared" si="70"/>
        <v>0.15372502574710842</v>
      </c>
      <c r="AB142" s="53">
        <f t="shared" si="71"/>
        <v>7.8269087784463406E-5</v>
      </c>
      <c r="AC142" s="61">
        <f t="shared" si="85"/>
        <v>0.34544270833333263</v>
      </c>
      <c r="AD142" s="36">
        <f t="shared" si="88"/>
        <v>0.31303023850085482</v>
      </c>
      <c r="AE142" s="36">
        <f t="shared" si="89"/>
        <v>26.88</v>
      </c>
      <c r="AF142" s="36">
        <f t="shared" si="90"/>
        <v>0.15651511925042741</v>
      </c>
      <c r="AG142" s="36">
        <f t="shared" si="89"/>
        <v>14.49</v>
      </c>
      <c r="AH142" s="36">
        <f t="shared" si="91"/>
        <v>7.8257559625213705E-2</v>
      </c>
      <c r="AI142" s="36">
        <f t="shared" si="118"/>
        <v>7.53</v>
      </c>
      <c r="AJ142" s="36">
        <f t="shared" si="93"/>
        <v>1.5651511925042744E-2</v>
      </c>
      <c r="AK142" s="36">
        <f t="shared" si="118"/>
        <v>1.55</v>
      </c>
      <c r="AL142" s="36">
        <f t="shared" si="94"/>
        <v>0.15651511925042741</v>
      </c>
      <c r="AM142" s="36">
        <f t="shared" si="95"/>
        <v>14.49</v>
      </c>
      <c r="AN142" s="36">
        <f t="shared" si="96"/>
        <v>7.8257559625213705E-2</v>
      </c>
      <c r="AO142" s="36">
        <f t="shared" si="97"/>
        <v>7.53</v>
      </c>
      <c r="AP142" s="36">
        <f t="shared" si="98"/>
        <v>3.9128779812606852E-2</v>
      </c>
      <c r="AQ142" s="36">
        <f t="shared" si="99"/>
        <v>3.84</v>
      </c>
      <c r="AR142" s="36">
        <f t="shared" si="100"/>
        <v>7.8257559625213718E-3</v>
      </c>
      <c r="AS142" s="36">
        <f t="shared" si="101"/>
        <v>0.78</v>
      </c>
      <c r="AT142" s="36">
        <f t="shared" si="102"/>
        <v>7.8257559625213705E-2</v>
      </c>
      <c r="AU142" s="36">
        <f t="shared" si="103"/>
        <v>7.53</v>
      </c>
      <c r="AV142" s="36">
        <f t="shared" si="104"/>
        <v>3.9128779812606852E-2</v>
      </c>
      <c r="AW142" s="36">
        <f t="shared" si="105"/>
        <v>3.84</v>
      </c>
      <c r="AX142" s="36">
        <f t="shared" si="106"/>
        <v>1.9564389906303426E-2</v>
      </c>
      <c r="AY142" s="36">
        <f t="shared" si="107"/>
        <v>1.94</v>
      </c>
      <c r="AZ142" s="36">
        <f t="shared" si="108"/>
        <v>3.9128779812606859E-3</v>
      </c>
      <c r="BA142" s="36">
        <f t="shared" si="109"/>
        <v>0.39</v>
      </c>
      <c r="BB142" s="36">
        <f t="shared" si="110"/>
        <v>1.5651511925042744E-2</v>
      </c>
      <c r="BC142" s="36">
        <f t="shared" si="111"/>
        <v>1.55</v>
      </c>
      <c r="BD142" s="36">
        <f t="shared" si="112"/>
        <v>7.8257559625213718E-3</v>
      </c>
      <c r="BE142" s="36">
        <f t="shared" si="113"/>
        <v>0.78</v>
      </c>
      <c r="BF142" s="36">
        <f t="shared" si="114"/>
        <v>3.9128779812606859E-3</v>
      </c>
      <c r="BG142" s="36">
        <f t="shared" si="115"/>
        <v>0.39</v>
      </c>
      <c r="BH142" s="36">
        <f t="shared" si="116"/>
        <v>7.825755962521376E-4</v>
      </c>
      <c r="BI142" s="36">
        <f t="shared" si="117"/>
        <v>0.08</v>
      </c>
    </row>
    <row r="143" spans="1:61" s="36" customFormat="1" x14ac:dyDescent="0.25">
      <c r="A143" s="37">
        <v>11.25</v>
      </c>
      <c r="B143" s="47">
        <f t="shared" si="72"/>
        <v>40</v>
      </c>
      <c r="C143" s="48">
        <f t="shared" si="62"/>
        <v>0</v>
      </c>
      <c r="D143" s="49">
        <f t="shared" si="63"/>
        <v>0</v>
      </c>
      <c r="E143" s="50">
        <f t="shared" si="64"/>
        <v>1</v>
      </c>
      <c r="F143" s="65">
        <f t="shared" si="61"/>
        <v>39</v>
      </c>
      <c r="G143" s="58">
        <f t="shared" si="86"/>
        <v>1.4081797359296488</v>
      </c>
      <c r="H143" s="53">
        <f t="shared" si="73"/>
        <v>6.4935064935064934</v>
      </c>
      <c r="I143" s="49">
        <f t="shared" si="74"/>
        <v>1.38</v>
      </c>
      <c r="J143" s="53">
        <f t="shared" si="75"/>
        <v>3.0979954190452279</v>
      </c>
      <c r="K143" s="53">
        <f t="shared" si="87"/>
        <v>1.5773441847263922E-3</v>
      </c>
      <c r="L143" s="48">
        <f t="shared" si="76"/>
        <v>2.2000000000000002</v>
      </c>
      <c r="M143" s="49">
        <f t="shared" si="65"/>
        <v>0</v>
      </c>
      <c r="N143" s="65">
        <v>0</v>
      </c>
      <c r="O143" s="60">
        <f t="shared" si="77"/>
        <v>3434.2294348917594</v>
      </c>
      <c r="P143" s="55">
        <f t="shared" si="78"/>
        <v>480</v>
      </c>
      <c r="Q143" s="58">
        <f t="shared" si="79"/>
        <v>0.70408986796482442</v>
      </c>
      <c r="R143" s="53">
        <f t="shared" si="80"/>
        <v>3.2467532467532467</v>
      </c>
      <c r="S143" s="53">
        <f t="shared" si="66"/>
        <v>1.548997709522614</v>
      </c>
      <c r="T143" s="53">
        <f t="shared" si="67"/>
        <v>7.8867209236319611E-4</v>
      </c>
      <c r="U143" s="58">
        <f t="shared" si="81"/>
        <v>0.35204493398241221</v>
      </c>
      <c r="V143" s="53">
        <f t="shared" si="82"/>
        <v>1.6233766233766234</v>
      </c>
      <c r="W143" s="53">
        <f t="shared" si="68"/>
        <v>0.77449885476130698</v>
      </c>
      <c r="X143" s="53">
        <f t="shared" si="69"/>
        <v>3.9433604618159806E-4</v>
      </c>
      <c r="Y143" s="58">
        <f t="shared" si="83"/>
        <v>7.0408986796482442E-2</v>
      </c>
      <c r="Z143" s="53">
        <f t="shared" si="84"/>
        <v>0.32467532467532467</v>
      </c>
      <c r="AA143" s="53">
        <f t="shared" si="70"/>
        <v>0.15489977095226137</v>
      </c>
      <c r="AB143" s="53">
        <f t="shared" si="71"/>
        <v>7.8867209236319611E-5</v>
      </c>
      <c r="AC143" s="61">
        <f t="shared" si="85"/>
        <v>0.34557291666666595</v>
      </c>
      <c r="AD143" s="36">
        <f t="shared" si="88"/>
        <v>0.3191030136120514</v>
      </c>
      <c r="AE143" s="36">
        <f t="shared" si="89"/>
        <v>27.32</v>
      </c>
      <c r="AF143" s="36">
        <f t="shared" si="90"/>
        <v>0.1595515068060257</v>
      </c>
      <c r="AG143" s="36">
        <f t="shared" si="89"/>
        <v>14.75</v>
      </c>
      <c r="AH143" s="36">
        <f t="shared" si="91"/>
        <v>7.977575340301285E-2</v>
      </c>
      <c r="AI143" s="36">
        <f t="shared" si="118"/>
        <v>7.67</v>
      </c>
      <c r="AJ143" s="36">
        <f t="shared" si="93"/>
        <v>1.5955150680602576E-2</v>
      </c>
      <c r="AK143" s="36">
        <f t="shared" si="118"/>
        <v>1.58</v>
      </c>
      <c r="AL143" s="36">
        <f t="shared" si="94"/>
        <v>0.1595515068060257</v>
      </c>
      <c r="AM143" s="36">
        <f t="shared" si="95"/>
        <v>14.75</v>
      </c>
      <c r="AN143" s="36">
        <f t="shared" si="96"/>
        <v>7.977575340301285E-2</v>
      </c>
      <c r="AO143" s="36">
        <f t="shared" si="97"/>
        <v>7.67</v>
      </c>
      <c r="AP143" s="36">
        <f t="shared" si="98"/>
        <v>3.9887876701506425E-2</v>
      </c>
      <c r="AQ143" s="36">
        <f t="shared" si="99"/>
        <v>3.91</v>
      </c>
      <c r="AR143" s="36">
        <f t="shared" si="100"/>
        <v>7.9775753403012878E-3</v>
      </c>
      <c r="AS143" s="36">
        <f t="shared" si="101"/>
        <v>0.79</v>
      </c>
      <c r="AT143" s="36">
        <f t="shared" si="102"/>
        <v>7.977575340301285E-2</v>
      </c>
      <c r="AU143" s="36">
        <f t="shared" si="103"/>
        <v>7.67</v>
      </c>
      <c r="AV143" s="36">
        <f t="shared" si="104"/>
        <v>3.9887876701506425E-2</v>
      </c>
      <c r="AW143" s="36">
        <f t="shared" si="105"/>
        <v>3.91</v>
      </c>
      <c r="AX143" s="36">
        <f t="shared" si="106"/>
        <v>1.9943938350753213E-2</v>
      </c>
      <c r="AY143" s="36">
        <f t="shared" si="107"/>
        <v>1.97</v>
      </c>
      <c r="AZ143" s="36">
        <f t="shared" si="108"/>
        <v>3.9887876701506439E-3</v>
      </c>
      <c r="BA143" s="36">
        <f t="shared" si="109"/>
        <v>0.4</v>
      </c>
      <c r="BB143" s="36">
        <f t="shared" si="110"/>
        <v>1.5955150680602576E-2</v>
      </c>
      <c r="BC143" s="36">
        <f t="shared" si="111"/>
        <v>1.58</v>
      </c>
      <c r="BD143" s="36">
        <f t="shared" si="112"/>
        <v>7.9775753403012878E-3</v>
      </c>
      <c r="BE143" s="36">
        <f t="shared" si="113"/>
        <v>0.79</v>
      </c>
      <c r="BF143" s="36">
        <f t="shared" si="114"/>
        <v>3.9887876701506439E-3</v>
      </c>
      <c r="BG143" s="36">
        <f t="shared" si="115"/>
        <v>0.4</v>
      </c>
      <c r="BH143" s="36">
        <f t="shared" si="116"/>
        <v>7.977575340301291E-4</v>
      </c>
      <c r="BI143" s="36">
        <f t="shared" si="117"/>
        <v>0.08</v>
      </c>
    </row>
    <row r="144" spans="1:61" s="36" customFormat="1" x14ac:dyDescent="0.25">
      <c r="A144" s="37">
        <v>11.25</v>
      </c>
      <c r="B144" s="47">
        <f t="shared" si="72"/>
        <v>40</v>
      </c>
      <c r="C144" s="48">
        <f t="shared" si="62"/>
        <v>0</v>
      </c>
      <c r="D144" s="49">
        <f t="shared" si="63"/>
        <v>0</v>
      </c>
      <c r="E144" s="50">
        <f t="shared" si="64"/>
        <v>1</v>
      </c>
      <c r="F144" s="65">
        <f t="shared" si="61"/>
        <v>39</v>
      </c>
      <c r="G144" s="58">
        <f t="shared" si="86"/>
        <v>1.418785778836763</v>
      </c>
      <c r="H144" s="53">
        <f t="shared" si="73"/>
        <v>6.4935064935064934</v>
      </c>
      <c r="I144" s="49">
        <f t="shared" si="74"/>
        <v>1.38</v>
      </c>
      <c r="J144" s="53">
        <f t="shared" si="75"/>
        <v>3.1213287134408789</v>
      </c>
      <c r="K144" s="53">
        <f t="shared" si="87"/>
        <v>1.5892243301905298E-3</v>
      </c>
      <c r="L144" s="48">
        <f t="shared" si="76"/>
        <v>2.2000000000000002</v>
      </c>
      <c r="M144" s="49">
        <f t="shared" si="65"/>
        <v>0</v>
      </c>
      <c r="N144" s="65">
        <v>0</v>
      </c>
      <c r="O144" s="60">
        <f t="shared" si="77"/>
        <v>3456.4840425918132</v>
      </c>
      <c r="P144" s="55">
        <f t="shared" si="78"/>
        <v>480</v>
      </c>
      <c r="Q144" s="58">
        <f t="shared" si="79"/>
        <v>0.70939288941838152</v>
      </c>
      <c r="R144" s="53">
        <f t="shared" si="80"/>
        <v>3.2467532467532467</v>
      </c>
      <c r="S144" s="53">
        <f t="shared" si="66"/>
        <v>1.5606643567204395</v>
      </c>
      <c r="T144" s="53">
        <f t="shared" si="67"/>
        <v>7.9461216509526492E-4</v>
      </c>
      <c r="U144" s="58">
        <f t="shared" si="81"/>
        <v>0.35469644470919076</v>
      </c>
      <c r="V144" s="53">
        <f t="shared" si="82"/>
        <v>1.6233766233766234</v>
      </c>
      <c r="W144" s="53">
        <f t="shared" si="68"/>
        <v>0.78033217836021973</v>
      </c>
      <c r="X144" s="53">
        <f t="shared" si="69"/>
        <v>3.9730608254763246E-4</v>
      </c>
      <c r="Y144" s="58">
        <f t="shared" si="83"/>
        <v>7.0939288941838152E-2</v>
      </c>
      <c r="Z144" s="53">
        <f t="shared" si="84"/>
        <v>0.32467532467532467</v>
      </c>
      <c r="AA144" s="53">
        <f t="shared" si="70"/>
        <v>0.15606643567204395</v>
      </c>
      <c r="AB144" s="53">
        <f t="shared" si="71"/>
        <v>7.9461216509526497E-5</v>
      </c>
      <c r="AC144" s="61">
        <f t="shared" si="85"/>
        <v>0.34570312499999928</v>
      </c>
      <c r="AD144" s="36">
        <f t="shared" si="88"/>
        <v>0.32522152728328496</v>
      </c>
      <c r="AE144" s="36">
        <f t="shared" si="89"/>
        <v>27.76</v>
      </c>
      <c r="AF144" s="36">
        <f t="shared" si="90"/>
        <v>0.16261076364164248</v>
      </c>
      <c r="AG144" s="36">
        <f t="shared" si="89"/>
        <v>15.01</v>
      </c>
      <c r="AH144" s="36">
        <f t="shared" si="91"/>
        <v>8.130538182082124E-2</v>
      </c>
      <c r="AI144" s="36">
        <f t="shared" si="118"/>
        <v>7.81</v>
      </c>
      <c r="AJ144" s="36">
        <f t="shared" si="93"/>
        <v>1.6261076364164254E-2</v>
      </c>
      <c r="AK144" s="36">
        <f t="shared" si="118"/>
        <v>1.61</v>
      </c>
      <c r="AL144" s="36">
        <f t="shared" si="94"/>
        <v>0.16261076364164248</v>
      </c>
      <c r="AM144" s="36">
        <f t="shared" si="95"/>
        <v>15.01</v>
      </c>
      <c r="AN144" s="36">
        <f t="shared" si="96"/>
        <v>8.130538182082124E-2</v>
      </c>
      <c r="AO144" s="36">
        <f t="shared" si="97"/>
        <v>7.81</v>
      </c>
      <c r="AP144" s="36">
        <f t="shared" si="98"/>
        <v>4.065269091041062E-2</v>
      </c>
      <c r="AQ144" s="36">
        <f t="shared" si="99"/>
        <v>3.98</v>
      </c>
      <c r="AR144" s="36">
        <f t="shared" si="100"/>
        <v>8.1305381820821268E-3</v>
      </c>
      <c r="AS144" s="36">
        <f t="shared" si="101"/>
        <v>0.81</v>
      </c>
      <c r="AT144" s="36">
        <f t="shared" si="102"/>
        <v>8.130538182082124E-2</v>
      </c>
      <c r="AU144" s="36">
        <f t="shared" si="103"/>
        <v>7.81</v>
      </c>
      <c r="AV144" s="36">
        <f t="shared" si="104"/>
        <v>4.065269091041062E-2</v>
      </c>
      <c r="AW144" s="36">
        <f t="shared" si="105"/>
        <v>3.98</v>
      </c>
      <c r="AX144" s="36">
        <f t="shared" si="106"/>
        <v>2.032634545520531E-2</v>
      </c>
      <c r="AY144" s="36">
        <f t="shared" si="107"/>
        <v>2.0099999999999998</v>
      </c>
      <c r="AZ144" s="36">
        <f t="shared" si="108"/>
        <v>4.0652690910410634E-3</v>
      </c>
      <c r="BA144" s="36">
        <f t="shared" si="109"/>
        <v>0.41</v>
      </c>
      <c r="BB144" s="36">
        <f t="shared" si="110"/>
        <v>1.6261076364164254E-2</v>
      </c>
      <c r="BC144" s="36">
        <f t="shared" si="111"/>
        <v>1.61</v>
      </c>
      <c r="BD144" s="36">
        <f t="shared" si="112"/>
        <v>8.1305381820821268E-3</v>
      </c>
      <c r="BE144" s="36">
        <f t="shared" si="113"/>
        <v>0.81</v>
      </c>
      <c r="BF144" s="36">
        <f t="shared" si="114"/>
        <v>4.0652690910410634E-3</v>
      </c>
      <c r="BG144" s="36">
        <f t="shared" si="115"/>
        <v>0.41</v>
      </c>
      <c r="BH144" s="36">
        <f t="shared" si="116"/>
        <v>8.1305381820821298E-4</v>
      </c>
      <c r="BI144" s="36">
        <f t="shared" si="117"/>
        <v>0.08</v>
      </c>
    </row>
    <row r="145" spans="1:61" s="36" customFormat="1" x14ac:dyDescent="0.25">
      <c r="A145" s="37">
        <v>11.25</v>
      </c>
      <c r="B145" s="47">
        <f t="shared" si="72"/>
        <v>40</v>
      </c>
      <c r="C145" s="48">
        <f t="shared" si="62"/>
        <v>0</v>
      </c>
      <c r="D145" s="49">
        <f t="shared" si="63"/>
        <v>0</v>
      </c>
      <c r="E145" s="50">
        <f t="shared" si="64"/>
        <v>1</v>
      </c>
      <c r="F145" s="65">
        <f t="shared" si="61"/>
        <v>39</v>
      </c>
      <c r="G145" s="58">
        <f t="shared" si="86"/>
        <v>1.4293188680734363</v>
      </c>
      <c r="H145" s="53">
        <f t="shared" si="73"/>
        <v>6.4935064935064934</v>
      </c>
      <c r="I145" s="49">
        <f t="shared" si="74"/>
        <v>1.38</v>
      </c>
      <c r="J145" s="53">
        <f t="shared" si="75"/>
        <v>3.1445015097615601</v>
      </c>
      <c r="K145" s="53">
        <f t="shared" si="87"/>
        <v>1.6010227580692713E-3</v>
      </c>
      <c r="L145" s="48">
        <f t="shared" si="76"/>
        <v>2.2000000000000002</v>
      </c>
      <c r="M145" s="49">
        <f t="shared" si="65"/>
        <v>0</v>
      </c>
      <c r="N145" s="65">
        <v>0</v>
      </c>
      <c r="O145" s="60">
        <f t="shared" si="77"/>
        <v>3478.5856498639296</v>
      </c>
      <c r="P145" s="55">
        <f t="shared" si="78"/>
        <v>480</v>
      </c>
      <c r="Q145" s="58">
        <f t="shared" si="79"/>
        <v>0.71465943403671817</v>
      </c>
      <c r="R145" s="53">
        <f t="shared" si="80"/>
        <v>3.2467532467532467</v>
      </c>
      <c r="S145" s="53">
        <f t="shared" si="66"/>
        <v>1.57225075488078</v>
      </c>
      <c r="T145" s="53">
        <f t="shared" si="67"/>
        <v>8.0051137903463566E-4</v>
      </c>
      <c r="U145" s="58">
        <f t="shared" si="81"/>
        <v>0.35732971701835908</v>
      </c>
      <c r="V145" s="53">
        <f t="shared" si="82"/>
        <v>1.6233766233766234</v>
      </c>
      <c r="W145" s="53">
        <f t="shared" si="68"/>
        <v>0.78612537744039002</v>
      </c>
      <c r="X145" s="53">
        <f t="shared" si="69"/>
        <v>4.0025568951731783E-4</v>
      </c>
      <c r="Y145" s="58">
        <f t="shared" si="83"/>
        <v>7.1465943403671808E-2</v>
      </c>
      <c r="Z145" s="53">
        <f t="shared" si="84"/>
        <v>0.32467532467532467</v>
      </c>
      <c r="AA145" s="53">
        <f t="shared" si="70"/>
        <v>0.15722507548807799</v>
      </c>
      <c r="AB145" s="53">
        <f t="shared" si="71"/>
        <v>8.0051137903463547E-5</v>
      </c>
      <c r="AC145" s="61">
        <f t="shared" si="85"/>
        <v>0.3458333333333326</v>
      </c>
      <c r="AD145" s="36">
        <f t="shared" si="88"/>
        <v>0.33138546490185167</v>
      </c>
      <c r="AE145" s="36">
        <f t="shared" si="89"/>
        <v>28.21</v>
      </c>
      <c r="AF145" s="36">
        <f t="shared" si="90"/>
        <v>0.16569273245092583</v>
      </c>
      <c r="AG145" s="36">
        <f t="shared" si="89"/>
        <v>15.27</v>
      </c>
      <c r="AH145" s="36">
        <f t="shared" si="91"/>
        <v>8.2846366225462917E-2</v>
      </c>
      <c r="AI145" s="36">
        <f t="shared" si="118"/>
        <v>7.95</v>
      </c>
      <c r="AJ145" s="36">
        <f t="shared" si="93"/>
        <v>1.6569273245092588E-2</v>
      </c>
      <c r="AK145" s="36">
        <f t="shared" si="118"/>
        <v>1.64</v>
      </c>
      <c r="AL145" s="36">
        <f t="shared" si="94"/>
        <v>0.16569273245092583</v>
      </c>
      <c r="AM145" s="36">
        <f t="shared" si="95"/>
        <v>15.27</v>
      </c>
      <c r="AN145" s="36">
        <f t="shared" si="96"/>
        <v>8.2846366225462917E-2</v>
      </c>
      <c r="AO145" s="36">
        <f t="shared" si="97"/>
        <v>7.95</v>
      </c>
      <c r="AP145" s="36">
        <f t="shared" si="98"/>
        <v>4.1423183112731458E-2</v>
      </c>
      <c r="AQ145" s="36">
        <f t="shared" si="99"/>
        <v>4.0599999999999996</v>
      </c>
      <c r="AR145" s="36">
        <f t="shared" si="100"/>
        <v>8.2846366225462938E-3</v>
      </c>
      <c r="AS145" s="36">
        <f t="shared" si="101"/>
        <v>0.83</v>
      </c>
      <c r="AT145" s="36">
        <f t="shared" si="102"/>
        <v>8.2846366225462917E-2</v>
      </c>
      <c r="AU145" s="36">
        <f t="shared" si="103"/>
        <v>7.95</v>
      </c>
      <c r="AV145" s="36">
        <f t="shared" si="104"/>
        <v>4.1423183112731458E-2</v>
      </c>
      <c r="AW145" s="36">
        <f t="shared" si="105"/>
        <v>4.0599999999999996</v>
      </c>
      <c r="AX145" s="36">
        <f t="shared" si="106"/>
        <v>2.0711591556365729E-2</v>
      </c>
      <c r="AY145" s="36">
        <f t="shared" si="107"/>
        <v>2.0499999999999998</v>
      </c>
      <c r="AZ145" s="36">
        <f t="shared" si="108"/>
        <v>4.1423183112731469E-3</v>
      </c>
      <c r="BA145" s="36">
        <f t="shared" si="109"/>
        <v>0.41</v>
      </c>
      <c r="BB145" s="36">
        <f t="shared" si="110"/>
        <v>1.6569273245092588E-2</v>
      </c>
      <c r="BC145" s="36">
        <f t="shared" si="111"/>
        <v>1.64</v>
      </c>
      <c r="BD145" s="36">
        <f t="shared" si="112"/>
        <v>8.2846366225462938E-3</v>
      </c>
      <c r="BE145" s="36">
        <f t="shared" si="113"/>
        <v>0.83</v>
      </c>
      <c r="BF145" s="36">
        <f t="shared" si="114"/>
        <v>4.1423183112731469E-3</v>
      </c>
      <c r="BG145" s="36">
        <f t="shared" si="115"/>
        <v>0.41</v>
      </c>
      <c r="BH145" s="36">
        <f t="shared" si="116"/>
        <v>8.284636622546297E-4</v>
      </c>
      <c r="BI145" s="36">
        <f t="shared" si="117"/>
        <v>0.08</v>
      </c>
    </row>
    <row r="146" spans="1:61" s="36" customFormat="1" x14ac:dyDescent="0.25">
      <c r="A146" s="37">
        <v>11.25</v>
      </c>
      <c r="B146" s="47">
        <f t="shared" si="72"/>
        <v>40</v>
      </c>
      <c r="C146" s="48">
        <f t="shared" si="62"/>
        <v>0</v>
      </c>
      <c r="D146" s="49">
        <f t="shared" si="63"/>
        <v>0</v>
      </c>
      <c r="E146" s="50">
        <f t="shared" si="64"/>
        <v>1</v>
      </c>
      <c r="F146" s="65">
        <f t="shared" si="61"/>
        <v>39</v>
      </c>
      <c r="G146" s="58">
        <f t="shared" si="86"/>
        <v>1.4397795054515203</v>
      </c>
      <c r="H146" s="53">
        <f t="shared" si="73"/>
        <v>6.4935064935064934</v>
      </c>
      <c r="I146" s="49">
        <f t="shared" si="74"/>
        <v>1.38</v>
      </c>
      <c r="J146" s="53">
        <f t="shared" si="75"/>
        <v>3.167514911993345</v>
      </c>
      <c r="K146" s="53">
        <f t="shared" si="87"/>
        <v>1.6127400304570599E-3</v>
      </c>
      <c r="L146" s="48">
        <f t="shared" si="76"/>
        <v>2.2000000000000002</v>
      </c>
      <c r="M146" s="49">
        <f t="shared" si="65"/>
        <v>0</v>
      </c>
      <c r="N146" s="65">
        <v>0</v>
      </c>
      <c r="O146" s="60">
        <f t="shared" si="77"/>
        <v>3500.5353085860497</v>
      </c>
      <c r="P146" s="55">
        <f t="shared" si="78"/>
        <v>480</v>
      </c>
      <c r="Q146" s="58">
        <f t="shared" si="79"/>
        <v>0.71988975272576017</v>
      </c>
      <c r="R146" s="53">
        <f t="shared" si="80"/>
        <v>3.2467532467532467</v>
      </c>
      <c r="S146" s="53">
        <f t="shared" si="66"/>
        <v>1.5837574559966725</v>
      </c>
      <c r="T146" s="53">
        <f t="shared" si="67"/>
        <v>8.0637001522852996E-4</v>
      </c>
      <c r="U146" s="58">
        <f t="shared" si="81"/>
        <v>0.35994487636288008</v>
      </c>
      <c r="V146" s="53">
        <f t="shared" si="82"/>
        <v>1.6233766233766234</v>
      </c>
      <c r="W146" s="53">
        <f t="shared" si="68"/>
        <v>0.79187872799833625</v>
      </c>
      <c r="X146" s="53">
        <f t="shared" si="69"/>
        <v>4.0318500761426498E-4</v>
      </c>
      <c r="Y146" s="58">
        <f t="shared" si="83"/>
        <v>7.1988975272576E-2</v>
      </c>
      <c r="Z146" s="53">
        <f t="shared" si="84"/>
        <v>0.32467532467532467</v>
      </c>
      <c r="AA146" s="53">
        <f t="shared" si="70"/>
        <v>0.15837574559966722</v>
      </c>
      <c r="AB146" s="53">
        <f t="shared" si="71"/>
        <v>8.0637001522852977E-5</v>
      </c>
      <c r="AC146" s="61">
        <f t="shared" si="85"/>
        <v>0.34596354166666593</v>
      </c>
      <c r="AD146" s="36">
        <f t="shared" si="88"/>
        <v>0.33759451401911134</v>
      </c>
      <c r="AE146" s="36">
        <f t="shared" si="89"/>
        <v>28.65</v>
      </c>
      <c r="AF146" s="36">
        <f t="shared" si="90"/>
        <v>0.16879725700955567</v>
      </c>
      <c r="AG146" s="36">
        <f t="shared" si="89"/>
        <v>15.53</v>
      </c>
      <c r="AH146" s="36">
        <f t="shared" si="91"/>
        <v>8.4398628504777834E-2</v>
      </c>
      <c r="AI146" s="36">
        <f t="shared" si="118"/>
        <v>8.09</v>
      </c>
      <c r="AJ146" s="36">
        <f t="shared" si="93"/>
        <v>1.6879725700955573E-2</v>
      </c>
      <c r="AK146" s="36">
        <f t="shared" si="118"/>
        <v>1.67</v>
      </c>
      <c r="AL146" s="36">
        <f t="shared" si="94"/>
        <v>0.16879725700955567</v>
      </c>
      <c r="AM146" s="36">
        <f t="shared" si="95"/>
        <v>15.53</v>
      </c>
      <c r="AN146" s="36">
        <f t="shared" si="96"/>
        <v>8.4398628504777834E-2</v>
      </c>
      <c r="AO146" s="36">
        <f t="shared" si="97"/>
        <v>8.09</v>
      </c>
      <c r="AP146" s="36">
        <f t="shared" si="98"/>
        <v>4.2199314252388917E-2</v>
      </c>
      <c r="AQ146" s="36">
        <f t="shared" si="99"/>
        <v>4.13</v>
      </c>
      <c r="AR146" s="36">
        <f t="shared" si="100"/>
        <v>8.4398628504777865E-3</v>
      </c>
      <c r="AS146" s="36">
        <f t="shared" si="101"/>
        <v>0.84</v>
      </c>
      <c r="AT146" s="36">
        <f t="shared" si="102"/>
        <v>8.4398628504777834E-2</v>
      </c>
      <c r="AU146" s="36">
        <f t="shared" si="103"/>
        <v>8.09</v>
      </c>
      <c r="AV146" s="36">
        <f t="shared" si="104"/>
        <v>4.2199314252388917E-2</v>
      </c>
      <c r="AW146" s="36">
        <f t="shared" si="105"/>
        <v>4.13</v>
      </c>
      <c r="AX146" s="36">
        <f t="shared" si="106"/>
        <v>2.1099657126194458E-2</v>
      </c>
      <c r="AY146" s="36">
        <f t="shared" si="107"/>
        <v>2.09</v>
      </c>
      <c r="AZ146" s="36">
        <f t="shared" si="108"/>
        <v>4.2199314252388933E-3</v>
      </c>
      <c r="BA146" s="36">
        <f t="shared" si="109"/>
        <v>0.42</v>
      </c>
      <c r="BB146" s="36">
        <f t="shared" si="110"/>
        <v>1.6879725700955573E-2</v>
      </c>
      <c r="BC146" s="36">
        <f t="shared" si="111"/>
        <v>1.67</v>
      </c>
      <c r="BD146" s="36">
        <f t="shared" si="112"/>
        <v>8.4398628504777865E-3</v>
      </c>
      <c r="BE146" s="36">
        <f t="shared" si="113"/>
        <v>0.84</v>
      </c>
      <c r="BF146" s="36">
        <f t="shared" si="114"/>
        <v>4.2199314252388933E-3</v>
      </c>
      <c r="BG146" s="36">
        <f t="shared" si="115"/>
        <v>0.42</v>
      </c>
      <c r="BH146" s="36">
        <f t="shared" si="116"/>
        <v>8.4398628504777891E-4</v>
      </c>
      <c r="BI146" s="36">
        <f t="shared" si="117"/>
        <v>0.08</v>
      </c>
    </row>
    <row r="147" spans="1:61" s="36" customFormat="1" x14ac:dyDescent="0.25">
      <c r="A147" s="37">
        <v>11.25</v>
      </c>
      <c r="B147" s="47">
        <f t="shared" si="72"/>
        <v>40</v>
      </c>
      <c r="C147" s="48">
        <f t="shared" si="62"/>
        <v>0</v>
      </c>
      <c r="D147" s="49">
        <f t="shared" si="63"/>
        <v>0</v>
      </c>
      <c r="E147" s="50">
        <f t="shared" si="64"/>
        <v>1</v>
      </c>
      <c r="F147" s="65">
        <f t="shared" si="61"/>
        <v>39</v>
      </c>
      <c r="G147" s="58">
        <f t="shared" si="86"/>
        <v>1.4501681893311538</v>
      </c>
      <c r="H147" s="53">
        <f t="shared" si="73"/>
        <v>6.4935064935064934</v>
      </c>
      <c r="I147" s="49">
        <f t="shared" si="74"/>
        <v>1.38</v>
      </c>
      <c r="J147" s="53">
        <f t="shared" si="75"/>
        <v>3.1903700165285387</v>
      </c>
      <c r="K147" s="53">
        <f t="shared" si="87"/>
        <v>1.624376705581974E-3</v>
      </c>
      <c r="L147" s="48">
        <f t="shared" si="76"/>
        <v>2.2000000000000002</v>
      </c>
      <c r="M147" s="49">
        <f t="shared" si="65"/>
        <v>0</v>
      </c>
      <c r="N147" s="65">
        <v>0</v>
      </c>
      <c r="O147" s="60">
        <f t="shared" si="77"/>
        <v>3522.3340634044553</v>
      </c>
      <c r="P147" s="55">
        <f t="shared" si="78"/>
        <v>480</v>
      </c>
      <c r="Q147" s="58">
        <f t="shared" si="79"/>
        <v>0.72508409466557688</v>
      </c>
      <c r="R147" s="53">
        <f t="shared" si="80"/>
        <v>3.2467532467532467</v>
      </c>
      <c r="S147" s="53">
        <f t="shared" si="66"/>
        <v>1.5951850082642693</v>
      </c>
      <c r="T147" s="53">
        <f t="shared" si="67"/>
        <v>8.12188352790987E-4</v>
      </c>
      <c r="U147" s="58">
        <f t="shared" si="81"/>
        <v>0.36254204733278844</v>
      </c>
      <c r="V147" s="53">
        <f t="shared" si="82"/>
        <v>1.6233766233766234</v>
      </c>
      <c r="W147" s="53">
        <f t="shared" si="68"/>
        <v>0.79759250413213467</v>
      </c>
      <c r="X147" s="53">
        <f t="shared" si="69"/>
        <v>4.060941763954935E-4</v>
      </c>
      <c r="Y147" s="58">
        <f t="shared" si="83"/>
        <v>7.2508409466557677E-2</v>
      </c>
      <c r="Z147" s="53">
        <f t="shared" si="84"/>
        <v>0.32467532467532467</v>
      </c>
      <c r="AA147" s="53">
        <f t="shared" si="70"/>
        <v>0.15951850082642691</v>
      </c>
      <c r="AB147" s="53">
        <f t="shared" si="71"/>
        <v>8.1218835279098703E-5</v>
      </c>
      <c r="AC147" s="61">
        <f t="shared" si="85"/>
        <v>0.34609374999999926</v>
      </c>
      <c r="AD147" s="36">
        <f t="shared" si="88"/>
        <v>0.34384836433560195</v>
      </c>
      <c r="AE147" s="36">
        <f t="shared" si="89"/>
        <v>29.1</v>
      </c>
      <c r="AF147" s="36">
        <f t="shared" si="90"/>
        <v>0.17192418216780098</v>
      </c>
      <c r="AG147" s="36">
        <f t="shared" si="89"/>
        <v>15.8</v>
      </c>
      <c r="AH147" s="36">
        <f t="shared" si="91"/>
        <v>8.5962091083900488E-2</v>
      </c>
      <c r="AI147" s="36">
        <f t="shared" ref="AI147:AK162" si="119">ROUND((1-EXP(-AH147))*100,2)</f>
        <v>8.24</v>
      </c>
      <c r="AJ147" s="36">
        <f t="shared" si="93"/>
        <v>1.7192418216780102E-2</v>
      </c>
      <c r="AK147" s="36">
        <f t="shared" si="119"/>
        <v>1.7</v>
      </c>
      <c r="AL147" s="36">
        <f t="shared" si="94"/>
        <v>0.17192418216780098</v>
      </c>
      <c r="AM147" s="36">
        <f t="shared" si="95"/>
        <v>15.8</v>
      </c>
      <c r="AN147" s="36">
        <f t="shared" si="96"/>
        <v>8.5962091083900488E-2</v>
      </c>
      <c r="AO147" s="36">
        <f t="shared" si="97"/>
        <v>8.24</v>
      </c>
      <c r="AP147" s="36">
        <f t="shared" si="98"/>
        <v>4.2981045541950244E-2</v>
      </c>
      <c r="AQ147" s="36">
        <f t="shared" si="99"/>
        <v>4.21</v>
      </c>
      <c r="AR147" s="36">
        <f t="shared" si="100"/>
        <v>8.5962091083900509E-3</v>
      </c>
      <c r="AS147" s="36">
        <f t="shared" si="101"/>
        <v>0.86</v>
      </c>
      <c r="AT147" s="36">
        <f t="shared" si="102"/>
        <v>8.5962091083900488E-2</v>
      </c>
      <c r="AU147" s="36">
        <f t="shared" si="103"/>
        <v>8.24</v>
      </c>
      <c r="AV147" s="36">
        <f t="shared" si="104"/>
        <v>4.2981045541950244E-2</v>
      </c>
      <c r="AW147" s="36">
        <f t="shared" si="105"/>
        <v>4.21</v>
      </c>
      <c r="AX147" s="36">
        <f t="shared" si="106"/>
        <v>2.1490522770975122E-2</v>
      </c>
      <c r="AY147" s="36">
        <f t="shared" si="107"/>
        <v>2.13</v>
      </c>
      <c r="AZ147" s="36">
        <f t="shared" si="108"/>
        <v>4.2981045541950254E-3</v>
      </c>
      <c r="BA147" s="36">
        <f t="shared" si="109"/>
        <v>0.43</v>
      </c>
      <c r="BB147" s="36">
        <f t="shared" si="110"/>
        <v>1.7192418216780102E-2</v>
      </c>
      <c r="BC147" s="36">
        <f t="shared" si="111"/>
        <v>1.7</v>
      </c>
      <c r="BD147" s="36">
        <f t="shared" si="112"/>
        <v>8.5962091083900509E-3</v>
      </c>
      <c r="BE147" s="36">
        <f t="shared" si="113"/>
        <v>0.86</v>
      </c>
      <c r="BF147" s="36">
        <f t="shared" si="114"/>
        <v>4.2981045541950254E-3</v>
      </c>
      <c r="BG147" s="36">
        <f t="shared" si="115"/>
        <v>0.43</v>
      </c>
      <c r="BH147" s="36">
        <f t="shared" si="116"/>
        <v>8.5962091083900541E-4</v>
      </c>
      <c r="BI147" s="36">
        <f t="shared" si="117"/>
        <v>0.09</v>
      </c>
    </row>
    <row r="148" spans="1:61" s="36" customFormat="1" x14ac:dyDescent="0.25">
      <c r="A148" s="37">
        <v>11.25</v>
      </c>
      <c r="B148" s="47">
        <f t="shared" si="72"/>
        <v>40</v>
      </c>
      <c r="C148" s="48">
        <f t="shared" si="62"/>
        <v>0</v>
      </c>
      <c r="D148" s="49">
        <f t="shared" si="63"/>
        <v>0</v>
      </c>
      <c r="E148" s="50">
        <f t="shared" si="64"/>
        <v>1</v>
      </c>
      <c r="F148" s="65">
        <f t="shared" si="61"/>
        <v>39</v>
      </c>
      <c r="G148" s="58">
        <f t="shared" si="86"/>
        <v>1.460485414644505</v>
      </c>
      <c r="H148" s="53">
        <f t="shared" si="73"/>
        <v>6.4935064935064934</v>
      </c>
      <c r="I148" s="49">
        <f t="shared" si="74"/>
        <v>1.38</v>
      </c>
      <c r="J148" s="53">
        <f t="shared" si="75"/>
        <v>3.2130679122179111</v>
      </c>
      <c r="K148" s="53">
        <f t="shared" si="87"/>
        <v>1.6359333378323188E-3</v>
      </c>
      <c r="L148" s="48">
        <f t="shared" si="76"/>
        <v>2.2000000000000002</v>
      </c>
      <c r="M148" s="49">
        <f t="shared" si="65"/>
        <v>0</v>
      </c>
      <c r="N148" s="65">
        <v>0</v>
      </c>
      <c r="O148" s="60">
        <f t="shared" si="77"/>
        <v>3543.9829517834846</v>
      </c>
      <c r="P148" s="55">
        <f t="shared" si="78"/>
        <v>480</v>
      </c>
      <c r="Q148" s="58">
        <f t="shared" si="79"/>
        <v>0.73024270732225249</v>
      </c>
      <c r="R148" s="53">
        <f t="shared" si="80"/>
        <v>3.2467532467532467</v>
      </c>
      <c r="S148" s="53">
        <f t="shared" si="66"/>
        <v>1.6065339561089556</v>
      </c>
      <c r="T148" s="53">
        <f t="shared" si="67"/>
        <v>8.1796666891615938E-4</v>
      </c>
      <c r="U148" s="58">
        <f t="shared" si="81"/>
        <v>0.36512135366112625</v>
      </c>
      <c r="V148" s="53">
        <f t="shared" si="82"/>
        <v>1.6233766233766234</v>
      </c>
      <c r="W148" s="53">
        <f t="shared" si="68"/>
        <v>0.80326697805447778</v>
      </c>
      <c r="X148" s="53">
        <f t="shared" si="69"/>
        <v>4.0898333445807969E-4</v>
      </c>
      <c r="Y148" s="58">
        <f t="shared" si="83"/>
        <v>7.3024270732225241E-2</v>
      </c>
      <c r="Z148" s="53">
        <f t="shared" si="84"/>
        <v>0.32467532467532467</v>
      </c>
      <c r="AA148" s="53">
        <f t="shared" si="70"/>
        <v>0.16065339561089553</v>
      </c>
      <c r="AB148" s="53">
        <f t="shared" si="71"/>
        <v>8.1796666891615919E-5</v>
      </c>
      <c r="AC148" s="61">
        <f t="shared" si="85"/>
        <v>0.34622395833333258</v>
      </c>
      <c r="AD148" s="36">
        <f t="shared" si="88"/>
        <v>0.35014670768625639</v>
      </c>
      <c r="AE148" s="36">
        <f t="shared" si="89"/>
        <v>29.54</v>
      </c>
      <c r="AF148" s="36">
        <f t="shared" si="90"/>
        <v>0.17507335384312819</v>
      </c>
      <c r="AG148" s="36">
        <f t="shared" si="89"/>
        <v>16.059999999999999</v>
      </c>
      <c r="AH148" s="36">
        <f t="shared" si="91"/>
        <v>8.7536676921564097E-2</v>
      </c>
      <c r="AI148" s="36">
        <f t="shared" si="119"/>
        <v>8.3800000000000008</v>
      </c>
      <c r="AJ148" s="36">
        <f t="shared" si="93"/>
        <v>1.7507335384312823E-2</v>
      </c>
      <c r="AK148" s="36">
        <f t="shared" si="119"/>
        <v>1.74</v>
      </c>
      <c r="AL148" s="36">
        <f t="shared" si="94"/>
        <v>0.17507335384312819</v>
      </c>
      <c r="AM148" s="36">
        <f t="shared" si="95"/>
        <v>16.059999999999999</v>
      </c>
      <c r="AN148" s="36">
        <f t="shared" si="96"/>
        <v>8.7536676921564097E-2</v>
      </c>
      <c r="AO148" s="36">
        <f t="shared" si="97"/>
        <v>8.3800000000000008</v>
      </c>
      <c r="AP148" s="36">
        <f t="shared" si="98"/>
        <v>4.3768338460782048E-2</v>
      </c>
      <c r="AQ148" s="36">
        <f t="shared" si="99"/>
        <v>4.28</v>
      </c>
      <c r="AR148" s="36">
        <f t="shared" si="100"/>
        <v>8.7536676921564117E-3</v>
      </c>
      <c r="AS148" s="36">
        <f t="shared" si="101"/>
        <v>0.87</v>
      </c>
      <c r="AT148" s="36">
        <f t="shared" si="102"/>
        <v>8.7536676921564097E-2</v>
      </c>
      <c r="AU148" s="36">
        <f t="shared" si="103"/>
        <v>8.3800000000000008</v>
      </c>
      <c r="AV148" s="36">
        <f t="shared" si="104"/>
        <v>4.3768338460782048E-2</v>
      </c>
      <c r="AW148" s="36">
        <f t="shared" si="105"/>
        <v>4.28</v>
      </c>
      <c r="AX148" s="36">
        <f t="shared" si="106"/>
        <v>2.1884169230391024E-2</v>
      </c>
      <c r="AY148" s="36">
        <f t="shared" si="107"/>
        <v>2.16</v>
      </c>
      <c r="AZ148" s="36">
        <f t="shared" si="108"/>
        <v>4.3768338460782059E-3</v>
      </c>
      <c r="BA148" s="36">
        <f t="shared" si="109"/>
        <v>0.44</v>
      </c>
      <c r="BB148" s="36">
        <f t="shared" si="110"/>
        <v>1.7507335384312823E-2</v>
      </c>
      <c r="BC148" s="36">
        <f t="shared" si="111"/>
        <v>1.74</v>
      </c>
      <c r="BD148" s="36">
        <f t="shared" si="112"/>
        <v>8.7536676921564117E-3</v>
      </c>
      <c r="BE148" s="36">
        <f t="shared" si="113"/>
        <v>0.87</v>
      </c>
      <c r="BF148" s="36">
        <f t="shared" si="114"/>
        <v>4.3768338460782059E-3</v>
      </c>
      <c r="BG148" s="36">
        <f t="shared" si="115"/>
        <v>0.44</v>
      </c>
      <c r="BH148" s="36">
        <f t="shared" si="116"/>
        <v>8.7536676921564152E-4</v>
      </c>
      <c r="BI148" s="36">
        <f t="shared" si="117"/>
        <v>0.09</v>
      </c>
    </row>
    <row r="149" spans="1:61" s="36" customFormat="1" x14ac:dyDescent="0.25">
      <c r="A149" s="37">
        <v>11.25</v>
      </c>
      <c r="B149" s="47">
        <f t="shared" si="72"/>
        <v>40</v>
      </c>
      <c r="C149" s="48">
        <f t="shared" si="62"/>
        <v>0</v>
      </c>
      <c r="D149" s="49">
        <f t="shared" si="63"/>
        <v>0</v>
      </c>
      <c r="E149" s="50">
        <f t="shared" si="64"/>
        <v>1</v>
      </c>
      <c r="F149" s="65">
        <f t="shared" si="61"/>
        <v>39</v>
      </c>
      <c r="G149" s="58">
        <f t="shared" si="86"/>
        <v>1.4707316729193511</v>
      </c>
      <c r="H149" s="53">
        <f t="shared" si="73"/>
        <v>6.4935064935064934</v>
      </c>
      <c r="I149" s="49">
        <f t="shared" si="74"/>
        <v>1.38</v>
      </c>
      <c r="J149" s="53">
        <f t="shared" si="75"/>
        <v>3.2356096804225727</v>
      </c>
      <c r="K149" s="53">
        <f t="shared" si="87"/>
        <v>1.6474104777830395E-3</v>
      </c>
      <c r="L149" s="48">
        <f t="shared" si="76"/>
        <v>2.2000000000000002</v>
      </c>
      <c r="M149" s="49">
        <f t="shared" si="65"/>
        <v>0</v>
      </c>
      <c r="N149" s="65">
        <v>0</v>
      </c>
      <c r="O149" s="60">
        <f t="shared" si="77"/>
        <v>3565.4830040549077</v>
      </c>
      <c r="P149" s="55">
        <f t="shared" si="78"/>
        <v>480</v>
      </c>
      <c r="Q149" s="58">
        <f t="shared" si="79"/>
        <v>0.73536583645967557</v>
      </c>
      <c r="R149" s="53">
        <f t="shared" si="80"/>
        <v>3.2467532467532467</v>
      </c>
      <c r="S149" s="53">
        <f t="shared" si="66"/>
        <v>1.6178048402112863</v>
      </c>
      <c r="T149" s="53">
        <f t="shared" si="67"/>
        <v>8.2370523889151973E-4</v>
      </c>
      <c r="U149" s="58">
        <f t="shared" si="81"/>
        <v>0.36768291822983779</v>
      </c>
      <c r="V149" s="53">
        <f t="shared" si="82"/>
        <v>1.6233766233766234</v>
      </c>
      <c r="W149" s="53">
        <f t="shared" si="68"/>
        <v>0.80890242010564317</v>
      </c>
      <c r="X149" s="53">
        <f t="shared" si="69"/>
        <v>4.1185261944575986E-4</v>
      </c>
      <c r="Y149" s="58">
        <f t="shared" si="83"/>
        <v>7.3536583645967546E-2</v>
      </c>
      <c r="Z149" s="53">
        <f t="shared" si="84"/>
        <v>0.32467532467532467</v>
      </c>
      <c r="AA149" s="53">
        <f t="shared" si="70"/>
        <v>0.1617804840211286</v>
      </c>
      <c r="AB149" s="53">
        <f t="shared" si="71"/>
        <v>8.2370523889151948E-5</v>
      </c>
      <c r="AC149" s="61">
        <f t="shared" si="85"/>
        <v>0.34635416666666591</v>
      </c>
      <c r="AD149" s="36">
        <f t="shared" si="88"/>
        <v>0.35648923802572108</v>
      </c>
      <c r="AE149" s="36">
        <f t="shared" si="89"/>
        <v>29.99</v>
      </c>
      <c r="AF149" s="36">
        <f t="shared" si="90"/>
        <v>0.17824461901286054</v>
      </c>
      <c r="AG149" s="36">
        <f t="shared" si="89"/>
        <v>16.329999999999998</v>
      </c>
      <c r="AH149" s="36">
        <f t="shared" si="91"/>
        <v>8.9122309506430269E-2</v>
      </c>
      <c r="AI149" s="36">
        <f t="shared" si="119"/>
        <v>8.5299999999999994</v>
      </c>
      <c r="AJ149" s="36">
        <f t="shared" si="93"/>
        <v>1.7824461901286059E-2</v>
      </c>
      <c r="AK149" s="36">
        <f t="shared" si="119"/>
        <v>1.77</v>
      </c>
      <c r="AL149" s="36">
        <f t="shared" si="94"/>
        <v>0.17824461901286054</v>
      </c>
      <c r="AM149" s="36">
        <f t="shared" si="95"/>
        <v>16.329999999999998</v>
      </c>
      <c r="AN149" s="36">
        <f t="shared" si="96"/>
        <v>8.9122309506430269E-2</v>
      </c>
      <c r="AO149" s="36">
        <f t="shared" si="97"/>
        <v>8.5299999999999994</v>
      </c>
      <c r="AP149" s="36">
        <f t="shared" si="98"/>
        <v>4.4561154753215135E-2</v>
      </c>
      <c r="AQ149" s="36">
        <f t="shared" si="99"/>
        <v>4.3600000000000003</v>
      </c>
      <c r="AR149" s="36">
        <f t="shared" si="100"/>
        <v>8.9122309506430297E-3</v>
      </c>
      <c r="AS149" s="36">
        <f t="shared" si="101"/>
        <v>0.89</v>
      </c>
      <c r="AT149" s="36">
        <f t="shared" si="102"/>
        <v>8.9122309506430269E-2</v>
      </c>
      <c r="AU149" s="36">
        <f t="shared" si="103"/>
        <v>8.5299999999999994</v>
      </c>
      <c r="AV149" s="36">
        <f t="shared" si="104"/>
        <v>4.4561154753215135E-2</v>
      </c>
      <c r="AW149" s="36">
        <f t="shared" si="105"/>
        <v>4.3600000000000003</v>
      </c>
      <c r="AX149" s="36">
        <f t="shared" si="106"/>
        <v>2.2280577376607567E-2</v>
      </c>
      <c r="AY149" s="36">
        <f t="shared" si="107"/>
        <v>2.2000000000000002</v>
      </c>
      <c r="AZ149" s="36">
        <f t="shared" si="108"/>
        <v>4.4561154753215149E-3</v>
      </c>
      <c r="BA149" s="36">
        <f t="shared" si="109"/>
        <v>0.44</v>
      </c>
      <c r="BB149" s="36">
        <f t="shared" si="110"/>
        <v>1.7824461901286059E-2</v>
      </c>
      <c r="BC149" s="36">
        <f t="shared" si="111"/>
        <v>1.77</v>
      </c>
      <c r="BD149" s="36">
        <f t="shared" si="112"/>
        <v>8.9122309506430297E-3</v>
      </c>
      <c r="BE149" s="36">
        <f t="shared" si="113"/>
        <v>0.89</v>
      </c>
      <c r="BF149" s="36">
        <f t="shared" si="114"/>
        <v>4.4561154753215149E-3</v>
      </c>
      <c r="BG149" s="36">
        <f t="shared" si="115"/>
        <v>0.44</v>
      </c>
      <c r="BH149" s="36">
        <f t="shared" si="116"/>
        <v>8.9122309506430323E-4</v>
      </c>
      <c r="BI149" s="36">
        <f t="shared" si="117"/>
        <v>0.09</v>
      </c>
    </row>
    <row r="150" spans="1:61" s="36" customFormat="1" x14ac:dyDescent="0.25">
      <c r="A150" s="37">
        <v>11.25</v>
      </c>
      <c r="B150" s="47">
        <f t="shared" si="72"/>
        <v>40</v>
      </c>
      <c r="C150" s="48">
        <f t="shared" si="62"/>
        <v>0</v>
      </c>
      <c r="D150" s="49">
        <f t="shared" si="63"/>
        <v>0</v>
      </c>
      <c r="E150" s="50">
        <f t="shared" si="64"/>
        <v>1</v>
      </c>
      <c r="F150" s="65">
        <f t="shared" si="61"/>
        <v>39</v>
      </c>
      <c r="G150" s="58">
        <f t="shared" si="86"/>
        <v>1.4809074523024954</v>
      </c>
      <c r="H150" s="53">
        <f t="shared" si="73"/>
        <v>6.4935064935064934</v>
      </c>
      <c r="I150" s="49">
        <f t="shared" si="74"/>
        <v>1.38</v>
      </c>
      <c r="J150" s="53">
        <f t="shared" si="75"/>
        <v>3.25799639506549</v>
      </c>
      <c r="K150" s="53">
        <f t="shared" si="87"/>
        <v>1.658808672221951E-3</v>
      </c>
      <c r="L150" s="48">
        <f t="shared" si="76"/>
        <v>2.2000000000000002</v>
      </c>
      <c r="M150" s="49">
        <f t="shared" si="65"/>
        <v>0</v>
      </c>
      <c r="N150" s="65">
        <v>0</v>
      </c>
      <c r="O150" s="60">
        <f t="shared" si="77"/>
        <v>3586.835243466965</v>
      </c>
      <c r="P150" s="55">
        <f t="shared" si="78"/>
        <v>480</v>
      </c>
      <c r="Q150" s="58">
        <f t="shared" si="79"/>
        <v>0.74045372615124772</v>
      </c>
      <c r="R150" s="53">
        <f t="shared" si="80"/>
        <v>3.2467532467532467</v>
      </c>
      <c r="S150" s="53">
        <f t="shared" si="66"/>
        <v>1.628998197532745</v>
      </c>
      <c r="T150" s="53">
        <f t="shared" si="67"/>
        <v>8.2940433611097548E-4</v>
      </c>
      <c r="U150" s="58">
        <f t="shared" si="81"/>
        <v>0.37022686307562386</v>
      </c>
      <c r="V150" s="53">
        <f t="shared" si="82"/>
        <v>1.6233766233766234</v>
      </c>
      <c r="W150" s="53">
        <f t="shared" si="68"/>
        <v>0.8144990987663725</v>
      </c>
      <c r="X150" s="53">
        <f t="shared" si="69"/>
        <v>4.1470216805548774E-4</v>
      </c>
      <c r="Y150" s="58">
        <f t="shared" si="83"/>
        <v>7.4045372615124755E-2</v>
      </c>
      <c r="Z150" s="53">
        <f t="shared" si="84"/>
        <v>0.32467532467532467</v>
      </c>
      <c r="AA150" s="53">
        <f t="shared" si="70"/>
        <v>0.16289981975327447</v>
      </c>
      <c r="AB150" s="53">
        <f t="shared" si="71"/>
        <v>8.2940433611097524E-5</v>
      </c>
      <c r="AC150" s="61">
        <f t="shared" si="85"/>
        <v>0.34648437499999923</v>
      </c>
      <c r="AD150" s="36">
        <f t="shared" si="88"/>
        <v>0.36287565141377559</v>
      </c>
      <c r="AE150" s="36">
        <f t="shared" si="89"/>
        <v>30.43</v>
      </c>
      <c r="AF150" s="36">
        <f t="shared" si="90"/>
        <v>0.1814378257068878</v>
      </c>
      <c r="AG150" s="36">
        <f t="shared" si="89"/>
        <v>16.59</v>
      </c>
      <c r="AH150" s="36">
        <f t="shared" si="91"/>
        <v>9.0718912853443898E-2</v>
      </c>
      <c r="AI150" s="36">
        <f t="shared" si="119"/>
        <v>8.67</v>
      </c>
      <c r="AJ150" s="36">
        <f t="shared" si="93"/>
        <v>1.8143782570688785E-2</v>
      </c>
      <c r="AK150" s="36">
        <f t="shared" si="119"/>
        <v>1.8</v>
      </c>
      <c r="AL150" s="36">
        <f t="shared" si="94"/>
        <v>0.1814378257068878</v>
      </c>
      <c r="AM150" s="36">
        <f t="shared" si="95"/>
        <v>16.59</v>
      </c>
      <c r="AN150" s="36">
        <f t="shared" si="96"/>
        <v>9.0718912853443898E-2</v>
      </c>
      <c r="AO150" s="36">
        <f t="shared" si="97"/>
        <v>8.67</v>
      </c>
      <c r="AP150" s="36">
        <f t="shared" si="98"/>
        <v>4.5359456426721949E-2</v>
      </c>
      <c r="AQ150" s="36">
        <f t="shared" si="99"/>
        <v>4.43</v>
      </c>
      <c r="AR150" s="36">
        <f t="shared" si="100"/>
        <v>9.0718912853443925E-3</v>
      </c>
      <c r="AS150" s="36">
        <f t="shared" si="101"/>
        <v>0.9</v>
      </c>
      <c r="AT150" s="36">
        <f t="shared" si="102"/>
        <v>9.0718912853443898E-2</v>
      </c>
      <c r="AU150" s="36">
        <f t="shared" si="103"/>
        <v>8.67</v>
      </c>
      <c r="AV150" s="36">
        <f t="shared" si="104"/>
        <v>4.5359456426721949E-2</v>
      </c>
      <c r="AW150" s="36">
        <f t="shared" si="105"/>
        <v>4.43</v>
      </c>
      <c r="AX150" s="36">
        <f t="shared" si="106"/>
        <v>2.2679728213360974E-2</v>
      </c>
      <c r="AY150" s="36">
        <f t="shared" si="107"/>
        <v>2.2400000000000002</v>
      </c>
      <c r="AZ150" s="36">
        <f t="shared" si="108"/>
        <v>4.5359456426721963E-3</v>
      </c>
      <c r="BA150" s="36">
        <f t="shared" si="109"/>
        <v>0.45</v>
      </c>
      <c r="BB150" s="36">
        <f t="shared" si="110"/>
        <v>1.8143782570688785E-2</v>
      </c>
      <c r="BC150" s="36">
        <f t="shared" si="111"/>
        <v>1.8</v>
      </c>
      <c r="BD150" s="36">
        <f t="shared" si="112"/>
        <v>9.0718912853443925E-3</v>
      </c>
      <c r="BE150" s="36">
        <f t="shared" si="113"/>
        <v>0.9</v>
      </c>
      <c r="BF150" s="36">
        <f t="shared" si="114"/>
        <v>4.5359456426721963E-3</v>
      </c>
      <c r="BG150" s="36">
        <f t="shared" si="115"/>
        <v>0.45</v>
      </c>
      <c r="BH150" s="36">
        <f t="shared" si="116"/>
        <v>9.0718912853443947E-4</v>
      </c>
      <c r="BI150" s="36">
        <f t="shared" si="117"/>
        <v>0.09</v>
      </c>
    </row>
    <row r="151" spans="1:61" s="36" customFormat="1" x14ac:dyDescent="0.25">
      <c r="A151" s="37">
        <v>11.25</v>
      </c>
      <c r="B151" s="47">
        <f t="shared" si="72"/>
        <v>40</v>
      </c>
      <c r="C151" s="48">
        <f t="shared" si="62"/>
        <v>0</v>
      </c>
      <c r="D151" s="49">
        <f t="shared" si="63"/>
        <v>0</v>
      </c>
      <c r="E151" s="50">
        <f t="shared" si="64"/>
        <v>1</v>
      </c>
      <c r="F151" s="65">
        <f t="shared" si="61"/>
        <v>39</v>
      </c>
      <c r="G151" s="58">
        <f t="shared" si="86"/>
        <v>1.491013237583023</v>
      </c>
      <c r="H151" s="53">
        <f t="shared" si="73"/>
        <v>6.4935064935064934</v>
      </c>
      <c r="I151" s="49">
        <f t="shared" si="74"/>
        <v>1.38</v>
      </c>
      <c r="J151" s="53">
        <f t="shared" si="75"/>
        <v>3.2802291226826505</v>
      </c>
      <c r="K151" s="53">
        <f t="shared" si="87"/>
        <v>1.6701284641757886E-3</v>
      </c>
      <c r="L151" s="48">
        <f t="shared" si="76"/>
        <v>2.2000000000000002</v>
      </c>
      <c r="M151" s="49">
        <f t="shared" si="65"/>
        <v>0</v>
      </c>
      <c r="N151" s="65">
        <v>0</v>
      </c>
      <c r="O151" s="60">
        <f t="shared" si="77"/>
        <v>3608.0406862330647</v>
      </c>
      <c r="P151" s="55">
        <f t="shared" si="78"/>
        <v>480</v>
      </c>
      <c r="Q151" s="58">
        <f t="shared" si="79"/>
        <v>0.74550661879151148</v>
      </c>
      <c r="R151" s="53">
        <f t="shared" si="80"/>
        <v>3.2467532467532467</v>
      </c>
      <c r="S151" s="53">
        <f t="shared" si="66"/>
        <v>1.6401145613413253</v>
      </c>
      <c r="T151" s="53">
        <f t="shared" si="67"/>
        <v>8.3506423208789431E-4</v>
      </c>
      <c r="U151" s="58">
        <f t="shared" si="81"/>
        <v>0.37275330939575574</v>
      </c>
      <c r="V151" s="53">
        <f t="shared" si="82"/>
        <v>1.6233766233766234</v>
      </c>
      <c r="W151" s="53">
        <f t="shared" si="68"/>
        <v>0.82005728067066264</v>
      </c>
      <c r="X151" s="53">
        <f t="shared" si="69"/>
        <v>4.1753211604394716E-4</v>
      </c>
      <c r="Y151" s="58">
        <f t="shared" si="83"/>
        <v>7.4550661879151131E-2</v>
      </c>
      <c r="Z151" s="53">
        <f t="shared" si="84"/>
        <v>0.32467532467532467</v>
      </c>
      <c r="AA151" s="53">
        <f t="shared" si="70"/>
        <v>0.16401145613413251</v>
      </c>
      <c r="AB151" s="53">
        <f t="shared" si="71"/>
        <v>8.3506423208789407E-5</v>
      </c>
      <c r="AC151" s="61">
        <f t="shared" si="85"/>
        <v>0.34661458333333256</v>
      </c>
      <c r="AD151" s="36">
        <f t="shared" si="88"/>
        <v>0.36930564600085236</v>
      </c>
      <c r="AE151" s="36">
        <f t="shared" si="89"/>
        <v>30.88</v>
      </c>
      <c r="AF151" s="36">
        <f t="shared" si="90"/>
        <v>0.18465282300042618</v>
      </c>
      <c r="AG151" s="36">
        <f t="shared" si="89"/>
        <v>16.86</v>
      </c>
      <c r="AH151" s="36">
        <f t="shared" si="91"/>
        <v>9.232641150021309E-2</v>
      </c>
      <c r="AI151" s="36">
        <f t="shared" si="119"/>
        <v>8.82</v>
      </c>
      <c r="AJ151" s="36">
        <f t="shared" si="93"/>
        <v>1.8465282300042626E-2</v>
      </c>
      <c r="AK151" s="36">
        <f t="shared" si="119"/>
        <v>1.83</v>
      </c>
      <c r="AL151" s="36">
        <f t="shared" si="94"/>
        <v>0.18465282300042618</v>
      </c>
      <c r="AM151" s="36">
        <f t="shared" si="95"/>
        <v>16.86</v>
      </c>
      <c r="AN151" s="36">
        <f t="shared" si="96"/>
        <v>9.232641150021309E-2</v>
      </c>
      <c r="AO151" s="36">
        <f t="shared" si="97"/>
        <v>8.82</v>
      </c>
      <c r="AP151" s="36">
        <f t="shared" si="98"/>
        <v>4.6163205750106545E-2</v>
      </c>
      <c r="AQ151" s="36">
        <f t="shared" si="99"/>
        <v>4.51</v>
      </c>
      <c r="AR151" s="36">
        <f t="shared" si="100"/>
        <v>9.2326411500213128E-3</v>
      </c>
      <c r="AS151" s="36">
        <f t="shared" si="101"/>
        <v>0.92</v>
      </c>
      <c r="AT151" s="36">
        <f t="shared" si="102"/>
        <v>9.232641150021309E-2</v>
      </c>
      <c r="AU151" s="36">
        <f t="shared" si="103"/>
        <v>8.82</v>
      </c>
      <c r="AV151" s="36">
        <f t="shared" si="104"/>
        <v>4.6163205750106545E-2</v>
      </c>
      <c r="AW151" s="36">
        <f t="shared" si="105"/>
        <v>4.51</v>
      </c>
      <c r="AX151" s="36">
        <f t="shared" si="106"/>
        <v>2.3081602875053273E-2</v>
      </c>
      <c r="AY151" s="36">
        <f t="shared" si="107"/>
        <v>2.2799999999999998</v>
      </c>
      <c r="AZ151" s="36">
        <f t="shared" si="108"/>
        <v>4.6163205750106564E-3</v>
      </c>
      <c r="BA151" s="36">
        <f t="shared" si="109"/>
        <v>0.46</v>
      </c>
      <c r="BB151" s="36">
        <f t="shared" si="110"/>
        <v>1.8465282300042626E-2</v>
      </c>
      <c r="BC151" s="36">
        <f t="shared" si="111"/>
        <v>1.83</v>
      </c>
      <c r="BD151" s="36">
        <f t="shared" si="112"/>
        <v>9.2326411500213128E-3</v>
      </c>
      <c r="BE151" s="36">
        <f t="shared" si="113"/>
        <v>0.92</v>
      </c>
      <c r="BF151" s="36">
        <f t="shared" si="114"/>
        <v>4.6163205750106564E-3</v>
      </c>
      <c r="BG151" s="36">
        <f t="shared" si="115"/>
        <v>0.46</v>
      </c>
      <c r="BH151" s="36">
        <f t="shared" si="116"/>
        <v>9.2326411500213144E-4</v>
      </c>
      <c r="BI151" s="36">
        <f t="shared" si="117"/>
        <v>0.09</v>
      </c>
    </row>
    <row r="152" spans="1:61" s="36" customFormat="1" x14ac:dyDescent="0.25">
      <c r="A152" s="37">
        <v>11.25</v>
      </c>
      <c r="B152" s="47">
        <f t="shared" si="72"/>
        <v>40</v>
      </c>
      <c r="C152" s="48">
        <f t="shared" si="62"/>
        <v>0</v>
      </c>
      <c r="D152" s="49">
        <f t="shared" si="63"/>
        <v>0</v>
      </c>
      <c r="E152" s="50">
        <f t="shared" si="64"/>
        <v>1</v>
      </c>
      <c r="F152" s="65">
        <f t="shared" si="61"/>
        <v>39</v>
      </c>
      <c r="G152" s="58">
        <f t="shared" si="86"/>
        <v>1.5010495102153969</v>
      </c>
      <c r="H152" s="53">
        <f t="shared" si="73"/>
        <v>6.4935064935064934</v>
      </c>
      <c r="I152" s="49">
        <f t="shared" si="74"/>
        <v>1.38</v>
      </c>
      <c r="J152" s="53">
        <f t="shared" si="75"/>
        <v>3.3023089224738733</v>
      </c>
      <c r="K152" s="53">
        <f t="shared" si="87"/>
        <v>1.6813703929360775E-3</v>
      </c>
      <c r="L152" s="48">
        <f t="shared" si="76"/>
        <v>2.2000000000000002</v>
      </c>
      <c r="M152" s="49">
        <f t="shared" si="65"/>
        <v>0</v>
      </c>
      <c r="N152" s="65">
        <v>0</v>
      </c>
      <c r="O152" s="60">
        <f t="shared" si="77"/>
        <v>3629.100341580147</v>
      </c>
      <c r="P152" s="55">
        <f t="shared" si="78"/>
        <v>480</v>
      </c>
      <c r="Q152" s="58">
        <f t="shared" si="79"/>
        <v>0.75052475510769845</v>
      </c>
      <c r="R152" s="53">
        <f t="shared" si="80"/>
        <v>3.2467532467532467</v>
      </c>
      <c r="S152" s="53">
        <f t="shared" si="66"/>
        <v>1.6511544612369367</v>
      </c>
      <c r="T152" s="53">
        <f t="shared" si="67"/>
        <v>8.4068519646803876E-4</v>
      </c>
      <c r="U152" s="58">
        <f t="shared" si="81"/>
        <v>0.37526237755384922</v>
      </c>
      <c r="V152" s="53">
        <f t="shared" si="82"/>
        <v>1.6233766233766234</v>
      </c>
      <c r="W152" s="53">
        <f t="shared" si="68"/>
        <v>0.82557723061846833</v>
      </c>
      <c r="X152" s="53">
        <f t="shared" si="69"/>
        <v>4.2034259823401938E-4</v>
      </c>
      <c r="Y152" s="58">
        <f t="shared" si="83"/>
        <v>7.5052475510769823E-2</v>
      </c>
      <c r="Z152" s="53">
        <f t="shared" si="84"/>
        <v>0.32467532467532467</v>
      </c>
      <c r="AA152" s="53">
        <f t="shared" si="70"/>
        <v>0.16511544612369361</v>
      </c>
      <c r="AB152" s="53">
        <f t="shared" si="71"/>
        <v>8.4068519646803854E-5</v>
      </c>
      <c r="AC152" s="61">
        <f t="shared" si="85"/>
        <v>0.34674479166666589</v>
      </c>
      <c r="AD152" s="36">
        <f t="shared" si="88"/>
        <v>0.37577892201365626</v>
      </c>
      <c r="AE152" s="36">
        <f t="shared" si="89"/>
        <v>31.32</v>
      </c>
      <c r="AF152" s="36">
        <f t="shared" si="90"/>
        <v>0.18788946100682813</v>
      </c>
      <c r="AG152" s="36">
        <f t="shared" si="89"/>
        <v>17.13</v>
      </c>
      <c r="AH152" s="36">
        <f t="shared" si="91"/>
        <v>9.3944730503414065E-2</v>
      </c>
      <c r="AI152" s="36">
        <f t="shared" si="119"/>
        <v>8.9700000000000006</v>
      </c>
      <c r="AJ152" s="36">
        <f t="shared" si="93"/>
        <v>1.8788946100682821E-2</v>
      </c>
      <c r="AK152" s="36">
        <f t="shared" si="119"/>
        <v>1.86</v>
      </c>
      <c r="AL152" s="36">
        <f t="shared" si="94"/>
        <v>0.18788946100682813</v>
      </c>
      <c r="AM152" s="36">
        <f t="shared" si="95"/>
        <v>17.13</v>
      </c>
      <c r="AN152" s="36">
        <f t="shared" si="96"/>
        <v>9.3944730503414065E-2</v>
      </c>
      <c r="AO152" s="36">
        <f t="shared" si="97"/>
        <v>8.9700000000000006</v>
      </c>
      <c r="AP152" s="36">
        <f t="shared" si="98"/>
        <v>4.6972365251707032E-2</v>
      </c>
      <c r="AQ152" s="36">
        <f t="shared" si="99"/>
        <v>4.59</v>
      </c>
      <c r="AR152" s="36">
        <f t="shared" si="100"/>
        <v>9.3944730503414103E-3</v>
      </c>
      <c r="AS152" s="36">
        <f t="shared" si="101"/>
        <v>0.94</v>
      </c>
      <c r="AT152" s="36">
        <f t="shared" si="102"/>
        <v>9.3944730503414065E-2</v>
      </c>
      <c r="AU152" s="36">
        <f t="shared" si="103"/>
        <v>8.9700000000000006</v>
      </c>
      <c r="AV152" s="36">
        <f t="shared" si="104"/>
        <v>4.6972365251707032E-2</v>
      </c>
      <c r="AW152" s="36">
        <f t="shared" si="105"/>
        <v>4.59</v>
      </c>
      <c r="AX152" s="36">
        <f t="shared" si="106"/>
        <v>2.3486182625853516E-2</v>
      </c>
      <c r="AY152" s="36">
        <f t="shared" si="107"/>
        <v>2.3199999999999998</v>
      </c>
      <c r="AZ152" s="36">
        <f t="shared" si="108"/>
        <v>4.6972365251707051E-3</v>
      </c>
      <c r="BA152" s="36">
        <f t="shared" si="109"/>
        <v>0.47</v>
      </c>
      <c r="BB152" s="36">
        <f t="shared" si="110"/>
        <v>1.8788946100682821E-2</v>
      </c>
      <c r="BC152" s="36">
        <f t="shared" si="111"/>
        <v>1.86</v>
      </c>
      <c r="BD152" s="36">
        <f t="shared" si="112"/>
        <v>9.3944730503414103E-3</v>
      </c>
      <c r="BE152" s="36">
        <f t="shared" si="113"/>
        <v>0.94</v>
      </c>
      <c r="BF152" s="36">
        <f t="shared" si="114"/>
        <v>4.6972365251707051E-3</v>
      </c>
      <c r="BG152" s="36">
        <f t="shared" si="115"/>
        <v>0.47</v>
      </c>
      <c r="BH152" s="36">
        <f t="shared" si="116"/>
        <v>9.3944730503414122E-4</v>
      </c>
      <c r="BI152" s="36">
        <f t="shared" si="117"/>
        <v>0.09</v>
      </c>
    </row>
    <row r="153" spans="1:61" s="36" customFormat="1" x14ac:dyDescent="0.25">
      <c r="A153" s="37">
        <v>11.25</v>
      </c>
      <c r="B153" s="47">
        <f t="shared" si="72"/>
        <v>40</v>
      </c>
      <c r="C153" s="48">
        <f t="shared" si="62"/>
        <v>0</v>
      </c>
      <c r="D153" s="49">
        <f t="shared" si="63"/>
        <v>0</v>
      </c>
      <c r="E153" s="50">
        <f t="shared" si="64"/>
        <v>1</v>
      </c>
      <c r="F153" s="65">
        <f t="shared" si="61"/>
        <v>39</v>
      </c>
      <c r="G153" s="58">
        <f t="shared" si="86"/>
        <v>1.511016748342396</v>
      </c>
      <c r="H153" s="53">
        <f t="shared" si="73"/>
        <v>6.4935064935064934</v>
      </c>
      <c r="I153" s="49">
        <f t="shared" si="74"/>
        <v>1.38</v>
      </c>
      <c r="J153" s="53">
        <f t="shared" si="75"/>
        <v>3.3242368463532714</v>
      </c>
      <c r="K153" s="53">
        <f t="shared" si="87"/>
        <v>1.6925349940848265E-3</v>
      </c>
      <c r="L153" s="48">
        <f t="shared" si="76"/>
        <v>2.2000000000000002</v>
      </c>
      <c r="M153" s="49">
        <f t="shared" si="65"/>
        <v>0</v>
      </c>
      <c r="N153" s="65">
        <v>0</v>
      </c>
      <c r="O153" s="60">
        <f t="shared" si="77"/>
        <v>3650.0152117967182</v>
      </c>
      <c r="P153" s="55">
        <f t="shared" si="78"/>
        <v>480</v>
      </c>
      <c r="Q153" s="58">
        <f t="shared" si="79"/>
        <v>0.75550837417119798</v>
      </c>
      <c r="R153" s="53">
        <f t="shared" si="80"/>
        <v>3.2467532467532467</v>
      </c>
      <c r="S153" s="53">
        <f t="shared" si="66"/>
        <v>1.6621184231766357</v>
      </c>
      <c r="T153" s="53">
        <f t="shared" si="67"/>
        <v>8.4626749704241324E-4</v>
      </c>
      <c r="U153" s="58">
        <f t="shared" si="81"/>
        <v>0.37775418708559899</v>
      </c>
      <c r="V153" s="53">
        <f t="shared" si="82"/>
        <v>1.6233766233766234</v>
      </c>
      <c r="W153" s="53">
        <f t="shared" si="68"/>
        <v>0.83105921158831786</v>
      </c>
      <c r="X153" s="53">
        <f t="shared" si="69"/>
        <v>4.2313374852120662E-4</v>
      </c>
      <c r="Y153" s="58">
        <f t="shared" si="83"/>
        <v>7.5550837417119779E-2</v>
      </c>
      <c r="Z153" s="53">
        <f t="shared" si="84"/>
        <v>0.32467532467532467</v>
      </c>
      <c r="AA153" s="53">
        <f t="shared" si="70"/>
        <v>0.16621184231766353</v>
      </c>
      <c r="AB153" s="53">
        <f t="shared" si="71"/>
        <v>8.46267497042413E-5</v>
      </c>
      <c r="AC153" s="61">
        <f t="shared" si="85"/>
        <v>0.34687499999999921</v>
      </c>
      <c r="AD153" s="36">
        <f t="shared" si="88"/>
        <v>0.38229518174088284</v>
      </c>
      <c r="AE153" s="36">
        <f t="shared" si="89"/>
        <v>31.77</v>
      </c>
      <c r="AF153" s="36">
        <f t="shared" si="90"/>
        <v>0.19114759087044142</v>
      </c>
      <c r="AG153" s="36">
        <f t="shared" si="89"/>
        <v>17.399999999999999</v>
      </c>
      <c r="AH153" s="36">
        <f t="shared" si="91"/>
        <v>9.557379543522071E-2</v>
      </c>
      <c r="AI153" s="36">
        <f t="shared" si="119"/>
        <v>9.11</v>
      </c>
      <c r="AJ153" s="36">
        <f t="shared" si="93"/>
        <v>1.9114759087044148E-2</v>
      </c>
      <c r="AK153" s="36">
        <f t="shared" si="119"/>
        <v>1.89</v>
      </c>
      <c r="AL153" s="36">
        <f t="shared" si="94"/>
        <v>0.19114759087044142</v>
      </c>
      <c r="AM153" s="36">
        <f t="shared" si="95"/>
        <v>17.399999999999999</v>
      </c>
      <c r="AN153" s="36">
        <f t="shared" si="96"/>
        <v>9.557379543522071E-2</v>
      </c>
      <c r="AO153" s="36">
        <f t="shared" si="97"/>
        <v>9.11</v>
      </c>
      <c r="AP153" s="36">
        <f t="shared" si="98"/>
        <v>4.7786897717610355E-2</v>
      </c>
      <c r="AQ153" s="36">
        <f t="shared" si="99"/>
        <v>4.67</v>
      </c>
      <c r="AR153" s="36">
        <f t="shared" si="100"/>
        <v>9.5573795435220741E-3</v>
      </c>
      <c r="AS153" s="36">
        <f t="shared" si="101"/>
        <v>0.95</v>
      </c>
      <c r="AT153" s="36">
        <f t="shared" si="102"/>
        <v>9.557379543522071E-2</v>
      </c>
      <c r="AU153" s="36">
        <f t="shared" si="103"/>
        <v>9.11</v>
      </c>
      <c r="AV153" s="36">
        <f t="shared" si="104"/>
        <v>4.7786897717610355E-2</v>
      </c>
      <c r="AW153" s="36">
        <f t="shared" si="105"/>
        <v>4.67</v>
      </c>
      <c r="AX153" s="36">
        <f t="shared" si="106"/>
        <v>2.3893448858805177E-2</v>
      </c>
      <c r="AY153" s="36">
        <f t="shared" si="107"/>
        <v>2.36</v>
      </c>
      <c r="AZ153" s="36">
        <f t="shared" si="108"/>
        <v>4.778689771761037E-3</v>
      </c>
      <c r="BA153" s="36">
        <f t="shared" si="109"/>
        <v>0.48</v>
      </c>
      <c r="BB153" s="36">
        <f t="shared" si="110"/>
        <v>1.9114759087044148E-2</v>
      </c>
      <c r="BC153" s="36">
        <f t="shared" si="111"/>
        <v>1.89</v>
      </c>
      <c r="BD153" s="36">
        <f t="shared" si="112"/>
        <v>9.5573795435220741E-3</v>
      </c>
      <c r="BE153" s="36">
        <f t="shared" si="113"/>
        <v>0.95</v>
      </c>
      <c r="BF153" s="36">
        <f t="shared" si="114"/>
        <v>4.778689771761037E-3</v>
      </c>
      <c r="BG153" s="36">
        <f t="shared" si="115"/>
        <v>0.48</v>
      </c>
      <c r="BH153" s="36">
        <f t="shared" si="116"/>
        <v>9.5573795435220763E-4</v>
      </c>
      <c r="BI153" s="36">
        <f t="shared" si="117"/>
        <v>0.1</v>
      </c>
    </row>
    <row r="154" spans="1:61" s="36" customFormat="1" x14ac:dyDescent="0.25">
      <c r="A154" s="37">
        <v>11.25</v>
      </c>
      <c r="B154" s="47">
        <f t="shared" si="72"/>
        <v>40</v>
      </c>
      <c r="C154" s="48">
        <f t="shared" si="62"/>
        <v>0</v>
      </c>
      <c r="D154" s="49">
        <f t="shared" si="63"/>
        <v>0</v>
      </c>
      <c r="E154" s="50">
        <f t="shared" si="64"/>
        <v>1</v>
      </c>
      <c r="F154" s="65">
        <f t="shared" si="61"/>
        <v>39</v>
      </c>
      <c r="G154" s="58">
        <f t="shared" si="86"/>
        <v>1.5209154268178933</v>
      </c>
      <c r="H154" s="53">
        <f t="shared" si="73"/>
        <v>6.4935064935064934</v>
      </c>
      <c r="I154" s="49">
        <f t="shared" si="74"/>
        <v>1.38</v>
      </c>
      <c r="J154" s="53">
        <f t="shared" si="75"/>
        <v>3.3460139389993655</v>
      </c>
      <c r="K154" s="53">
        <f t="shared" si="87"/>
        <v>1.7036227995200427E-3</v>
      </c>
      <c r="L154" s="48">
        <f t="shared" si="76"/>
        <v>2.2000000000000002</v>
      </c>
      <c r="M154" s="49">
        <f t="shared" si="65"/>
        <v>0</v>
      </c>
      <c r="N154" s="65">
        <v>0</v>
      </c>
      <c r="O154" s="60">
        <f t="shared" si="77"/>
        <v>3670.7862922805502</v>
      </c>
      <c r="P154" s="55">
        <f t="shared" si="78"/>
        <v>480</v>
      </c>
      <c r="Q154" s="58">
        <f t="shared" si="79"/>
        <v>0.76045771340894663</v>
      </c>
      <c r="R154" s="53">
        <f t="shared" si="80"/>
        <v>3.2467532467532467</v>
      </c>
      <c r="S154" s="53">
        <f t="shared" si="66"/>
        <v>1.6730069694996828</v>
      </c>
      <c r="T154" s="53">
        <f t="shared" si="67"/>
        <v>8.5181139976002137E-4</v>
      </c>
      <c r="U154" s="58">
        <f t="shared" si="81"/>
        <v>0.38022885670447332</v>
      </c>
      <c r="V154" s="53">
        <f t="shared" si="82"/>
        <v>1.6233766233766234</v>
      </c>
      <c r="W154" s="53">
        <f t="shared" si="68"/>
        <v>0.83650348474984138</v>
      </c>
      <c r="X154" s="53">
        <f t="shared" si="69"/>
        <v>4.2590569988001069E-4</v>
      </c>
      <c r="Y154" s="58">
        <f t="shared" si="83"/>
        <v>7.6045771340894644E-2</v>
      </c>
      <c r="Z154" s="53">
        <f t="shared" si="84"/>
        <v>0.32467532467532467</v>
      </c>
      <c r="AA154" s="53">
        <f t="shared" si="70"/>
        <v>0.16730069694996824</v>
      </c>
      <c r="AB154" s="53">
        <f t="shared" si="71"/>
        <v>8.5181139976002099E-5</v>
      </c>
      <c r="AC154" s="61">
        <f t="shared" si="85"/>
        <v>0.34700520833333254</v>
      </c>
      <c r="AD154" s="36">
        <f t="shared" si="88"/>
        <v>0.38885412951903503</v>
      </c>
      <c r="AE154" s="36">
        <f t="shared" si="89"/>
        <v>32.22</v>
      </c>
      <c r="AF154" s="36">
        <f t="shared" si="90"/>
        <v>0.19442706475951751</v>
      </c>
      <c r="AG154" s="36">
        <f t="shared" si="89"/>
        <v>17.670000000000002</v>
      </c>
      <c r="AH154" s="36">
        <f t="shared" si="91"/>
        <v>9.7213532379758757E-2</v>
      </c>
      <c r="AI154" s="36">
        <f t="shared" si="119"/>
        <v>9.26</v>
      </c>
      <c r="AJ154" s="36">
        <f t="shared" si="93"/>
        <v>1.9442706475951758E-2</v>
      </c>
      <c r="AK154" s="36">
        <f t="shared" si="119"/>
        <v>1.93</v>
      </c>
      <c r="AL154" s="36">
        <f t="shared" si="94"/>
        <v>0.19442706475951751</v>
      </c>
      <c r="AM154" s="36">
        <f t="shared" si="95"/>
        <v>17.670000000000002</v>
      </c>
      <c r="AN154" s="36">
        <f t="shared" si="96"/>
        <v>9.7213532379758757E-2</v>
      </c>
      <c r="AO154" s="36">
        <f t="shared" si="97"/>
        <v>9.26</v>
      </c>
      <c r="AP154" s="36">
        <f t="shared" si="98"/>
        <v>4.8606766189879379E-2</v>
      </c>
      <c r="AQ154" s="36">
        <f t="shared" si="99"/>
        <v>4.74</v>
      </c>
      <c r="AR154" s="36">
        <f t="shared" si="100"/>
        <v>9.7213532379758789E-3</v>
      </c>
      <c r="AS154" s="36">
        <f t="shared" si="101"/>
        <v>0.97</v>
      </c>
      <c r="AT154" s="36">
        <f t="shared" si="102"/>
        <v>9.7213532379758757E-2</v>
      </c>
      <c r="AU154" s="36">
        <f t="shared" si="103"/>
        <v>9.26</v>
      </c>
      <c r="AV154" s="36">
        <f t="shared" si="104"/>
        <v>4.8606766189879379E-2</v>
      </c>
      <c r="AW154" s="36">
        <f t="shared" si="105"/>
        <v>4.74</v>
      </c>
      <c r="AX154" s="36">
        <f t="shared" si="106"/>
        <v>2.4303383094939689E-2</v>
      </c>
      <c r="AY154" s="36">
        <f t="shared" si="107"/>
        <v>2.4</v>
      </c>
      <c r="AZ154" s="36">
        <f t="shared" si="108"/>
        <v>4.8606766189879394E-3</v>
      </c>
      <c r="BA154" s="36">
        <f t="shared" si="109"/>
        <v>0.48</v>
      </c>
      <c r="BB154" s="36">
        <f t="shared" si="110"/>
        <v>1.9442706475951758E-2</v>
      </c>
      <c r="BC154" s="36">
        <f t="shared" si="111"/>
        <v>1.93</v>
      </c>
      <c r="BD154" s="36">
        <f t="shared" si="112"/>
        <v>9.7213532379758789E-3</v>
      </c>
      <c r="BE154" s="36">
        <f t="shared" si="113"/>
        <v>0.97</v>
      </c>
      <c r="BF154" s="36">
        <f t="shared" si="114"/>
        <v>4.8606766189879394E-3</v>
      </c>
      <c r="BG154" s="36">
        <f t="shared" si="115"/>
        <v>0.48</v>
      </c>
      <c r="BH154" s="36">
        <f t="shared" si="116"/>
        <v>9.7213532379758808E-4</v>
      </c>
      <c r="BI154" s="36">
        <f t="shared" si="117"/>
        <v>0.1</v>
      </c>
    </row>
    <row r="155" spans="1:61" s="36" customFormat="1" x14ac:dyDescent="0.25">
      <c r="A155" s="37">
        <v>11.25</v>
      </c>
      <c r="B155" s="47">
        <f t="shared" si="72"/>
        <v>40</v>
      </c>
      <c r="C155" s="48">
        <f t="shared" si="62"/>
        <v>0</v>
      </c>
      <c r="D155" s="49">
        <f t="shared" si="63"/>
        <v>0</v>
      </c>
      <c r="E155" s="50">
        <f t="shared" si="64"/>
        <v>1</v>
      </c>
      <c r="F155" s="65">
        <f t="shared" si="61"/>
        <v>39</v>
      </c>
      <c r="G155" s="58">
        <f t="shared" si="86"/>
        <v>1.5307460172294796</v>
      </c>
      <c r="H155" s="53">
        <f t="shared" si="73"/>
        <v>6.4935064935064934</v>
      </c>
      <c r="I155" s="49">
        <f t="shared" si="74"/>
        <v>1.38</v>
      </c>
      <c r="J155" s="53">
        <f t="shared" si="75"/>
        <v>3.3676412379048553</v>
      </c>
      <c r="K155" s="53">
        <f t="shared" si="87"/>
        <v>1.7146343374810729E-3</v>
      </c>
      <c r="L155" s="48">
        <f t="shared" si="76"/>
        <v>2.2000000000000002</v>
      </c>
      <c r="M155" s="49">
        <f t="shared" si="65"/>
        <v>0</v>
      </c>
      <c r="N155" s="65">
        <v>0</v>
      </c>
      <c r="O155" s="60">
        <f t="shared" si="77"/>
        <v>3691.4145715860559</v>
      </c>
      <c r="P155" s="55">
        <f t="shared" si="78"/>
        <v>480</v>
      </c>
      <c r="Q155" s="58">
        <f t="shared" si="79"/>
        <v>0.76537300861473978</v>
      </c>
      <c r="R155" s="53">
        <f t="shared" si="80"/>
        <v>3.2467532467532467</v>
      </c>
      <c r="S155" s="53">
        <f t="shared" si="66"/>
        <v>1.6838206189524276</v>
      </c>
      <c r="T155" s="53">
        <f t="shared" si="67"/>
        <v>8.5731716874053643E-4</v>
      </c>
      <c r="U155" s="58">
        <f t="shared" si="81"/>
        <v>0.38268650430736989</v>
      </c>
      <c r="V155" s="53">
        <f t="shared" si="82"/>
        <v>1.6233766233766234</v>
      </c>
      <c r="W155" s="53">
        <f t="shared" si="68"/>
        <v>0.84191030947621381</v>
      </c>
      <c r="X155" s="53">
        <f t="shared" si="69"/>
        <v>4.2865858437026821E-4</v>
      </c>
      <c r="Y155" s="58">
        <f t="shared" si="83"/>
        <v>7.6537300861473964E-2</v>
      </c>
      <c r="Z155" s="53">
        <f t="shared" si="84"/>
        <v>0.32467532467532467</v>
      </c>
      <c r="AA155" s="53">
        <f t="shared" si="70"/>
        <v>0.16838206189524274</v>
      </c>
      <c r="AB155" s="53">
        <f t="shared" si="71"/>
        <v>8.5731716874053632E-5</v>
      </c>
      <c r="AC155" s="61">
        <f t="shared" si="85"/>
        <v>0.34713541666666586</v>
      </c>
      <c r="AD155" s="36">
        <f t="shared" si="88"/>
        <v>0.39545547171833717</v>
      </c>
      <c r="AE155" s="36">
        <f t="shared" si="89"/>
        <v>32.659999999999997</v>
      </c>
      <c r="AF155" s="36">
        <f t="shared" si="90"/>
        <v>0.19772773585916859</v>
      </c>
      <c r="AG155" s="36">
        <f t="shared" si="89"/>
        <v>17.940000000000001</v>
      </c>
      <c r="AH155" s="36">
        <f t="shared" si="91"/>
        <v>9.8863867929584293E-2</v>
      </c>
      <c r="AI155" s="36">
        <f t="shared" si="119"/>
        <v>9.41</v>
      </c>
      <c r="AJ155" s="36">
        <f t="shared" si="93"/>
        <v>1.9772773585916864E-2</v>
      </c>
      <c r="AK155" s="36">
        <f t="shared" si="119"/>
        <v>1.96</v>
      </c>
      <c r="AL155" s="36">
        <f t="shared" si="94"/>
        <v>0.19772773585916859</v>
      </c>
      <c r="AM155" s="36">
        <f t="shared" si="95"/>
        <v>17.940000000000001</v>
      </c>
      <c r="AN155" s="36">
        <f t="shared" si="96"/>
        <v>9.8863867929584293E-2</v>
      </c>
      <c r="AO155" s="36">
        <f t="shared" si="97"/>
        <v>9.41</v>
      </c>
      <c r="AP155" s="36">
        <f t="shared" si="98"/>
        <v>4.9431933964792146E-2</v>
      </c>
      <c r="AQ155" s="36">
        <f t="shared" si="99"/>
        <v>4.82</v>
      </c>
      <c r="AR155" s="36">
        <f t="shared" si="100"/>
        <v>9.886386792958432E-3</v>
      </c>
      <c r="AS155" s="36">
        <f t="shared" si="101"/>
        <v>0.98</v>
      </c>
      <c r="AT155" s="36">
        <f t="shared" si="102"/>
        <v>9.8863867929584293E-2</v>
      </c>
      <c r="AU155" s="36">
        <f t="shared" si="103"/>
        <v>9.41</v>
      </c>
      <c r="AV155" s="36">
        <f t="shared" si="104"/>
        <v>4.9431933964792146E-2</v>
      </c>
      <c r="AW155" s="36">
        <f t="shared" si="105"/>
        <v>4.82</v>
      </c>
      <c r="AX155" s="36">
        <f t="shared" si="106"/>
        <v>2.4715966982396073E-2</v>
      </c>
      <c r="AY155" s="36">
        <f t="shared" si="107"/>
        <v>2.44</v>
      </c>
      <c r="AZ155" s="36">
        <f t="shared" si="108"/>
        <v>4.943193396479216E-3</v>
      </c>
      <c r="BA155" s="36">
        <f t="shared" si="109"/>
        <v>0.49</v>
      </c>
      <c r="BB155" s="36">
        <f t="shared" si="110"/>
        <v>1.9772773585916864E-2</v>
      </c>
      <c r="BC155" s="36">
        <f t="shared" si="111"/>
        <v>1.96</v>
      </c>
      <c r="BD155" s="36">
        <f t="shared" si="112"/>
        <v>9.886386792958432E-3</v>
      </c>
      <c r="BE155" s="36">
        <f t="shared" si="113"/>
        <v>0.98</v>
      </c>
      <c r="BF155" s="36">
        <f t="shared" si="114"/>
        <v>4.943193396479216E-3</v>
      </c>
      <c r="BG155" s="36">
        <f t="shared" si="115"/>
        <v>0.49</v>
      </c>
      <c r="BH155" s="36">
        <f t="shared" si="116"/>
        <v>9.8863867929584333E-4</v>
      </c>
      <c r="BI155" s="36">
        <f t="shared" si="117"/>
        <v>0.1</v>
      </c>
    </row>
    <row r="156" spans="1:61" s="36" customFormat="1" x14ac:dyDescent="0.25">
      <c r="A156" s="37">
        <v>11.25</v>
      </c>
      <c r="B156" s="47">
        <f t="shared" si="72"/>
        <v>40</v>
      </c>
      <c r="C156" s="48">
        <f t="shared" si="62"/>
        <v>0</v>
      </c>
      <c r="D156" s="49">
        <f t="shared" si="63"/>
        <v>0</v>
      </c>
      <c r="E156" s="50">
        <f t="shared" si="64"/>
        <v>1</v>
      </c>
      <c r="F156" s="65">
        <f t="shared" si="61"/>
        <v>39</v>
      </c>
      <c r="G156" s="58">
        <f t="shared" si="86"/>
        <v>1.5405089879209299</v>
      </c>
      <c r="H156" s="53">
        <f t="shared" si="73"/>
        <v>6.4935064935064934</v>
      </c>
      <c r="I156" s="49">
        <f t="shared" si="74"/>
        <v>1.38</v>
      </c>
      <c r="J156" s="53">
        <f t="shared" si="75"/>
        <v>3.3891197734260463</v>
      </c>
      <c r="K156" s="53">
        <f t="shared" si="87"/>
        <v>1.7255701325737689E-3</v>
      </c>
      <c r="L156" s="48">
        <f t="shared" si="76"/>
        <v>2.2000000000000002</v>
      </c>
      <c r="M156" s="49">
        <f t="shared" si="65"/>
        <v>0</v>
      </c>
      <c r="N156" s="65">
        <v>0</v>
      </c>
      <c r="O156" s="60">
        <f t="shared" si="77"/>
        <v>3711.9010314713369</v>
      </c>
      <c r="P156" s="55">
        <f t="shared" si="78"/>
        <v>480</v>
      </c>
      <c r="Q156" s="58">
        <f t="shared" si="79"/>
        <v>0.77025449396046497</v>
      </c>
      <c r="R156" s="53">
        <f t="shared" si="80"/>
        <v>3.2467532467532467</v>
      </c>
      <c r="S156" s="53">
        <f t="shared" si="66"/>
        <v>1.6945598867130232</v>
      </c>
      <c r="T156" s="53">
        <f t="shared" si="67"/>
        <v>8.6278506628688443E-4</v>
      </c>
      <c r="U156" s="58">
        <f t="shared" si="81"/>
        <v>0.38512724698023248</v>
      </c>
      <c r="V156" s="53">
        <f t="shared" si="82"/>
        <v>1.6233766233766234</v>
      </c>
      <c r="W156" s="53">
        <f t="shared" si="68"/>
        <v>0.84727994335651158</v>
      </c>
      <c r="X156" s="53">
        <f t="shared" si="69"/>
        <v>4.3139253314344221E-4</v>
      </c>
      <c r="Y156" s="58">
        <f t="shared" si="83"/>
        <v>7.7025449396046483E-2</v>
      </c>
      <c r="Z156" s="53">
        <f t="shared" si="84"/>
        <v>0.32467532467532467</v>
      </c>
      <c r="AA156" s="53">
        <f t="shared" si="70"/>
        <v>0.16945598867130227</v>
      </c>
      <c r="AB156" s="53">
        <f t="shared" si="71"/>
        <v>8.6278506628688413E-5</v>
      </c>
      <c r="AC156" s="61">
        <f t="shared" si="85"/>
        <v>0.34726562499999919</v>
      </c>
      <c r="AD156" s="36">
        <f t="shared" si="88"/>
        <v>0.4020989167287462</v>
      </c>
      <c r="AE156" s="36">
        <f t="shared" si="89"/>
        <v>33.11</v>
      </c>
      <c r="AF156" s="36">
        <f t="shared" si="90"/>
        <v>0.2010494583643731</v>
      </c>
      <c r="AG156" s="36">
        <f t="shared" si="89"/>
        <v>18.21</v>
      </c>
      <c r="AH156" s="36">
        <f t="shared" si="91"/>
        <v>0.10052472918218655</v>
      </c>
      <c r="AI156" s="36">
        <f t="shared" si="119"/>
        <v>9.56</v>
      </c>
      <c r="AJ156" s="36">
        <f t="shared" si="93"/>
        <v>2.0104945836437314E-2</v>
      </c>
      <c r="AK156" s="36">
        <f t="shared" si="119"/>
        <v>1.99</v>
      </c>
      <c r="AL156" s="36">
        <f t="shared" si="94"/>
        <v>0.2010494583643731</v>
      </c>
      <c r="AM156" s="36">
        <f t="shared" si="95"/>
        <v>18.21</v>
      </c>
      <c r="AN156" s="36">
        <f t="shared" si="96"/>
        <v>0.10052472918218655</v>
      </c>
      <c r="AO156" s="36">
        <f t="shared" si="97"/>
        <v>9.56</v>
      </c>
      <c r="AP156" s="36">
        <f t="shared" si="98"/>
        <v>5.0262364591093275E-2</v>
      </c>
      <c r="AQ156" s="36">
        <f t="shared" si="99"/>
        <v>4.9000000000000004</v>
      </c>
      <c r="AR156" s="36">
        <f t="shared" si="100"/>
        <v>1.0052472918218657E-2</v>
      </c>
      <c r="AS156" s="36">
        <f t="shared" si="101"/>
        <v>1</v>
      </c>
      <c r="AT156" s="36">
        <f t="shared" si="102"/>
        <v>0.10052472918218655</v>
      </c>
      <c r="AU156" s="36">
        <f t="shared" si="103"/>
        <v>9.56</v>
      </c>
      <c r="AV156" s="36">
        <f t="shared" si="104"/>
        <v>5.0262364591093275E-2</v>
      </c>
      <c r="AW156" s="36">
        <f t="shared" si="105"/>
        <v>4.9000000000000004</v>
      </c>
      <c r="AX156" s="36">
        <f t="shared" si="106"/>
        <v>2.5131182295546638E-2</v>
      </c>
      <c r="AY156" s="36">
        <f t="shared" si="107"/>
        <v>2.48</v>
      </c>
      <c r="AZ156" s="36">
        <f t="shared" si="108"/>
        <v>5.0262364591093286E-3</v>
      </c>
      <c r="BA156" s="36">
        <f t="shared" si="109"/>
        <v>0.5</v>
      </c>
      <c r="BB156" s="36">
        <f t="shared" si="110"/>
        <v>2.0104945836437314E-2</v>
      </c>
      <c r="BC156" s="36">
        <f t="shared" si="111"/>
        <v>1.99</v>
      </c>
      <c r="BD156" s="36">
        <f t="shared" si="112"/>
        <v>1.0052472918218657E-2</v>
      </c>
      <c r="BE156" s="36">
        <f t="shared" si="113"/>
        <v>1</v>
      </c>
      <c r="BF156" s="36">
        <f t="shared" si="114"/>
        <v>5.0262364591093286E-3</v>
      </c>
      <c r="BG156" s="36">
        <f t="shared" si="115"/>
        <v>0.5</v>
      </c>
      <c r="BH156" s="36">
        <f t="shared" si="116"/>
        <v>1.0052472918218658E-3</v>
      </c>
      <c r="BI156" s="36">
        <f t="shared" si="117"/>
        <v>0.1</v>
      </c>
    </row>
    <row r="157" spans="1:61" s="36" customFormat="1" x14ac:dyDescent="0.25">
      <c r="A157" s="37">
        <v>11.25</v>
      </c>
      <c r="B157" s="47">
        <f t="shared" si="72"/>
        <v>40</v>
      </c>
      <c r="C157" s="48">
        <f t="shared" si="62"/>
        <v>0</v>
      </c>
      <c r="D157" s="49">
        <f t="shared" si="63"/>
        <v>0</v>
      </c>
      <c r="E157" s="50">
        <f t="shared" si="64"/>
        <v>1</v>
      </c>
      <c r="F157" s="65">
        <f t="shared" si="61"/>
        <v>39</v>
      </c>
      <c r="G157" s="58">
        <f t="shared" si="86"/>
        <v>1.5502048040145171</v>
      </c>
      <c r="H157" s="53">
        <f t="shared" si="73"/>
        <v>6.4935064935064934</v>
      </c>
      <c r="I157" s="49">
        <f t="shared" si="74"/>
        <v>1.38</v>
      </c>
      <c r="J157" s="53">
        <f t="shared" si="75"/>
        <v>3.410450568831938</v>
      </c>
      <c r="K157" s="53">
        <f t="shared" si="87"/>
        <v>1.7364307057954817E-3</v>
      </c>
      <c r="L157" s="48">
        <f t="shared" si="76"/>
        <v>2.2000000000000002</v>
      </c>
      <c r="M157" s="49">
        <f t="shared" si="65"/>
        <v>0</v>
      </c>
      <c r="N157" s="65">
        <v>0</v>
      </c>
      <c r="O157" s="60">
        <f t="shared" si="77"/>
        <v>3732.2466469449064</v>
      </c>
      <c r="P157" s="55">
        <f t="shared" si="78"/>
        <v>480</v>
      </c>
      <c r="Q157" s="58">
        <f t="shared" si="79"/>
        <v>0.77510240200725855</v>
      </c>
      <c r="R157" s="53">
        <f t="shared" si="80"/>
        <v>3.2467532467532467</v>
      </c>
      <c r="S157" s="53">
        <f t="shared" si="66"/>
        <v>1.705225284415969</v>
      </c>
      <c r="T157" s="53">
        <f t="shared" si="67"/>
        <v>8.6821535289774085E-4</v>
      </c>
      <c r="U157" s="58">
        <f t="shared" si="81"/>
        <v>0.38755120100362928</v>
      </c>
      <c r="V157" s="53">
        <f t="shared" si="82"/>
        <v>1.6233766233766234</v>
      </c>
      <c r="W157" s="53">
        <f t="shared" si="68"/>
        <v>0.85261264220798449</v>
      </c>
      <c r="X157" s="53">
        <f t="shared" si="69"/>
        <v>4.3410767644887042E-4</v>
      </c>
      <c r="Y157" s="58">
        <f t="shared" si="83"/>
        <v>7.7510240200725833E-2</v>
      </c>
      <c r="Z157" s="53">
        <f t="shared" si="84"/>
        <v>0.32467532467532467</v>
      </c>
      <c r="AA157" s="53">
        <f t="shared" si="70"/>
        <v>0.17052252844159685</v>
      </c>
      <c r="AB157" s="53">
        <f t="shared" si="71"/>
        <v>8.6821535289774055E-5</v>
      </c>
      <c r="AC157" s="61">
        <f t="shared" si="85"/>
        <v>0.34739583333333252</v>
      </c>
      <c r="AD157" s="36">
        <f t="shared" si="88"/>
        <v>0.40878417494605879</v>
      </c>
      <c r="AE157" s="36">
        <f t="shared" si="89"/>
        <v>33.549999999999997</v>
      </c>
      <c r="AF157" s="36">
        <f t="shared" si="90"/>
        <v>0.20439208747302939</v>
      </c>
      <c r="AG157" s="36">
        <f t="shared" si="89"/>
        <v>18.489999999999998</v>
      </c>
      <c r="AH157" s="36">
        <f t="shared" si="91"/>
        <v>0.1021960437365147</v>
      </c>
      <c r="AI157" s="36">
        <f t="shared" si="119"/>
        <v>9.7100000000000009</v>
      </c>
      <c r="AJ157" s="36">
        <f t="shared" si="93"/>
        <v>2.0439208747302946E-2</v>
      </c>
      <c r="AK157" s="36">
        <f t="shared" si="119"/>
        <v>2.02</v>
      </c>
      <c r="AL157" s="36">
        <f t="shared" si="94"/>
        <v>0.20439208747302939</v>
      </c>
      <c r="AM157" s="36">
        <f t="shared" si="95"/>
        <v>18.489999999999998</v>
      </c>
      <c r="AN157" s="36">
        <f t="shared" si="96"/>
        <v>0.1021960437365147</v>
      </c>
      <c r="AO157" s="36">
        <f t="shared" si="97"/>
        <v>9.7100000000000009</v>
      </c>
      <c r="AP157" s="36">
        <f t="shared" si="98"/>
        <v>5.1098021868257348E-2</v>
      </c>
      <c r="AQ157" s="36">
        <f t="shared" si="99"/>
        <v>4.9800000000000004</v>
      </c>
      <c r="AR157" s="36">
        <f t="shared" si="100"/>
        <v>1.0219604373651473E-2</v>
      </c>
      <c r="AS157" s="36">
        <f t="shared" si="101"/>
        <v>1.02</v>
      </c>
      <c r="AT157" s="36">
        <f t="shared" si="102"/>
        <v>0.1021960437365147</v>
      </c>
      <c r="AU157" s="36">
        <f t="shared" si="103"/>
        <v>9.7100000000000009</v>
      </c>
      <c r="AV157" s="36">
        <f t="shared" si="104"/>
        <v>5.1098021868257348E-2</v>
      </c>
      <c r="AW157" s="36">
        <f t="shared" si="105"/>
        <v>4.9800000000000004</v>
      </c>
      <c r="AX157" s="36">
        <f t="shared" si="106"/>
        <v>2.5549010934128674E-2</v>
      </c>
      <c r="AY157" s="36">
        <f t="shared" si="107"/>
        <v>2.52</v>
      </c>
      <c r="AZ157" s="36">
        <f t="shared" si="108"/>
        <v>5.1098021868257364E-3</v>
      </c>
      <c r="BA157" s="36">
        <f t="shared" si="109"/>
        <v>0.51</v>
      </c>
      <c r="BB157" s="36">
        <f t="shared" si="110"/>
        <v>2.0439208747302946E-2</v>
      </c>
      <c r="BC157" s="36">
        <f t="shared" si="111"/>
        <v>2.02</v>
      </c>
      <c r="BD157" s="36">
        <f t="shared" si="112"/>
        <v>1.0219604373651473E-2</v>
      </c>
      <c r="BE157" s="36">
        <f t="shared" si="113"/>
        <v>1.02</v>
      </c>
      <c r="BF157" s="36">
        <f t="shared" si="114"/>
        <v>5.1098021868257364E-3</v>
      </c>
      <c r="BG157" s="36">
        <f t="shared" si="115"/>
        <v>0.51</v>
      </c>
      <c r="BH157" s="36">
        <f t="shared" si="116"/>
        <v>1.0219604373651473E-3</v>
      </c>
      <c r="BI157" s="36">
        <f t="shared" si="117"/>
        <v>0.1</v>
      </c>
    </row>
    <row r="158" spans="1:61" s="36" customFormat="1" x14ac:dyDescent="0.25">
      <c r="A158" s="37">
        <v>11.25</v>
      </c>
      <c r="B158" s="47">
        <f t="shared" si="72"/>
        <v>40</v>
      </c>
      <c r="C158" s="48">
        <f t="shared" si="62"/>
        <v>0</v>
      </c>
      <c r="D158" s="49">
        <f t="shared" si="63"/>
        <v>0</v>
      </c>
      <c r="E158" s="50">
        <f t="shared" si="64"/>
        <v>1</v>
      </c>
      <c r="F158" s="65">
        <f t="shared" si="61"/>
        <v>39</v>
      </c>
      <c r="G158" s="58">
        <f t="shared" si="86"/>
        <v>1.5598339274331694</v>
      </c>
      <c r="H158" s="53">
        <f t="shared" si="73"/>
        <v>6.4935064935064934</v>
      </c>
      <c r="I158" s="49">
        <f t="shared" si="74"/>
        <v>1.38</v>
      </c>
      <c r="J158" s="53">
        <f t="shared" si="75"/>
        <v>3.4316346403529732</v>
      </c>
      <c r="K158" s="53">
        <f t="shared" si="87"/>
        <v>1.747216574559881E-3</v>
      </c>
      <c r="L158" s="48">
        <f t="shared" si="76"/>
        <v>2.2000000000000002</v>
      </c>
      <c r="M158" s="49">
        <f t="shared" si="65"/>
        <v>0</v>
      </c>
      <c r="N158" s="65">
        <v>0</v>
      </c>
      <c r="O158" s="60">
        <f t="shared" si="77"/>
        <v>3752.4523863120949</v>
      </c>
      <c r="P158" s="55">
        <f t="shared" si="78"/>
        <v>480</v>
      </c>
      <c r="Q158" s="58">
        <f t="shared" si="79"/>
        <v>0.7799169637165847</v>
      </c>
      <c r="R158" s="53">
        <f t="shared" si="80"/>
        <v>3.2467532467532467</v>
      </c>
      <c r="S158" s="53">
        <f t="shared" si="66"/>
        <v>1.7158173201764866</v>
      </c>
      <c r="T158" s="53">
        <f t="shared" si="67"/>
        <v>8.7360828727994051E-4</v>
      </c>
      <c r="U158" s="58">
        <f t="shared" si="81"/>
        <v>0.38995848185829235</v>
      </c>
      <c r="V158" s="53">
        <f t="shared" si="82"/>
        <v>1.6233766233766234</v>
      </c>
      <c r="W158" s="53">
        <f t="shared" si="68"/>
        <v>0.85790866008824329</v>
      </c>
      <c r="X158" s="53">
        <f t="shared" si="69"/>
        <v>4.3680414363997025E-4</v>
      </c>
      <c r="Y158" s="58">
        <f t="shared" si="83"/>
        <v>7.7991696371658453E-2</v>
      </c>
      <c r="Z158" s="53">
        <f t="shared" si="84"/>
        <v>0.32467532467532467</v>
      </c>
      <c r="AA158" s="53">
        <f t="shared" si="70"/>
        <v>0.17158173201764862</v>
      </c>
      <c r="AB158" s="53">
        <f t="shared" si="71"/>
        <v>8.7360828727994029E-5</v>
      </c>
      <c r="AC158" s="61">
        <f t="shared" si="85"/>
        <v>0.34752604166666584</v>
      </c>
      <c r="AD158" s="36">
        <f t="shared" si="88"/>
        <v>0.41551095875811433</v>
      </c>
      <c r="AE158" s="36">
        <f t="shared" si="89"/>
        <v>34</v>
      </c>
      <c r="AF158" s="36">
        <f t="shared" si="90"/>
        <v>0.20775547937905717</v>
      </c>
      <c r="AG158" s="36">
        <f t="shared" si="89"/>
        <v>18.760000000000002</v>
      </c>
      <c r="AH158" s="36">
        <f t="shared" si="91"/>
        <v>0.10387773968952858</v>
      </c>
      <c r="AI158" s="36">
        <f t="shared" si="119"/>
        <v>9.8699999999999992</v>
      </c>
      <c r="AJ158" s="36">
        <f t="shared" si="93"/>
        <v>2.0775547937905724E-2</v>
      </c>
      <c r="AK158" s="36">
        <f t="shared" si="119"/>
        <v>2.06</v>
      </c>
      <c r="AL158" s="36">
        <f t="shared" si="94"/>
        <v>0.20775547937905717</v>
      </c>
      <c r="AM158" s="36">
        <f t="shared" si="95"/>
        <v>18.760000000000002</v>
      </c>
      <c r="AN158" s="36">
        <f t="shared" si="96"/>
        <v>0.10387773968952858</v>
      </c>
      <c r="AO158" s="36">
        <f t="shared" si="97"/>
        <v>9.8699999999999992</v>
      </c>
      <c r="AP158" s="36">
        <f t="shared" si="98"/>
        <v>5.1938869844764292E-2</v>
      </c>
      <c r="AQ158" s="36">
        <f t="shared" si="99"/>
        <v>5.0599999999999996</v>
      </c>
      <c r="AR158" s="36">
        <f t="shared" si="100"/>
        <v>1.0387773968952862E-2</v>
      </c>
      <c r="AS158" s="36">
        <f t="shared" si="101"/>
        <v>1.03</v>
      </c>
      <c r="AT158" s="36">
        <f t="shared" si="102"/>
        <v>0.10387773968952858</v>
      </c>
      <c r="AU158" s="36">
        <f t="shared" si="103"/>
        <v>9.8699999999999992</v>
      </c>
      <c r="AV158" s="36">
        <f t="shared" si="104"/>
        <v>5.1938869844764292E-2</v>
      </c>
      <c r="AW158" s="36">
        <f t="shared" si="105"/>
        <v>5.0599999999999996</v>
      </c>
      <c r="AX158" s="36">
        <f t="shared" si="106"/>
        <v>2.5969434922382146E-2</v>
      </c>
      <c r="AY158" s="36">
        <f t="shared" si="107"/>
        <v>2.56</v>
      </c>
      <c r="AZ158" s="36">
        <f t="shared" si="108"/>
        <v>5.1938869844764309E-3</v>
      </c>
      <c r="BA158" s="36">
        <f t="shared" si="109"/>
        <v>0.52</v>
      </c>
      <c r="BB158" s="36">
        <f t="shared" si="110"/>
        <v>2.0775547937905724E-2</v>
      </c>
      <c r="BC158" s="36">
        <f t="shared" si="111"/>
        <v>2.06</v>
      </c>
      <c r="BD158" s="36">
        <f t="shared" si="112"/>
        <v>1.0387773968952862E-2</v>
      </c>
      <c r="BE158" s="36">
        <f t="shared" si="113"/>
        <v>1.03</v>
      </c>
      <c r="BF158" s="36">
        <f t="shared" si="114"/>
        <v>5.1938869844764309E-3</v>
      </c>
      <c r="BG158" s="36">
        <f t="shared" si="115"/>
        <v>0.52</v>
      </c>
      <c r="BH158" s="36">
        <f t="shared" si="116"/>
        <v>1.0387773968952862E-3</v>
      </c>
      <c r="BI158" s="36">
        <f t="shared" si="117"/>
        <v>0.1</v>
      </c>
    </row>
    <row r="159" spans="1:61" s="36" customFormat="1" x14ac:dyDescent="0.25">
      <c r="A159" s="37">
        <v>11.25</v>
      </c>
      <c r="B159" s="47">
        <f t="shared" si="72"/>
        <v>40</v>
      </c>
      <c r="C159" s="48">
        <f t="shared" si="62"/>
        <v>0</v>
      </c>
      <c r="D159" s="49">
        <f t="shared" si="63"/>
        <v>0</v>
      </c>
      <c r="E159" s="50">
        <f t="shared" si="64"/>
        <v>1</v>
      </c>
      <c r="F159" s="65">
        <f t="shared" si="61"/>
        <v>39</v>
      </c>
      <c r="G159" s="58">
        <f t="shared" si="86"/>
        <v>1.5693968169224786</v>
      </c>
      <c r="H159" s="53">
        <f t="shared" si="73"/>
        <v>6.4935064935064934</v>
      </c>
      <c r="I159" s="49">
        <f t="shared" si="74"/>
        <v>1.38</v>
      </c>
      <c r="J159" s="53">
        <f t="shared" si="75"/>
        <v>3.452672997229453</v>
      </c>
      <c r="K159" s="53">
        <f t="shared" si="87"/>
        <v>1.7579282527216073E-3</v>
      </c>
      <c r="L159" s="48">
        <f t="shared" si="76"/>
        <v>2.2000000000000002</v>
      </c>
      <c r="M159" s="49">
        <f t="shared" si="65"/>
        <v>0</v>
      </c>
      <c r="N159" s="65">
        <v>0</v>
      </c>
      <c r="O159" s="60">
        <f t="shared" si="77"/>
        <v>3772.5192112211334</v>
      </c>
      <c r="P159" s="55">
        <f t="shared" si="78"/>
        <v>480</v>
      </c>
      <c r="Q159" s="58">
        <f t="shared" si="79"/>
        <v>0.78469840846123928</v>
      </c>
      <c r="R159" s="53">
        <f t="shared" si="80"/>
        <v>3.2467532467532467</v>
      </c>
      <c r="S159" s="53">
        <f t="shared" si="66"/>
        <v>1.7263364986147265</v>
      </c>
      <c r="T159" s="53">
        <f t="shared" si="67"/>
        <v>8.7896412636080364E-4</v>
      </c>
      <c r="U159" s="58">
        <f t="shared" si="81"/>
        <v>0.39234920423061964</v>
      </c>
      <c r="V159" s="53">
        <f t="shared" si="82"/>
        <v>1.6233766233766234</v>
      </c>
      <c r="W159" s="53">
        <f t="shared" si="68"/>
        <v>0.86316824930736324</v>
      </c>
      <c r="X159" s="53">
        <f t="shared" si="69"/>
        <v>4.3948206318040182E-4</v>
      </c>
      <c r="Y159" s="58">
        <f t="shared" si="83"/>
        <v>7.846984084612392E-2</v>
      </c>
      <c r="Z159" s="53">
        <f t="shared" si="84"/>
        <v>0.32467532467532467</v>
      </c>
      <c r="AA159" s="53">
        <f t="shared" si="70"/>
        <v>0.17263364986147264</v>
      </c>
      <c r="AB159" s="53">
        <f t="shared" si="71"/>
        <v>8.7896412636080361E-5</v>
      </c>
      <c r="AC159" s="61">
        <f t="shared" si="85"/>
        <v>0.34765624999999917</v>
      </c>
      <c r="AD159" s="36">
        <f t="shared" si="88"/>
        <v>0.42227898253109253</v>
      </c>
      <c r="AE159" s="36">
        <f t="shared" si="89"/>
        <v>34.44</v>
      </c>
      <c r="AF159" s="36">
        <f t="shared" si="90"/>
        <v>0.21113949126554626</v>
      </c>
      <c r="AG159" s="36">
        <f t="shared" si="89"/>
        <v>19.03</v>
      </c>
      <c r="AH159" s="36">
        <f t="shared" si="91"/>
        <v>0.10556974563277313</v>
      </c>
      <c r="AI159" s="36">
        <f t="shared" si="119"/>
        <v>10.02</v>
      </c>
      <c r="AJ159" s="36">
        <f t="shared" si="93"/>
        <v>2.1113949126554635E-2</v>
      </c>
      <c r="AK159" s="36">
        <f t="shared" si="119"/>
        <v>2.09</v>
      </c>
      <c r="AL159" s="36">
        <f t="shared" si="94"/>
        <v>0.21113949126554626</v>
      </c>
      <c r="AM159" s="36">
        <f t="shared" si="95"/>
        <v>19.03</v>
      </c>
      <c r="AN159" s="36">
        <f t="shared" si="96"/>
        <v>0.10556974563277313</v>
      </c>
      <c r="AO159" s="36">
        <f t="shared" si="97"/>
        <v>10.02</v>
      </c>
      <c r="AP159" s="36">
        <f t="shared" si="98"/>
        <v>5.2784872816386566E-2</v>
      </c>
      <c r="AQ159" s="36">
        <f t="shared" si="99"/>
        <v>5.14</v>
      </c>
      <c r="AR159" s="36">
        <f t="shared" si="100"/>
        <v>1.0556974563277317E-2</v>
      </c>
      <c r="AS159" s="36">
        <f t="shared" si="101"/>
        <v>1.05</v>
      </c>
      <c r="AT159" s="36">
        <f t="shared" si="102"/>
        <v>0.10556974563277313</v>
      </c>
      <c r="AU159" s="36">
        <f t="shared" si="103"/>
        <v>10.02</v>
      </c>
      <c r="AV159" s="36">
        <f t="shared" si="104"/>
        <v>5.2784872816386566E-2</v>
      </c>
      <c r="AW159" s="36">
        <f t="shared" si="105"/>
        <v>5.14</v>
      </c>
      <c r="AX159" s="36">
        <f t="shared" si="106"/>
        <v>2.6392436408193283E-2</v>
      </c>
      <c r="AY159" s="36">
        <f t="shared" si="107"/>
        <v>2.6</v>
      </c>
      <c r="AZ159" s="36">
        <f t="shared" si="108"/>
        <v>5.2784872816386587E-3</v>
      </c>
      <c r="BA159" s="36">
        <f t="shared" si="109"/>
        <v>0.53</v>
      </c>
      <c r="BB159" s="36">
        <f t="shared" si="110"/>
        <v>2.1113949126554635E-2</v>
      </c>
      <c r="BC159" s="36">
        <f t="shared" si="111"/>
        <v>2.09</v>
      </c>
      <c r="BD159" s="36">
        <f t="shared" si="112"/>
        <v>1.0556974563277317E-2</v>
      </c>
      <c r="BE159" s="36">
        <f t="shared" si="113"/>
        <v>1.05</v>
      </c>
      <c r="BF159" s="36">
        <f t="shared" si="114"/>
        <v>5.2784872816386587E-3</v>
      </c>
      <c r="BG159" s="36">
        <f t="shared" si="115"/>
        <v>0.53</v>
      </c>
      <c r="BH159" s="36">
        <f t="shared" si="116"/>
        <v>1.0556974563277317E-3</v>
      </c>
      <c r="BI159" s="36">
        <f t="shared" si="117"/>
        <v>0.11</v>
      </c>
    </row>
    <row r="160" spans="1:61" s="36" customFormat="1" x14ac:dyDescent="0.25">
      <c r="A160" s="37">
        <v>11.25</v>
      </c>
      <c r="B160" s="47">
        <f t="shared" si="72"/>
        <v>40</v>
      </c>
      <c r="C160" s="48">
        <f t="shared" si="62"/>
        <v>0</v>
      </c>
      <c r="D160" s="49">
        <f t="shared" si="63"/>
        <v>0</v>
      </c>
      <c r="E160" s="50">
        <f t="shared" si="64"/>
        <v>1</v>
      </c>
      <c r="F160" s="65">
        <f t="shared" si="61"/>
        <v>39</v>
      </c>
      <c r="G160" s="58">
        <f t="shared" si="86"/>
        <v>1.5788939280725545</v>
      </c>
      <c r="H160" s="53">
        <f t="shared" si="73"/>
        <v>6.4935064935064934</v>
      </c>
      <c r="I160" s="49">
        <f t="shared" si="74"/>
        <v>1.38</v>
      </c>
      <c r="J160" s="53">
        <f t="shared" si="75"/>
        <v>3.47356664175962</v>
      </c>
      <c r="K160" s="53">
        <f t="shared" si="87"/>
        <v>1.7685662506007507E-3</v>
      </c>
      <c r="L160" s="48">
        <f t="shared" si="76"/>
        <v>2.2000000000000002</v>
      </c>
      <c r="M160" s="49">
        <f t="shared" si="65"/>
        <v>0</v>
      </c>
      <c r="N160" s="65">
        <v>0</v>
      </c>
      <c r="O160" s="60">
        <f t="shared" si="77"/>
        <v>3792.4480767089231</v>
      </c>
      <c r="P160" s="55">
        <f t="shared" si="78"/>
        <v>480</v>
      </c>
      <c r="Q160" s="58">
        <f t="shared" si="79"/>
        <v>0.78944696403627723</v>
      </c>
      <c r="R160" s="53">
        <f t="shared" si="80"/>
        <v>3.2467532467532467</v>
      </c>
      <c r="S160" s="53">
        <f t="shared" si="66"/>
        <v>1.73678332087981</v>
      </c>
      <c r="T160" s="53">
        <f t="shared" si="67"/>
        <v>8.8428312530037536E-4</v>
      </c>
      <c r="U160" s="58">
        <f t="shared" si="81"/>
        <v>0.39472348201813862</v>
      </c>
      <c r="V160" s="53">
        <f t="shared" si="82"/>
        <v>1.6233766233766234</v>
      </c>
      <c r="W160" s="53">
        <f t="shared" si="68"/>
        <v>0.86839166043990501</v>
      </c>
      <c r="X160" s="53">
        <f t="shared" si="69"/>
        <v>4.4214156265018768E-4</v>
      </c>
      <c r="Y160" s="58">
        <f t="shared" si="83"/>
        <v>7.8944696403627723E-2</v>
      </c>
      <c r="Z160" s="53">
        <f t="shared" si="84"/>
        <v>0.32467532467532467</v>
      </c>
      <c r="AA160" s="53">
        <f t="shared" si="70"/>
        <v>0.173678332087981</v>
      </c>
      <c r="AB160" s="53">
        <f t="shared" si="71"/>
        <v>8.8428312530037536E-5</v>
      </c>
      <c r="AC160" s="61">
        <f t="shared" si="85"/>
        <v>0.34778645833333249</v>
      </c>
      <c r="AD160" s="36">
        <f t="shared" si="88"/>
        <v>0.42908796259590543</v>
      </c>
      <c r="AE160" s="36">
        <f t="shared" si="89"/>
        <v>34.89</v>
      </c>
      <c r="AF160" s="36">
        <f t="shared" si="90"/>
        <v>0.21454398129795271</v>
      </c>
      <c r="AG160" s="36">
        <f t="shared" si="89"/>
        <v>19.309999999999999</v>
      </c>
      <c r="AH160" s="36">
        <f t="shared" si="91"/>
        <v>0.10727199064897636</v>
      </c>
      <c r="AI160" s="36">
        <f t="shared" si="119"/>
        <v>10.17</v>
      </c>
      <c r="AJ160" s="36">
        <f t="shared" si="93"/>
        <v>2.1454398129795278E-2</v>
      </c>
      <c r="AK160" s="36">
        <f t="shared" si="119"/>
        <v>2.12</v>
      </c>
      <c r="AL160" s="36">
        <f t="shared" si="94"/>
        <v>0.21454398129795271</v>
      </c>
      <c r="AM160" s="36">
        <f t="shared" si="95"/>
        <v>19.309999999999999</v>
      </c>
      <c r="AN160" s="36">
        <f t="shared" si="96"/>
        <v>0.10727199064897636</v>
      </c>
      <c r="AO160" s="36">
        <f t="shared" si="97"/>
        <v>10.17</v>
      </c>
      <c r="AP160" s="36">
        <f t="shared" si="98"/>
        <v>5.3635995324488178E-2</v>
      </c>
      <c r="AQ160" s="36">
        <f t="shared" si="99"/>
        <v>5.22</v>
      </c>
      <c r="AR160" s="36">
        <f t="shared" si="100"/>
        <v>1.0727199064897639E-2</v>
      </c>
      <c r="AS160" s="36">
        <f t="shared" si="101"/>
        <v>1.07</v>
      </c>
      <c r="AT160" s="36">
        <f t="shared" si="102"/>
        <v>0.10727199064897636</v>
      </c>
      <c r="AU160" s="36">
        <f t="shared" si="103"/>
        <v>10.17</v>
      </c>
      <c r="AV160" s="36">
        <f t="shared" si="104"/>
        <v>5.3635995324488178E-2</v>
      </c>
      <c r="AW160" s="36">
        <f t="shared" si="105"/>
        <v>5.22</v>
      </c>
      <c r="AX160" s="36">
        <f t="shared" si="106"/>
        <v>2.6817997662244089E-2</v>
      </c>
      <c r="AY160" s="36">
        <f t="shared" si="107"/>
        <v>2.65</v>
      </c>
      <c r="AZ160" s="36">
        <f t="shared" si="108"/>
        <v>5.3635995324488196E-3</v>
      </c>
      <c r="BA160" s="36">
        <f t="shared" si="109"/>
        <v>0.53</v>
      </c>
      <c r="BB160" s="36">
        <f t="shared" si="110"/>
        <v>2.1454398129795278E-2</v>
      </c>
      <c r="BC160" s="36">
        <f t="shared" si="111"/>
        <v>2.12</v>
      </c>
      <c r="BD160" s="36">
        <f t="shared" si="112"/>
        <v>1.0727199064897639E-2</v>
      </c>
      <c r="BE160" s="36">
        <f t="shared" si="113"/>
        <v>1.07</v>
      </c>
      <c r="BF160" s="36">
        <f t="shared" si="114"/>
        <v>5.3635995324488196E-3</v>
      </c>
      <c r="BG160" s="36">
        <f t="shared" si="115"/>
        <v>0.53</v>
      </c>
      <c r="BH160" s="36">
        <f t="shared" si="116"/>
        <v>1.0727199064897639E-3</v>
      </c>
      <c r="BI160" s="36">
        <f t="shared" si="117"/>
        <v>0.11</v>
      </c>
    </row>
    <row r="161" spans="1:61" s="36" customFormat="1" x14ac:dyDescent="0.25">
      <c r="A161" s="37">
        <v>11.25</v>
      </c>
      <c r="B161" s="47">
        <f t="shared" si="72"/>
        <v>40</v>
      </c>
      <c r="C161" s="48">
        <f t="shared" si="62"/>
        <v>0</v>
      </c>
      <c r="D161" s="49">
        <f t="shared" si="63"/>
        <v>0</v>
      </c>
      <c r="E161" s="50">
        <f t="shared" si="64"/>
        <v>1</v>
      </c>
      <c r="F161" s="65">
        <f t="shared" si="61"/>
        <v>39</v>
      </c>
      <c r="G161" s="58">
        <f t="shared" si="86"/>
        <v>1.5883257133397304</v>
      </c>
      <c r="H161" s="53">
        <f t="shared" si="73"/>
        <v>6.4935064935064934</v>
      </c>
      <c r="I161" s="49">
        <f t="shared" si="74"/>
        <v>1.38</v>
      </c>
      <c r="J161" s="53">
        <f t="shared" si="75"/>
        <v>3.494316569347407</v>
      </c>
      <c r="K161" s="53">
        <f t="shared" si="87"/>
        <v>1.7791310750071656E-3</v>
      </c>
      <c r="L161" s="48">
        <f t="shared" si="76"/>
        <v>2.2000000000000002</v>
      </c>
      <c r="M161" s="49">
        <f t="shared" si="65"/>
        <v>0</v>
      </c>
      <c r="N161" s="65">
        <v>0</v>
      </c>
      <c r="O161" s="60">
        <f t="shared" si="77"/>
        <v>3812.239931246484</v>
      </c>
      <c r="P161" s="55">
        <f t="shared" si="78"/>
        <v>480</v>
      </c>
      <c r="Q161" s="58">
        <f t="shared" si="79"/>
        <v>0.79416285666986519</v>
      </c>
      <c r="R161" s="53">
        <f t="shared" si="80"/>
        <v>3.2467532467532467</v>
      </c>
      <c r="S161" s="53">
        <f t="shared" si="66"/>
        <v>1.7471582846737035</v>
      </c>
      <c r="T161" s="53">
        <f t="shared" si="67"/>
        <v>8.8956553750358281E-4</v>
      </c>
      <c r="U161" s="58">
        <f t="shared" si="81"/>
        <v>0.3970814283349326</v>
      </c>
      <c r="V161" s="53">
        <f t="shared" si="82"/>
        <v>1.6233766233766234</v>
      </c>
      <c r="W161" s="53">
        <f t="shared" si="68"/>
        <v>0.87357914233685174</v>
      </c>
      <c r="X161" s="53">
        <f t="shared" si="69"/>
        <v>4.447827687517914E-4</v>
      </c>
      <c r="Y161" s="58">
        <f t="shared" si="83"/>
        <v>7.9416285666986511E-2</v>
      </c>
      <c r="Z161" s="53">
        <f t="shared" si="84"/>
        <v>0.32467532467532467</v>
      </c>
      <c r="AA161" s="53">
        <f t="shared" si="70"/>
        <v>0.17471582846737033</v>
      </c>
      <c r="AB161" s="53">
        <f t="shared" si="71"/>
        <v>8.8956553750358251E-5</v>
      </c>
      <c r="AC161" s="61">
        <f t="shared" si="85"/>
        <v>0.34791666666666582</v>
      </c>
      <c r="AD161" s="36">
        <f t="shared" si="88"/>
        <v>0.43593761723468299</v>
      </c>
      <c r="AE161" s="36">
        <f t="shared" si="89"/>
        <v>35.33</v>
      </c>
      <c r="AF161" s="36">
        <f t="shared" si="90"/>
        <v>0.2179688086173415</v>
      </c>
      <c r="AG161" s="36">
        <f t="shared" si="89"/>
        <v>19.579999999999998</v>
      </c>
      <c r="AH161" s="36">
        <f t="shared" si="91"/>
        <v>0.10898440430867075</v>
      </c>
      <c r="AI161" s="36">
        <f t="shared" si="119"/>
        <v>10.33</v>
      </c>
      <c r="AJ161" s="36">
        <f t="shared" si="93"/>
        <v>2.1796880861734157E-2</v>
      </c>
      <c r="AK161" s="36">
        <f t="shared" si="119"/>
        <v>2.16</v>
      </c>
      <c r="AL161" s="36">
        <f t="shared" si="94"/>
        <v>0.2179688086173415</v>
      </c>
      <c r="AM161" s="36">
        <f t="shared" si="95"/>
        <v>19.579999999999998</v>
      </c>
      <c r="AN161" s="36">
        <f t="shared" si="96"/>
        <v>0.10898440430867075</v>
      </c>
      <c r="AO161" s="36">
        <f t="shared" si="97"/>
        <v>10.33</v>
      </c>
      <c r="AP161" s="36">
        <f t="shared" si="98"/>
        <v>5.4492202154335374E-2</v>
      </c>
      <c r="AQ161" s="36">
        <f t="shared" si="99"/>
        <v>5.3</v>
      </c>
      <c r="AR161" s="36">
        <f t="shared" si="100"/>
        <v>1.0898440430867079E-2</v>
      </c>
      <c r="AS161" s="36">
        <f t="shared" si="101"/>
        <v>1.08</v>
      </c>
      <c r="AT161" s="36">
        <f t="shared" si="102"/>
        <v>0.10898440430867075</v>
      </c>
      <c r="AU161" s="36">
        <f t="shared" si="103"/>
        <v>10.33</v>
      </c>
      <c r="AV161" s="36">
        <f t="shared" si="104"/>
        <v>5.4492202154335374E-2</v>
      </c>
      <c r="AW161" s="36">
        <f t="shared" si="105"/>
        <v>5.3</v>
      </c>
      <c r="AX161" s="36">
        <f t="shared" si="106"/>
        <v>2.7246101077167687E-2</v>
      </c>
      <c r="AY161" s="36">
        <f t="shared" si="107"/>
        <v>2.69</v>
      </c>
      <c r="AZ161" s="36">
        <f t="shared" si="108"/>
        <v>5.4492202154335393E-3</v>
      </c>
      <c r="BA161" s="36">
        <f t="shared" si="109"/>
        <v>0.54</v>
      </c>
      <c r="BB161" s="36">
        <f t="shared" si="110"/>
        <v>2.1796880861734157E-2</v>
      </c>
      <c r="BC161" s="36">
        <f t="shared" si="111"/>
        <v>2.16</v>
      </c>
      <c r="BD161" s="36">
        <f t="shared" si="112"/>
        <v>1.0898440430867079E-2</v>
      </c>
      <c r="BE161" s="36">
        <f t="shared" si="113"/>
        <v>1.08</v>
      </c>
      <c r="BF161" s="36">
        <f t="shared" si="114"/>
        <v>5.4492202154335393E-3</v>
      </c>
      <c r="BG161" s="36">
        <f t="shared" si="115"/>
        <v>0.54</v>
      </c>
      <c r="BH161" s="36">
        <f t="shared" si="116"/>
        <v>1.0898440430867078E-3</v>
      </c>
      <c r="BI161" s="36">
        <f t="shared" si="117"/>
        <v>0.11</v>
      </c>
    </row>
    <row r="162" spans="1:61" s="36" customFormat="1" x14ac:dyDescent="0.25">
      <c r="A162" s="37">
        <v>11.25</v>
      </c>
      <c r="B162" s="47">
        <f t="shared" si="72"/>
        <v>40</v>
      </c>
      <c r="C162" s="48">
        <f t="shared" si="62"/>
        <v>0</v>
      </c>
      <c r="D162" s="49">
        <f t="shared" si="63"/>
        <v>0</v>
      </c>
      <c r="E162" s="50">
        <f t="shared" si="64"/>
        <v>1</v>
      </c>
      <c r="F162" s="65">
        <f t="shared" si="61"/>
        <v>39</v>
      </c>
      <c r="G162" s="58">
        <f t="shared" si="86"/>
        <v>1.5976926220681182</v>
      </c>
      <c r="H162" s="53">
        <f t="shared" si="73"/>
        <v>6.4935064935064934</v>
      </c>
      <c r="I162" s="49">
        <f t="shared" si="74"/>
        <v>1.38</v>
      </c>
      <c r="J162" s="53">
        <f t="shared" si="75"/>
        <v>3.5149237685498602</v>
      </c>
      <c r="K162" s="53">
        <f t="shared" si="87"/>
        <v>1.7896232292646129E-3</v>
      </c>
      <c r="L162" s="48">
        <f t="shared" si="76"/>
        <v>2.2000000000000002</v>
      </c>
      <c r="M162" s="49">
        <f t="shared" si="65"/>
        <v>0</v>
      </c>
      <c r="N162" s="65">
        <v>0</v>
      </c>
      <c r="O162" s="60">
        <f t="shared" si="77"/>
        <v>3831.895716784099</v>
      </c>
      <c r="P162" s="55">
        <f t="shared" si="78"/>
        <v>480</v>
      </c>
      <c r="Q162" s="58">
        <f t="shared" si="79"/>
        <v>0.79884631103405912</v>
      </c>
      <c r="R162" s="53">
        <f t="shared" si="80"/>
        <v>3.2467532467532467</v>
      </c>
      <c r="S162" s="53">
        <f t="shared" si="66"/>
        <v>1.7574618842749301</v>
      </c>
      <c r="T162" s="53">
        <f t="shared" si="67"/>
        <v>8.9481161463230644E-4</v>
      </c>
      <c r="U162" s="58">
        <f t="shared" si="81"/>
        <v>0.39942315551702956</v>
      </c>
      <c r="V162" s="53">
        <f t="shared" si="82"/>
        <v>1.6233766233766234</v>
      </c>
      <c r="W162" s="53">
        <f t="shared" si="68"/>
        <v>0.87873094213746505</v>
      </c>
      <c r="X162" s="53">
        <f t="shared" si="69"/>
        <v>4.4740580731615322E-4</v>
      </c>
      <c r="Y162" s="58">
        <f t="shared" si="83"/>
        <v>7.9884631103405893E-2</v>
      </c>
      <c r="Z162" s="53">
        <f t="shared" si="84"/>
        <v>0.32467532467532467</v>
      </c>
      <c r="AA162" s="53">
        <f t="shared" si="70"/>
        <v>0.17574618842749298</v>
      </c>
      <c r="AB162" s="53">
        <f t="shared" si="71"/>
        <v>8.9481161463230636E-5</v>
      </c>
      <c r="AC162" s="61">
        <f t="shared" si="85"/>
        <v>0.34804687499999915</v>
      </c>
      <c r="AD162" s="36">
        <f t="shared" si="88"/>
        <v>0.44282766666735174</v>
      </c>
      <c r="AE162" s="36">
        <f t="shared" si="89"/>
        <v>35.78</v>
      </c>
      <c r="AF162" s="36">
        <f t="shared" si="90"/>
        <v>0.22141383333367587</v>
      </c>
      <c r="AG162" s="36">
        <f t="shared" si="89"/>
        <v>19.86</v>
      </c>
      <c r="AH162" s="36">
        <f t="shared" si="91"/>
        <v>0.11070691666683793</v>
      </c>
      <c r="AI162" s="36">
        <f t="shared" si="119"/>
        <v>10.48</v>
      </c>
      <c r="AJ162" s="36">
        <f t="shared" si="93"/>
        <v>2.2141383333367595E-2</v>
      </c>
      <c r="AK162" s="36">
        <f t="shared" si="119"/>
        <v>2.19</v>
      </c>
      <c r="AL162" s="36">
        <f t="shared" si="94"/>
        <v>0.22141383333367587</v>
      </c>
      <c r="AM162" s="36">
        <f t="shared" si="95"/>
        <v>19.86</v>
      </c>
      <c r="AN162" s="36">
        <f t="shared" si="96"/>
        <v>0.11070691666683793</v>
      </c>
      <c r="AO162" s="36">
        <f t="shared" si="97"/>
        <v>10.48</v>
      </c>
      <c r="AP162" s="36">
        <f t="shared" si="98"/>
        <v>5.5353458333418967E-2</v>
      </c>
      <c r="AQ162" s="36">
        <f t="shared" si="99"/>
        <v>5.38</v>
      </c>
      <c r="AR162" s="36">
        <f t="shared" si="100"/>
        <v>1.1070691666683797E-2</v>
      </c>
      <c r="AS162" s="36">
        <f t="shared" si="101"/>
        <v>1.1000000000000001</v>
      </c>
      <c r="AT162" s="36">
        <f t="shared" si="102"/>
        <v>0.11070691666683793</v>
      </c>
      <c r="AU162" s="36">
        <f t="shared" si="103"/>
        <v>10.48</v>
      </c>
      <c r="AV162" s="36">
        <f t="shared" si="104"/>
        <v>5.5353458333418967E-2</v>
      </c>
      <c r="AW162" s="36">
        <f t="shared" si="105"/>
        <v>5.38</v>
      </c>
      <c r="AX162" s="36">
        <f t="shared" si="106"/>
        <v>2.7676729166709484E-2</v>
      </c>
      <c r="AY162" s="36">
        <f t="shared" si="107"/>
        <v>2.73</v>
      </c>
      <c r="AZ162" s="36">
        <f t="shared" si="108"/>
        <v>5.5353458333418986E-3</v>
      </c>
      <c r="BA162" s="36">
        <f t="shared" si="109"/>
        <v>0.55000000000000004</v>
      </c>
      <c r="BB162" s="36">
        <f t="shared" si="110"/>
        <v>2.2141383333367595E-2</v>
      </c>
      <c r="BC162" s="36">
        <f t="shared" si="111"/>
        <v>2.19</v>
      </c>
      <c r="BD162" s="36">
        <f t="shared" si="112"/>
        <v>1.1070691666683797E-2</v>
      </c>
      <c r="BE162" s="36">
        <f t="shared" si="113"/>
        <v>1.1000000000000001</v>
      </c>
      <c r="BF162" s="36">
        <f t="shared" si="114"/>
        <v>5.5353458333418986E-3</v>
      </c>
      <c r="BG162" s="36">
        <f t="shared" si="115"/>
        <v>0.55000000000000004</v>
      </c>
      <c r="BH162" s="36">
        <f t="shared" si="116"/>
        <v>1.1070691666683796E-3</v>
      </c>
      <c r="BI162" s="36">
        <f t="shared" si="117"/>
        <v>0.11</v>
      </c>
    </row>
    <row r="163" spans="1:61" s="36" customFormat="1" x14ac:dyDescent="0.25">
      <c r="A163" s="37">
        <v>11.25</v>
      </c>
      <c r="B163" s="47">
        <f t="shared" si="72"/>
        <v>40</v>
      </c>
      <c r="C163" s="48">
        <f t="shared" si="62"/>
        <v>0</v>
      </c>
      <c r="D163" s="49">
        <f t="shared" si="63"/>
        <v>0</v>
      </c>
      <c r="E163" s="50">
        <f t="shared" si="64"/>
        <v>1</v>
      </c>
      <c r="F163" s="65">
        <f t="shared" si="61"/>
        <v>39</v>
      </c>
      <c r="G163" s="58">
        <f t="shared" si="86"/>
        <v>1.6069951005110163</v>
      </c>
      <c r="H163" s="53">
        <f t="shared" si="73"/>
        <v>6.4935064935064934</v>
      </c>
      <c r="I163" s="49">
        <f t="shared" si="74"/>
        <v>1.38</v>
      </c>
      <c r="J163" s="53">
        <f t="shared" si="75"/>
        <v>3.5353892211242361</v>
      </c>
      <c r="K163" s="53">
        <f t="shared" si="87"/>
        <v>1.8000432132347424E-3</v>
      </c>
      <c r="L163" s="48">
        <f t="shared" si="76"/>
        <v>2.2000000000000002</v>
      </c>
      <c r="M163" s="49">
        <f t="shared" si="65"/>
        <v>0</v>
      </c>
      <c r="N163" s="65">
        <v>0</v>
      </c>
      <c r="O163" s="60">
        <f t="shared" si="77"/>
        <v>3851.4163687961432</v>
      </c>
      <c r="P163" s="55">
        <f t="shared" si="78"/>
        <v>480</v>
      </c>
      <c r="Q163" s="58">
        <f t="shared" si="79"/>
        <v>0.80349755025550817</v>
      </c>
      <c r="R163" s="53">
        <f t="shared" si="80"/>
        <v>3.2467532467532467</v>
      </c>
      <c r="S163" s="53">
        <f t="shared" si="66"/>
        <v>1.7676946105621181</v>
      </c>
      <c r="T163" s="53">
        <f t="shared" si="67"/>
        <v>9.0002160661737122E-4</v>
      </c>
      <c r="U163" s="58">
        <f t="shared" si="81"/>
        <v>0.40174877512775409</v>
      </c>
      <c r="V163" s="53">
        <f t="shared" si="82"/>
        <v>1.6233766233766234</v>
      </c>
      <c r="W163" s="53">
        <f t="shared" si="68"/>
        <v>0.88384730528105904</v>
      </c>
      <c r="X163" s="53">
        <f t="shared" si="69"/>
        <v>4.5001080330868561E-4</v>
      </c>
      <c r="Y163" s="58">
        <f t="shared" si="83"/>
        <v>8.0349755025550793E-2</v>
      </c>
      <c r="Z163" s="53">
        <f t="shared" si="84"/>
        <v>0.32467532467532467</v>
      </c>
      <c r="AA163" s="53">
        <f t="shared" si="70"/>
        <v>0.17676946105621175</v>
      </c>
      <c r="AB163" s="53">
        <f t="shared" si="71"/>
        <v>9.0002160661737085E-5</v>
      </c>
      <c r="AC163" s="61">
        <f t="shared" si="85"/>
        <v>0.34817708333333247</v>
      </c>
      <c r="AD163" s="36">
        <f t="shared" si="88"/>
        <v>0.44975783303830552</v>
      </c>
      <c r="AE163" s="36">
        <f t="shared" si="89"/>
        <v>36.22</v>
      </c>
      <c r="AF163" s="36">
        <f t="shared" si="90"/>
        <v>0.22487891651915276</v>
      </c>
      <c r="AG163" s="36">
        <f t="shared" si="89"/>
        <v>20.14</v>
      </c>
      <c r="AH163" s="36">
        <f t="shared" si="91"/>
        <v>0.11243945825957638</v>
      </c>
      <c r="AI163" s="36">
        <f t="shared" ref="AI163:AK178" si="120">ROUND((1-EXP(-AH163))*100,2)</f>
        <v>10.63</v>
      </c>
      <c r="AJ163" s="36">
        <f t="shared" si="93"/>
        <v>2.2487891651915282E-2</v>
      </c>
      <c r="AK163" s="36">
        <f t="shared" si="120"/>
        <v>2.2200000000000002</v>
      </c>
      <c r="AL163" s="36">
        <f t="shared" si="94"/>
        <v>0.22487891651915276</v>
      </c>
      <c r="AM163" s="36">
        <f t="shared" si="95"/>
        <v>20.14</v>
      </c>
      <c r="AN163" s="36">
        <f t="shared" si="96"/>
        <v>0.11243945825957638</v>
      </c>
      <c r="AO163" s="36">
        <f t="shared" si="97"/>
        <v>10.63</v>
      </c>
      <c r="AP163" s="36">
        <f t="shared" si="98"/>
        <v>5.621972912978819E-2</v>
      </c>
      <c r="AQ163" s="36">
        <f t="shared" si="99"/>
        <v>5.47</v>
      </c>
      <c r="AR163" s="36">
        <f t="shared" si="100"/>
        <v>1.1243945825957641E-2</v>
      </c>
      <c r="AS163" s="36">
        <f t="shared" si="101"/>
        <v>1.1200000000000001</v>
      </c>
      <c r="AT163" s="36">
        <f t="shared" si="102"/>
        <v>0.11243945825957638</v>
      </c>
      <c r="AU163" s="36">
        <f t="shared" si="103"/>
        <v>10.63</v>
      </c>
      <c r="AV163" s="36">
        <f t="shared" si="104"/>
        <v>5.621972912978819E-2</v>
      </c>
      <c r="AW163" s="36">
        <f t="shared" si="105"/>
        <v>5.47</v>
      </c>
      <c r="AX163" s="36">
        <f t="shared" si="106"/>
        <v>2.8109864564894095E-2</v>
      </c>
      <c r="AY163" s="36">
        <f t="shared" si="107"/>
        <v>2.77</v>
      </c>
      <c r="AZ163" s="36">
        <f t="shared" si="108"/>
        <v>5.6219729129788204E-3</v>
      </c>
      <c r="BA163" s="36">
        <f t="shared" si="109"/>
        <v>0.56000000000000005</v>
      </c>
      <c r="BB163" s="36">
        <f t="shared" si="110"/>
        <v>2.2487891651915282E-2</v>
      </c>
      <c r="BC163" s="36">
        <f t="shared" si="111"/>
        <v>2.2200000000000002</v>
      </c>
      <c r="BD163" s="36">
        <f t="shared" si="112"/>
        <v>1.1243945825957641E-2</v>
      </c>
      <c r="BE163" s="36">
        <f t="shared" si="113"/>
        <v>1.1200000000000001</v>
      </c>
      <c r="BF163" s="36">
        <f t="shared" si="114"/>
        <v>5.6219729129788204E-3</v>
      </c>
      <c r="BG163" s="36">
        <f t="shared" si="115"/>
        <v>0.56000000000000005</v>
      </c>
      <c r="BH163" s="36">
        <f t="shared" si="116"/>
        <v>1.1243945825957641E-3</v>
      </c>
      <c r="BI163" s="36">
        <f t="shared" si="117"/>
        <v>0.11</v>
      </c>
    </row>
    <row r="164" spans="1:61" s="36" customFormat="1" x14ac:dyDescent="0.25">
      <c r="A164" s="37">
        <v>11.25</v>
      </c>
      <c r="B164" s="47">
        <f t="shared" si="72"/>
        <v>40</v>
      </c>
      <c r="C164" s="48">
        <f t="shared" si="62"/>
        <v>0</v>
      </c>
      <c r="D164" s="49">
        <f t="shared" si="63"/>
        <v>0</v>
      </c>
      <c r="E164" s="50">
        <f t="shared" si="64"/>
        <v>1</v>
      </c>
      <c r="F164" s="65">
        <f t="shared" si="61"/>
        <v>39</v>
      </c>
      <c r="G164" s="58">
        <f t="shared" si="86"/>
        <v>1.6162335918521695</v>
      </c>
      <c r="H164" s="53">
        <f t="shared" si="73"/>
        <v>6.4935064935064934</v>
      </c>
      <c r="I164" s="49">
        <f t="shared" si="74"/>
        <v>1.38</v>
      </c>
      <c r="J164" s="53">
        <f t="shared" si="75"/>
        <v>3.5557139020747734</v>
      </c>
      <c r="K164" s="53">
        <f t="shared" si="87"/>
        <v>1.810391523340904E-3</v>
      </c>
      <c r="L164" s="48">
        <f t="shared" si="76"/>
        <v>2.2000000000000002</v>
      </c>
      <c r="M164" s="49">
        <f t="shared" si="65"/>
        <v>0</v>
      </c>
      <c r="N164" s="65">
        <v>0</v>
      </c>
      <c r="O164" s="60">
        <f t="shared" si="77"/>
        <v>3870.8028163256045</v>
      </c>
      <c r="P164" s="55">
        <f t="shared" si="78"/>
        <v>480</v>
      </c>
      <c r="Q164" s="58">
        <f t="shared" si="79"/>
        <v>0.80811679592608476</v>
      </c>
      <c r="R164" s="53">
        <f t="shared" si="80"/>
        <v>3.2467532467532467</v>
      </c>
      <c r="S164" s="53">
        <f t="shared" si="66"/>
        <v>1.7778569510373867</v>
      </c>
      <c r="T164" s="53">
        <f t="shared" si="67"/>
        <v>9.0519576167045199E-4</v>
      </c>
      <c r="U164" s="58">
        <f t="shared" si="81"/>
        <v>0.40405839796304238</v>
      </c>
      <c r="V164" s="53">
        <f t="shared" si="82"/>
        <v>1.6233766233766234</v>
      </c>
      <c r="W164" s="53">
        <f t="shared" si="68"/>
        <v>0.88892847551869336</v>
      </c>
      <c r="X164" s="53">
        <f t="shared" si="69"/>
        <v>4.52597880835226E-4</v>
      </c>
      <c r="Y164" s="58">
        <f t="shared" si="83"/>
        <v>8.0811679592608446E-2</v>
      </c>
      <c r="Z164" s="53">
        <f t="shared" si="84"/>
        <v>0.32467532467532467</v>
      </c>
      <c r="AA164" s="53">
        <f t="shared" si="70"/>
        <v>0.17778569510373859</v>
      </c>
      <c r="AB164" s="53">
        <f t="shared" si="71"/>
        <v>9.0519576167045164E-5</v>
      </c>
      <c r="AC164" s="61">
        <f t="shared" si="85"/>
        <v>0.3483072916666658</v>
      </c>
      <c r="AD164" s="36">
        <f t="shared" si="88"/>
        <v>0.456727840403168</v>
      </c>
      <c r="AE164" s="36">
        <f t="shared" si="89"/>
        <v>36.659999999999997</v>
      </c>
      <c r="AF164" s="36">
        <f t="shared" si="90"/>
        <v>0.228363920201584</v>
      </c>
      <c r="AG164" s="36">
        <f t="shared" si="89"/>
        <v>20.420000000000002</v>
      </c>
      <c r="AH164" s="36">
        <f t="shared" si="91"/>
        <v>0.114181960100792</v>
      </c>
      <c r="AI164" s="36">
        <f t="shared" si="120"/>
        <v>10.79</v>
      </c>
      <c r="AJ164" s="36">
        <f t="shared" si="93"/>
        <v>2.2836392020158407E-2</v>
      </c>
      <c r="AK164" s="36">
        <f t="shared" si="120"/>
        <v>2.2599999999999998</v>
      </c>
      <c r="AL164" s="36">
        <f t="shared" si="94"/>
        <v>0.228363920201584</v>
      </c>
      <c r="AM164" s="36">
        <f t="shared" si="95"/>
        <v>20.420000000000002</v>
      </c>
      <c r="AN164" s="36">
        <f t="shared" si="96"/>
        <v>0.114181960100792</v>
      </c>
      <c r="AO164" s="36">
        <f t="shared" si="97"/>
        <v>10.79</v>
      </c>
      <c r="AP164" s="36">
        <f t="shared" si="98"/>
        <v>5.7090980050395999E-2</v>
      </c>
      <c r="AQ164" s="36">
        <f t="shared" si="99"/>
        <v>5.55</v>
      </c>
      <c r="AR164" s="36">
        <f t="shared" si="100"/>
        <v>1.1418196010079203E-2</v>
      </c>
      <c r="AS164" s="36">
        <f t="shared" si="101"/>
        <v>1.1399999999999999</v>
      </c>
      <c r="AT164" s="36">
        <f t="shared" si="102"/>
        <v>0.114181960100792</v>
      </c>
      <c r="AU164" s="36">
        <f t="shared" si="103"/>
        <v>10.79</v>
      </c>
      <c r="AV164" s="36">
        <f t="shared" si="104"/>
        <v>5.7090980050395999E-2</v>
      </c>
      <c r="AW164" s="36">
        <f t="shared" si="105"/>
        <v>5.55</v>
      </c>
      <c r="AX164" s="36">
        <f t="shared" si="106"/>
        <v>2.8545490025198E-2</v>
      </c>
      <c r="AY164" s="36">
        <f t="shared" si="107"/>
        <v>2.81</v>
      </c>
      <c r="AZ164" s="36">
        <f t="shared" si="108"/>
        <v>5.7090980050396017E-3</v>
      </c>
      <c r="BA164" s="36">
        <f t="shared" si="109"/>
        <v>0.56999999999999995</v>
      </c>
      <c r="BB164" s="36">
        <f t="shared" si="110"/>
        <v>2.2836392020158407E-2</v>
      </c>
      <c r="BC164" s="36">
        <f t="shared" si="111"/>
        <v>2.2599999999999998</v>
      </c>
      <c r="BD164" s="36">
        <f t="shared" si="112"/>
        <v>1.1418196010079203E-2</v>
      </c>
      <c r="BE164" s="36">
        <f t="shared" si="113"/>
        <v>1.1399999999999999</v>
      </c>
      <c r="BF164" s="36">
        <f t="shared" si="114"/>
        <v>5.7090980050396017E-3</v>
      </c>
      <c r="BG164" s="36">
        <f t="shared" si="115"/>
        <v>0.56999999999999995</v>
      </c>
      <c r="BH164" s="36">
        <f t="shared" si="116"/>
        <v>1.1418196010079204E-3</v>
      </c>
      <c r="BI164" s="36">
        <f t="shared" si="117"/>
        <v>0.11</v>
      </c>
    </row>
    <row r="165" spans="1:61" s="36" customFormat="1" x14ac:dyDescent="0.25">
      <c r="A165" s="37">
        <v>11.25</v>
      </c>
      <c r="B165" s="47">
        <f t="shared" si="72"/>
        <v>40</v>
      </c>
      <c r="C165" s="48">
        <f t="shared" si="62"/>
        <v>0</v>
      </c>
      <c r="D165" s="49">
        <f t="shared" si="63"/>
        <v>0</v>
      </c>
      <c r="E165" s="50">
        <f t="shared" si="64"/>
        <v>1</v>
      </c>
      <c r="F165" s="65">
        <f t="shared" si="61"/>
        <v>39</v>
      </c>
      <c r="G165" s="58">
        <f t="shared" si="86"/>
        <v>1.6254085362268833</v>
      </c>
      <c r="H165" s="53">
        <f t="shared" si="73"/>
        <v>6.4935064935064934</v>
      </c>
      <c r="I165" s="49">
        <f t="shared" si="74"/>
        <v>1.38</v>
      </c>
      <c r="J165" s="53">
        <f t="shared" si="75"/>
        <v>3.5758987796991435</v>
      </c>
      <c r="K165" s="53">
        <f t="shared" si="87"/>
        <v>1.820668652591801E-3</v>
      </c>
      <c r="L165" s="48">
        <f t="shared" si="76"/>
        <v>2.2000000000000002</v>
      </c>
      <c r="M165" s="49">
        <f t="shared" si="65"/>
        <v>0</v>
      </c>
      <c r="N165" s="65">
        <v>0</v>
      </c>
      <c r="O165" s="60">
        <f t="shared" si="77"/>
        <v>3890.0559820283015</v>
      </c>
      <c r="P165" s="55">
        <f t="shared" si="78"/>
        <v>480</v>
      </c>
      <c r="Q165" s="58">
        <f t="shared" si="79"/>
        <v>0.81270426811344165</v>
      </c>
      <c r="R165" s="53">
        <f t="shared" si="80"/>
        <v>3.2467532467532467</v>
      </c>
      <c r="S165" s="53">
        <f t="shared" si="66"/>
        <v>1.7879493898495717</v>
      </c>
      <c r="T165" s="53">
        <f t="shared" si="67"/>
        <v>9.1033432629590051E-4</v>
      </c>
      <c r="U165" s="58">
        <f t="shared" si="81"/>
        <v>0.40635213405672083</v>
      </c>
      <c r="V165" s="53">
        <f t="shared" si="82"/>
        <v>1.6233766233766234</v>
      </c>
      <c r="W165" s="53">
        <f t="shared" si="68"/>
        <v>0.89397469492478587</v>
      </c>
      <c r="X165" s="53">
        <f t="shared" si="69"/>
        <v>4.5516716314795026E-4</v>
      </c>
      <c r="Y165" s="58">
        <f t="shared" si="83"/>
        <v>8.1270426811344124E-2</v>
      </c>
      <c r="Z165" s="53">
        <f t="shared" si="84"/>
        <v>0.32467532467532467</v>
      </c>
      <c r="AA165" s="53">
        <f t="shared" si="70"/>
        <v>0.17879493898495707</v>
      </c>
      <c r="AB165" s="53">
        <f t="shared" si="71"/>
        <v>9.1033432629590011E-5</v>
      </c>
      <c r="AC165" s="61">
        <f t="shared" si="85"/>
        <v>0.34843749999999912</v>
      </c>
      <c r="AD165" s="36">
        <f t="shared" si="88"/>
        <v>0.46373741471564645</v>
      </c>
      <c r="AE165" s="36">
        <f t="shared" si="89"/>
        <v>37.11</v>
      </c>
      <c r="AF165" s="36">
        <f t="shared" si="90"/>
        <v>0.23186870735782322</v>
      </c>
      <c r="AG165" s="36">
        <f t="shared" si="89"/>
        <v>20.69</v>
      </c>
      <c r="AH165" s="36">
        <f t="shared" si="91"/>
        <v>0.11593435367891161</v>
      </c>
      <c r="AI165" s="36">
        <f t="shared" si="120"/>
        <v>10.95</v>
      </c>
      <c r="AJ165" s="36">
        <f t="shared" si="93"/>
        <v>2.3186870735782329E-2</v>
      </c>
      <c r="AK165" s="36">
        <f t="shared" si="120"/>
        <v>2.29</v>
      </c>
      <c r="AL165" s="36">
        <f t="shared" si="94"/>
        <v>0.23186870735782322</v>
      </c>
      <c r="AM165" s="36">
        <f t="shared" si="95"/>
        <v>20.69</v>
      </c>
      <c r="AN165" s="36">
        <f t="shared" si="96"/>
        <v>0.11593435367891161</v>
      </c>
      <c r="AO165" s="36">
        <f t="shared" si="97"/>
        <v>10.95</v>
      </c>
      <c r="AP165" s="36">
        <f t="shared" si="98"/>
        <v>5.7967176839455806E-2</v>
      </c>
      <c r="AQ165" s="36">
        <f t="shared" si="99"/>
        <v>5.63</v>
      </c>
      <c r="AR165" s="36">
        <f t="shared" si="100"/>
        <v>1.1593435367891165E-2</v>
      </c>
      <c r="AS165" s="36">
        <f t="shared" si="101"/>
        <v>1.1499999999999999</v>
      </c>
      <c r="AT165" s="36">
        <f t="shared" si="102"/>
        <v>0.11593435367891161</v>
      </c>
      <c r="AU165" s="36">
        <f t="shared" si="103"/>
        <v>10.95</v>
      </c>
      <c r="AV165" s="36">
        <f t="shared" si="104"/>
        <v>5.7967176839455806E-2</v>
      </c>
      <c r="AW165" s="36">
        <f t="shared" si="105"/>
        <v>5.63</v>
      </c>
      <c r="AX165" s="36">
        <f t="shared" si="106"/>
        <v>2.8983588419727903E-2</v>
      </c>
      <c r="AY165" s="36">
        <f t="shared" si="107"/>
        <v>2.86</v>
      </c>
      <c r="AZ165" s="36">
        <f t="shared" si="108"/>
        <v>5.7967176839455823E-3</v>
      </c>
      <c r="BA165" s="36">
        <f t="shared" si="109"/>
        <v>0.57999999999999996</v>
      </c>
      <c r="BB165" s="36">
        <f t="shared" si="110"/>
        <v>2.3186870735782329E-2</v>
      </c>
      <c r="BC165" s="36">
        <f t="shared" si="111"/>
        <v>2.29</v>
      </c>
      <c r="BD165" s="36">
        <f t="shared" si="112"/>
        <v>1.1593435367891165E-2</v>
      </c>
      <c r="BE165" s="36">
        <f t="shared" si="113"/>
        <v>1.1499999999999999</v>
      </c>
      <c r="BF165" s="36">
        <f t="shared" si="114"/>
        <v>5.7967176839455823E-3</v>
      </c>
      <c r="BG165" s="36">
        <f t="shared" si="115"/>
        <v>0.57999999999999996</v>
      </c>
      <c r="BH165" s="36">
        <f t="shared" si="116"/>
        <v>1.1593435367891164E-3</v>
      </c>
      <c r="BI165" s="36">
        <f t="shared" si="117"/>
        <v>0.12</v>
      </c>
    </row>
    <row r="166" spans="1:61" s="36" customFormat="1" x14ac:dyDescent="0.25">
      <c r="A166" s="37">
        <v>11.25</v>
      </c>
      <c r="B166" s="47">
        <f t="shared" si="72"/>
        <v>40</v>
      </c>
      <c r="C166" s="48">
        <f t="shared" si="62"/>
        <v>0</v>
      </c>
      <c r="D166" s="49">
        <f t="shared" si="63"/>
        <v>0</v>
      </c>
      <c r="E166" s="50">
        <f t="shared" si="64"/>
        <v>1</v>
      </c>
      <c r="F166" s="65">
        <f t="shared" si="61"/>
        <v>39</v>
      </c>
      <c r="G166" s="58">
        <f t="shared" si="86"/>
        <v>1.6345203707429918</v>
      </c>
      <c r="H166" s="53">
        <f t="shared" si="73"/>
        <v>6.4935064935064934</v>
      </c>
      <c r="I166" s="49">
        <f t="shared" si="74"/>
        <v>1.38</v>
      </c>
      <c r="J166" s="53">
        <f t="shared" si="75"/>
        <v>3.5959448156345823</v>
      </c>
      <c r="K166" s="53">
        <f t="shared" si="87"/>
        <v>1.8308750906049745E-3</v>
      </c>
      <c r="L166" s="48">
        <f t="shared" si="76"/>
        <v>2.2000000000000002</v>
      </c>
      <c r="M166" s="49">
        <f t="shared" si="65"/>
        <v>0</v>
      </c>
      <c r="N166" s="65">
        <v>0</v>
      </c>
      <c r="O166" s="60">
        <f t="shared" si="77"/>
        <v>3909.1767822167917</v>
      </c>
      <c r="P166" s="55">
        <f t="shared" si="78"/>
        <v>480</v>
      </c>
      <c r="Q166" s="58">
        <f t="shared" si="79"/>
        <v>0.81726018537149592</v>
      </c>
      <c r="R166" s="53">
        <f t="shared" si="80"/>
        <v>3.2467532467532467</v>
      </c>
      <c r="S166" s="53">
        <f t="shared" si="66"/>
        <v>1.7979724078172912</v>
      </c>
      <c r="T166" s="53">
        <f t="shared" si="67"/>
        <v>9.1543754530248726E-4</v>
      </c>
      <c r="U166" s="58">
        <f t="shared" si="81"/>
        <v>0.40863009268574796</v>
      </c>
      <c r="V166" s="53">
        <f t="shared" si="82"/>
        <v>1.6233766233766234</v>
      </c>
      <c r="W166" s="53">
        <f t="shared" si="68"/>
        <v>0.89898620390864559</v>
      </c>
      <c r="X166" s="53">
        <f t="shared" si="69"/>
        <v>4.5771877265124363E-4</v>
      </c>
      <c r="Y166" s="58">
        <f t="shared" si="83"/>
        <v>8.1726018537149558E-2</v>
      </c>
      <c r="Z166" s="53">
        <f t="shared" si="84"/>
        <v>0.32467532467532467</v>
      </c>
      <c r="AA166" s="53">
        <f t="shared" si="70"/>
        <v>0.17979724078172904</v>
      </c>
      <c r="AB166" s="53">
        <f t="shared" si="71"/>
        <v>9.1543754530248707E-5</v>
      </c>
      <c r="AC166" s="61">
        <f t="shared" si="85"/>
        <v>0.34856770833333245</v>
      </c>
      <c r="AD166" s="36">
        <f t="shared" si="88"/>
        <v>0.47078628381447557</v>
      </c>
      <c r="AE166" s="36">
        <f t="shared" si="89"/>
        <v>37.549999999999997</v>
      </c>
      <c r="AF166" s="36">
        <f t="shared" si="90"/>
        <v>0.23539314190723779</v>
      </c>
      <c r="AG166" s="36">
        <f t="shared" si="89"/>
        <v>20.97</v>
      </c>
      <c r="AH166" s="36">
        <f t="shared" si="91"/>
        <v>0.11769657095361889</v>
      </c>
      <c r="AI166" s="36">
        <f t="shared" si="120"/>
        <v>11.1</v>
      </c>
      <c r="AJ166" s="36">
        <f t="shared" si="93"/>
        <v>2.3539314190723786E-2</v>
      </c>
      <c r="AK166" s="36">
        <f t="shared" si="120"/>
        <v>2.33</v>
      </c>
      <c r="AL166" s="36">
        <f t="shared" si="94"/>
        <v>0.23539314190723779</v>
      </c>
      <c r="AM166" s="36">
        <f t="shared" si="95"/>
        <v>20.97</v>
      </c>
      <c r="AN166" s="36">
        <f t="shared" si="96"/>
        <v>0.11769657095361889</v>
      </c>
      <c r="AO166" s="36">
        <f t="shared" si="97"/>
        <v>11.1</v>
      </c>
      <c r="AP166" s="36">
        <f t="shared" si="98"/>
        <v>5.8848285476809446E-2</v>
      </c>
      <c r="AQ166" s="36">
        <f t="shared" si="99"/>
        <v>5.72</v>
      </c>
      <c r="AR166" s="36">
        <f t="shared" si="100"/>
        <v>1.1769657095361893E-2</v>
      </c>
      <c r="AS166" s="36">
        <f t="shared" si="101"/>
        <v>1.17</v>
      </c>
      <c r="AT166" s="36">
        <f t="shared" si="102"/>
        <v>0.11769657095361889</v>
      </c>
      <c r="AU166" s="36">
        <f t="shared" si="103"/>
        <v>11.1</v>
      </c>
      <c r="AV166" s="36">
        <f t="shared" si="104"/>
        <v>5.8848285476809446E-2</v>
      </c>
      <c r="AW166" s="36">
        <f t="shared" si="105"/>
        <v>5.72</v>
      </c>
      <c r="AX166" s="36">
        <f t="shared" si="106"/>
        <v>2.9424142738404723E-2</v>
      </c>
      <c r="AY166" s="36">
        <f t="shared" si="107"/>
        <v>2.9</v>
      </c>
      <c r="AZ166" s="36">
        <f t="shared" si="108"/>
        <v>5.8848285476809465E-3</v>
      </c>
      <c r="BA166" s="36">
        <f t="shared" si="109"/>
        <v>0.59</v>
      </c>
      <c r="BB166" s="36">
        <f t="shared" si="110"/>
        <v>2.3539314190723786E-2</v>
      </c>
      <c r="BC166" s="36">
        <f t="shared" si="111"/>
        <v>2.33</v>
      </c>
      <c r="BD166" s="36">
        <f t="shared" si="112"/>
        <v>1.1769657095361893E-2</v>
      </c>
      <c r="BE166" s="36">
        <f t="shared" si="113"/>
        <v>1.17</v>
      </c>
      <c r="BF166" s="36">
        <f t="shared" si="114"/>
        <v>5.8848285476809465E-3</v>
      </c>
      <c r="BG166" s="36">
        <f t="shared" si="115"/>
        <v>0.59</v>
      </c>
      <c r="BH166" s="36">
        <f t="shared" si="116"/>
        <v>1.1769657095361892E-3</v>
      </c>
      <c r="BI166" s="36">
        <f t="shared" si="117"/>
        <v>0.12</v>
      </c>
    </row>
    <row r="167" spans="1:61" s="36" customFormat="1" x14ac:dyDescent="0.25">
      <c r="A167" s="37">
        <v>11.25</v>
      </c>
      <c r="B167" s="47">
        <f t="shared" si="72"/>
        <v>40</v>
      </c>
      <c r="C167" s="48">
        <f t="shared" si="62"/>
        <v>0</v>
      </c>
      <c r="D167" s="49">
        <f t="shared" si="63"/>
        <v>0</v>
      </c>
      <c r="E167" s="50">
        <f t="shared" si="64"/>
        <v>1</v>
      </c>
      <c r="F167" s="65">
        <f t="shared" si="61"/>
        <v>39</v>
      </c>
      <c r="G167" s="58">
        <f t="shared" si="86"/>
        <v>1.6435695295016834</v>
      </c>
      <c r="H167" s="53">
        <f t="shared" si="73"/>
        <v>6.4935064935064934</v>
      </c>
      <c r="I167" s="49">
        <f t="shared" si="74"/>
        <v>1.38</v>
      </c>
      <c r="J167" s="53">
        <f t="shared" si="75"/>
        <v>3.6158529649037039</v>
      </c>
      <c r="K167" s="53">
        <f t="shared" si="87"/>
        <v>1.8410113236301323E-3</v>
      </c>
      <c r="L167" s="48">
        <f t="shared" si="76"/>
        <v>2.2000000000000002</v>
      </c>
      <c r="M167" s="49">
        <f t="shared" si="65"/>
        <v>0</v>
      </c>
      <c r="N167" s="65">
        <v>0</v>
      </c>
      <c r="O167" s="60">
        <f t="shared" si="77"/>
        <v>3928.166126903986</v>
      </c>
      <c r="P167" s="55">
        <f t="shared" si="78"/>
        <v>480</v>
      </c>
      <c r="Q167" s="58">
        <f t="shared" si="79"/>
        <v>0.82178476475084172</v>
      </c>
      <c r="R167" s="53">
        <f t="shared" si="80"/>
        <v>3.2467532467532467</v>
      </c>
      <c r="S167" s="53">
        <f t="shared" si="66"/>
        <v>1.8079264824518519</v>
      </c>
      <c r="T167" s="53">
        <f t="shared" si="67"/>
        <v>9.2050566181506614E-4</v>
      </c>
      <c r="U167" s="58">
        <f t="shared" si="81"/>
        <v>0.41089238237542086</v>
      </c>
      <c r="V167" s="53">
        <f t="shared" si="82"/>
        <v>1.6233766233766234</v>
      </c>
      <c r="W167" s="53">
        <f t="shared" si="68"/>
        <v>0.90396324122592597</v>
      </c>
      <c r="X167" s="53">
        <f t="shared" si="69"/>
        <v>4.6025283090753307E-4</v>
      </c>
      <c r="Y167" s="58">
        <f t="shared" si="83"/>
        <v>8.2178476475084139E-2</v>
      </c>
      <c r="Z167" s="53">
        <f t="shared" si="84"/>
        <v>0.32467532467532467</v>
      </c>
      <c r="AA167" s="53">
        <f t="shared" si="70"/>
        <v>0.18079264824518512</v>
      </c>
      <c r="AB167" s="53">
        <f t="shared" si="71"/>
        <v>9.205056618150656E-5</v>
      </c>
      <c r="AC167" s="61">
        <f t="shared" si="85"/>
        <v>0.34869791666666577</v>
      </c>
      <c r="AD167" s="36">
        <f t="shared" si="88"/>
        <v>0.47787417741045157</v>
      </c>
      <c r="AE167" s="36">
        <f t="shared" si="89"/>
        <v>37.99</v>
      </c>
      <c r="AF167" s="36">
        <f t="shared" si="90"/>
        <v>0.23893708870522579</v>
      </c>
      <c r="AG167" s="36">
        <f t="shared" si="89"/>
        <v>21.25</v>
      </c>
      <c r="AH167" s="36">
        <f t="shared" si="91"/>
        <v>0.11946854435261289</v>
      </c>
      <c r="AI167" s="36">
        <f t="shared" si="120"/>
        <v>11.26</v>
      </c>
      <c r="AJ167" s="36">
        <f t="shared" si="93"/>
        <v>2.3893708870522588E-2</v>
      </c>
      <c r="AK167" s="36">
        <f t="shared" si="120"/>
        <v>2.36</v>
      </c>
      <c r="AL167" s="36">
        <f t="shared" si="94"/>
        <v>0.23893708870522579</v>
      </c>
      <c r="AM167" s="36">
        <f t="shared" si="95"/>
        <v>21.25</v>
      </c>
      <c r="AN167" s="36">
        <f t="shared" si="96"/>
        <v>0.11946854435261289</v>
      </c>
      <c r="AO167" s="36">
        <f t="shared" si="97"/>
        <v>11.26</v>
      </c>
      <c r="AP167" s="36">
        <f t="shared" si="98"/>
        <v>5.9734272176306447E-2</v>
      </c>
      <c r="AQ167" s="36">
        <f t="shared" si="99"/>
        <v>5.8</v>
      </c>
      <c r="AR167" s="36">
        <f t="shared" si="100"/>
        <v>1.1946854435261294E-2</v>
      </c>
      <c r="AS167" s="36">
        <f t="shared" si="101"/>
        <v>1.19</v>
      </c>
      <c r="AT167" s="36">
        <f t="shared" si="102"/>
        <v>0.11946854435261289</v>
      </c>
      <c r="AU167" s="36">
        <f t="shared" si="103"/>
        <v>11.26</v>
      </c>
      <c r="AV167" s="36">
        <f t="shared" si="104"/>
        <v>5.9734272176306447E-2</v>
      </c>
      <c r="AW167" s="36">
        <f t="shared" si="105"/>
        <v>5.8</v>
      </c>
      <c r="AX167" s="36">
        <f t="shared" si="106"/>
        <v>2.9867136088153223E-2</v>
      </c>
      <c r="AY167" s="36">
        <f t="shared" si="107"/>
        <v>2.94</v>
      </c>
      <c r="AZ167" s="36">
        <f t="shared" si="108"/>
        <v>5.9734272176306469E-3</v>
      </c>
      <c r="BA167" s="36">
        <f t="shared" si="109"/>
        <v>0.6</v>
      </c>
      <c r="BB167" s="36">
        <f t="shared" si="110"/>
        <v>2.3893708870522588E-2</v>
      </c>
      <c r="BC167" s="36">
        <f t="shared" si="111"/>
        <v>2.36</v>
      </c>
      <c r="BD167" s="36">
        <f t="shared" si="112"/>
        <v>1.1946854435261294E-2</v>
      </c>
      <c r="BE167" s="36">
        <f t="shared" si="113"/>
        <v>1.19</v>
      </c>
      <c r="BF167" s="36">
        <f t="shared" si="114"/>
        <v>5.9734272176306469E-3</v>
      </c>
      <c r="BG167" s="36">
        <f t="shared" si="115"/>
        <v>0.6</v>
      </c>
      <c r="BH167" s="36">
        <f t="shared" si="116"/>
        <v>1.1946854435261293E-3</v>
      </c>
      <c r="BI167" s="36">
        <f t="shared" si="117"/>
        <v>0.12</v>
      </c>
    </row>
    <row r="168" spans="1:61" s="36" customFormat="1" x14ac:dyDescent="0.25">
      <c r="A168" s="37">
        <v>11.25</v>
      </c>
      <c r="B168" s="47">
        <f t="shared" si="72"/>
        <v>40</v>
      </c>
      <c r="C168" s="48">
        <f t="shared" si="62"/>
        <v>0</v>
      </c>
      <c r="D168" s="49">
        <f t="shared" si="63"/>
        <v>0</v>
      </c>
      <c r="E168" s="50">
        <f t="shared" si="64"/>
        <v>1</v>
      </c>
      <c r="F168" s="65">
        <f t="shared" si="61"/>
        <v>39</v>
      </c>
      <c r="G168" s="58">
        <f t="shared" si="86"/>
        <v>1.6525564436181808</v>
      </c>
      <c r="H168" s="53">
        <f t="shared" si="73"/>
        <v>6.4935064935064934</v>
      </c>
      <c r="I168" s="49">
        <f t="shared" si="74"/>
        <v>1.38</v>
      </c>
      <c r="J168" s="53">
        <f t="shared" si="75"/>
        <v>3.6356241759599981</v>
      </c>
      <c r="K168" s="53">
        <f t="shared" si="87"/>
        <v>1.8510778345723128E-3</v>
      </c>
      <c r="L168" s="48">
        <f t="shared" si="76"/>
        <v>2.2000000000000002</v>
      </c>
      <c r="M168" s="49">
        <f t="shared" si="65"/>
        <v>0</v>
      </c>
      <c r="N168" s="65">
        <v>0</v>
      </c>
      <c r="O168" s="60">
        <f t="shared" si="77"/>
        <v>3947.0249198464553</v>
      </c>
      <c r="P168" s="55">
        <f t="shared" si="78"/>
        <v>480</v>
      </c>
      <c r="Q168" s="58">
        <f t="shared" si="79"/>
        <v>0.82627822180909039</v>
      </c>
      <c r="R168" s="53">
        <f t="shared" si="80"/>
        <v>3.2467532467532467</v>
      </c>
      <c r="S168" s="53">
        <f t="shared" si="66"/>
        <v>1.817812087979999</v>
      </c>
      <c r="T168" s="53">
        <f t="shared" si="67"/>
        <v>9.2553891728615638E-4</v>
      </c>
      <c r="U168" s="58">
        <f t="shared" si="81"/>
        <v>0.41313911090454519</v>
      </c>
      <c r="V168" s="53">
        <f t="shared" si="82"/>
        <v>1.6233766233766234</v>
      </c>
      <c r="W168" s="53">
        <f t="shared" si="68"/>
        <v>0.90890604398999952</v>
      </c>
      <c r="X168" s="53">
        <f t="shared" si="69"/>
        <v>4.6276945864307819E-4</v>
      </c>
      <c r="Y168" s="58">
        <f t="shared" si="83"/>
        <v>8.2627822180909014E-2</v>
      </c>
      <c r="Z168" s="53">
        <f t="shared" si="84"/>
        <v>0.32467532467532467</v>
      </c>
      <c r="AA168" s="53">
        <f t="shared" si="70"/>
        <v>0.18178120879799983</v>
      </c>
      <c r="AB168" s="53">
        <f t="shared" si="71"/>
        <v>9.255389172861561E-5</v>
      </c>
      <c r="AC168" s="61">
        <f t="shared" si="85"/>
        <v>0.3488281249999991</v>
      </c>
      <c r="AD168" s="36">
        <f t="shared" si="88"/>
        <v>0.48500082707355496</v>
      </c>
      <c r="AE168" s="36">
        <f t="shared" si="89"/>
        <v>38.43</v>
      </c>
      <c r="AF168" s="36">
        <f t="shared" si="90"/>
        <v>0.24250041353677748</v>
      </c>
      <c r="AG168" s="36">
        <f t="shared" si="89"/>
        <v>21.53</v>
      </c>
      <c r="AH168" s="36">
        <f t="shared" si="91"/>
        <v>0.12125020676838874</v>
      </c>
      <c r="AI168" s="36">
        <f t="shared" si="120"/>
        <v>11.42</v>
      </c>
      <c r="AJ168" s="36">
        <f t="shared" si="93"/>
        <v>2.4250041353677757E-2</v>
      </c>
      <c r="AK168" s="36">
        <f t="shared" si="120"/>
        <v>2.4</v>
      </c>
      <c r="AL168" s="36">
        <f t="shared" si="94"/>
        <v>0.24250041353677748</v>
      </c>
      <c r="AM168" s="36">
        <f t="shared" si="95"/>
        <v>21.53</v>
      </c>
      <c r="AN168" s="36">
        <f t="shared" si="96"/>
        <v>0.12125020676838874</v>
      </c>
      <c r="AO168" s="36">
        <f t="shared" si="97"/>
        <v>11.42</v>
      </c>
      <c r="AP168" s="36">
        <f t="shared" si="98"/>
        <v>6.062510338419437E-2</v>
      </c>
      <c r="AQ168" s="36">
        <f t="shared" si="99"/>
        <v>5.88</v>
      </c>
      <c r="AR168" s="36">
        <f t="shared" si="100"/>
        <v>1.2125020676838879E-2</v>
      </c>
      <c r="AS168" s="36">
        <f t="shared" si="101"/>
        <v>1.21</v>
      </c>
      <c r="AT168" s="36">
        <f t="shared" si="102"/>
        <v>0.12125020676838874</v>
      </c>
      <c r="AU168" s="36">
        <f t="shared" si="103"/>
        <v>11.42</v>
      </c>
      <c r="AV168" s="36">
        <f t="shared" si="104"/>
        <v>6.062510338419437E-2</v>
      </c>
      <c r="AW168" s="36">
        <f t="shared" si="105"/>
        <v>5.88</v>
      </c>
      <c r="AX168" s="36">
        <f t="shared" si="106"/>
        <v>3.0312551692097185E-2</v>
      </c>
      <c r="AY168" s="36">
        <f t="shared" si="107"/>
        <v>2.99</v>
      </c>
      <c r="AZ168" s="36">
        <f t="shared" si="108"/>
        <v>6.0625103384194393E-3</v>
      </c>
      <c r="BA168" s="36">
        <f t="shared" si="109"/>
        <v>0.6</v>
      </c>
      <c r="BB168" s="36">
        <f t="shared" si="110"/>
        <v>2.4250041353677757E-2</v>
      </c>
      <c r="BC168" s="36">
        <f t="shared" si="111"/>
        <v>2.4</v>
      </c>
      <c r="BD168" s="36">
        <f t="shared" si="112"/>
        <v>1.2125020676838879E-2</v>
      </c>
      <c r="BE168" s="36">
        <f t="shared" si="113"/>
        <v>1.21</v>
      </c>
      <c r="BF168" s="36">
        <f t="shared" si="114"/>
        <v>6.0625103384194393E-3</v>
      </c>
      <c r="BG168" s="36">
        <f t="shared" si="115"/>
        <v>0.6</v>
      </c>
      <c r="BH168" s="36">
        <f t="shared" si="116"/>
        <v>1.2125020676838879E-3</v>
      </c>
      <c r="BI168" s="36">
        <f t="shared" si="117"/>
        <v>0.12</v>
      </c>
    </row>
    <row r="169" spans="1:61" s="36" customFormat="1" x14ac:dyDescent="0.25">
      <c r="A169" s="37">
        <v>11.25</v>
      </c>
      <c r="B169" s="47">
        <f t="shared" si="72"/>
        <v>40</v>
      </c>
      <c r="C169" s="48">
        <f t="shared" si="62"/>
        <v>0</v>
      </c>
      <c r="D169" s="49">
        <f t="shared" si="63"/>
        <v>0</v>
      </c>
      <c r="E169" s="50">
        <f t="shared" si="64"/>
        <v>1</v>
      </c>
      <c r="F169" s="65">
        <f t="shared" si="61"/>
        <v>39</v>
      </c>
      <c r="G169" s="58">
        <f t="shared" si="86"/>
        <v>1.6614815412422805</v>
      </c>
      <c r="H169" s="53">
        <f t="shared" si="73"/>
        <v>6.4935064935064934</v>
      </c>
      <c r="I169" s="49">
        <f t="shared" si="74"/>
        <v>1.38</v>
      </c>
      <c r="J169" s="53">
        <f t="shared" si="75"/>
        <v>3.6552593907330175</v>
      </c>
      <c r="K169" s="53">
        <f t="shared" si="87"/>
        <v>1.861075103014892E-3</v>
      </c>
      <c r="L169" s="48">
        <f t="shared" si="76"/>
        <v>2.2000000000000002</v>
      </c>
      <c r="M169" s="49">
        <f t="shared" si="65"/>
        <v>0</v>
      </c>
      <c r="N169" s="65">
        <v>0</v>
      </c>
      <c r="O169" s="60">
        <f t="shared" si="77"/>
        <v>3965.7540585874458</v>
      </c>
      <c r="P169" s="55">
        <f t="shared" si="78"/>
        <v>480</v>
      </c>
      <c r="Q169" s="58">
        <f t="shared" si="79"/>
        <v>0.83074077062114027</v>
      </c>
      <c r="R169" s="53">
        <f t="shared" si="80"/>
        <v>3.2467532467532467</v>
      </c>
      <c r="S169" s="53">
        <f t="shared" si="66"/>
        <v>1.8276296953665088</v>
      </c>
      <c r="T169" s="53">
        <f t="shared" si="67"/>
        <v>9.3053755150744599E-4</v>
      </c>
      <c r="U169" s="58">
        <f t="shared" si="81"/>
        <v>0.41537038531057013</v>
      </c>
      <c r="V169" s="53">
        <f t="shared" si="82"/>
        <v>1.6233766233766234</v>
      </c>
      <c r="W169" s="53">
        <f t="shared" si="68"/>
        <v>0.91381484768325438</v>
      </c>
      <c r="X169" s="53">
        <f t="shared" si="69"/>
        <v>4.65268775753723E-4</v>
      </c>
      <c r="Y169" s="58">
        <f t="shared" si="83"/>
        <v>8.3074077062114005E-2</v>
      </c>
      <c r="Z169" s="53">
        <f t="shared" si="84"/>
        <v>0.32467532467532467</v>
      </c>
      <c r="AA169" s="53">
        <f t="shared" si="70"/>
        <v>0.18276296953665083</v>
      </c>
      <c r="AB169" s="53">
        <f t="shared" si="71"/>
        <v>9.305375515074458E-5</v>
      </c>
      <c r="AC169" s="61">
        <f t="shared" si="85"/>
        <v>0.34895833333333243</v>
      </c>
      <c r="AD169" s="36">
        <f t="shared" si="88"/>
        <v>0.49216596622016229</v>
      </c>
      <c r="AE169" s="36">
        <f t="shared" si="89"/>
        <v>38.869999999999997</v>
      </c>
      <c r="AF169" s="36">
        <f t="shared" si="90"/>
        <v>0.24608298311008114</v>
      </c>
      <c r="AG169" s="36">
        <f t="shared" si="89"/>
        <v>21.81</v>
      </c>
      <c r="AH169" s="36">
        <f t="shared" si="91"/>
        <v>0.12304149155504057</v>
      </c>
      <c r="AI169" s="36">
        <f t="shared" si="120"/>
        <v>11.58</v>
      </c>
      <c r="AJ169" s="36">
        <f t="shared" si="93"/>
        <v>2.4608298311008123E-2</v>
      </c>
      <c r="AK169" s="36">
        <f t="shared" si="120"/>
        <v>2.4300000000000002</v>
      </c>
      <c r="AL169" s="36">
        <f t="shared" si="94"/>
        <v>0.24608298311008114</v>
      </c>
      <c r="AM169" s="36">
        <f t="shared" si="95"/>
        <v>21.81</v>
      </c>
      <c r="AN169" s="36">
        <f t="shared" si="96"/>
        <v>0.12304149155504057</v>
      </c>
      <c r="AO169" s="36">
        <f t="shared" si="97"/>
        <v>11.58</v>
      </c>
      <c r="AP169" s="36">
        <f t="shared" si="98"/>
        <v>6.1520745777520286E-2</v>
      </c>
      <c r="AQ169" s="36">
        <f t="shared" si="99"/>
        <v>5.97</v>
      </c>
      <c r="AR169" s="36">
        <f t="shared" si="100"/>
        <v>1.2304149155504061E-2</v>
      </c>
      <c r="AS169" s="36">
        <f t="shared" si="101"/>
        <v>1.22</v>
      </c>
      <c r="AT169" s="36">
        <f t="shared" si="102"/>
        <v>0.12304149155504057</v>
      </c>
      <c r="AU169" s="36">
        <f t="shared" si="103"/>
        <v>11.58</v>
      </c>
      <c r="AV169" s="36">
        <f t="shared" si="104"/>
        <v>6.1520745777520286E-2</v>
      </c>
      <c r="AW169" s="36">
        <f t="shared" si="105"/>
        <v>5.97</v>
      </c>
      <c r="AX169" s="36">
        <f t="shared" si="106"/>
        <v>3.0760372888760143E-2</v>
      </c>
      <c r="AY169" s="36">
        <f t="shared" si="107"/>
        <v>3.03</v>
      </c>
      <c r="AZ169" s="36">
        <f t="shared" si="108"/>
        <v>6.1520745777520307E-3</v>
      </c>
      <c r="BA169" s="36">
        <f t="shared" si="109"/>
        <v>0.61</v>
      </c>
      <c r="BB169" s="36">
        <f t="shared" si="110"/>
        <v>2.4608298311008123E-2</v>
      </c>
      <c r="BC169" s="36">
        <f t="shared" si="111"/>
        <v>2.4300000000000002</v>
      </c>
      <c r="BD169" s="36">
        <f t="shared" si="112"/>
        <v>1.2304149155504061E-2</v>
      </c>
      <c r="BE169" s="36">
        <f t="shared" si="113"/>
        <v>1.22</v>
      </c>
      <c r="BF169" s="36">
        <f t="shared" si="114"/>
        <v>6.1520745777520307E-3</v>
      </c>
      <c r="BG169" s="36">
        <f t="shared" si="115"/>
        <v>0.61</v>
      </c>
      <c r="BH169" s="36">
        <f t="shared" si="116"/>
        <v>1.2304149155504061E-3</v>
      </c>
      <c r="BI169" s="36">
        <f t="shared" si="117"/>
        <v>0.12</v>
      </c>
    </row>
    <row r="170" spans="1:61" s="36" customFormat="1" x14ac:dyDescent="0.25">
      <c r="A170" s="37">
        <v>11.25</v>
      </c>
      <c r="B170" s="47">
        <f t="shared" si="72"/>
        <v>40</v>
      </c>
      <c r="C170" s="48">
        <f t="shared" si="62"/>
        <v>0</v>
      </c>
      <c r="D170" s="49">
        <f t="shared" si="63"/>
        <v>0</v>
      </c>
      <c r="E170" s="50">
        <f t="shared" si="64"/>
        <v>1</v>
      </c>
      <c r="F170" s="65">
        <f t="shared" si="61"/>
        <v>39</v>
      </c>
      <c r="G170" s="58">
        <f t="shared" si="86"/>
        <v>1.6703452475787508</v>
      </c>
      <c r="H170" s="53">
        <f t="shared" si="73"/>
        <v>6.4935064935064934</v>
      </c>
      <c r="I170" s="49">
        <f t="shared" si="74"/>
        <v>1.38</v>
      </c>
      <c r="J170" s="53">
        <f t="shared" si="75"/>
        <v>3.6747595446732522</v>
      </c>
      <c r="K170" s="53">
        <f t="shared" si="87"/>
        <v>1.8710036052424317E-3</v>
      </c>
      <c r="L170" s="48">
        <f t="shared" si="76"/>
        <v>2.2000000000000002</v>
      </c>
      <c r="M170" s="49">
        <f t="shared" si="65"/>
        <v>0</v>
      </c>
      <c r="N170" s="65">
        <v>0</v>
      </c>
      <c r="O170" s="60">
        <f t="shared" si="77"/>
        <v>3984.3544344995921</v>
      </c>
      <c r="P170" s="55">
        <f t="shared" si="78"/>
        <v>480</v>
      </c>
      <c r="Q170" s="58">
        <f t="shared" si="79"/>
        <v>0.8351726237893754</v>
      </c>
      <c r="R170" s="53">
        <f t="shared" si="80"/>
        <v>3.2467532467532467</v>
      </c>
      <c r="S170" s="53">
        <f t="shared" si="66"/>
        <v>1.8373797723366261</v>
      </c>
      <c r="T170" s="53">
        <f t="shared" si="67"/>
        <v>9.3550180262121584E-4</v>
      </c>
      <c r="U170" s="58">
        <f t="shared" si="81"/>
        <v>0.4175863118946877</v>
      </c>
      <c r="V170" s="53">
        <f t="shared" si="82"/>
        <v>1.6233766233766234</v>
      </c>
      <c r="W170" s="53">
        <f t="shared" si="68"/>
        <v>0.91868988616831304</v>
      </c>
      <c r="X170" s="53">
        <f t="shared" si="69"/>
        <v>4.6775090131060792E-4</v>
      </c>
      <c r="Y170" s="58">
        <f t="shared" si="83"/>
        <v>8.3517262378937515E-2</v>
      </c>
      <c r="Z170" s="53">
        <f t="shared" si="84"/>
        <v>0.32467532467532467</v>
      </c>
      <c r="AA170" s="53">
        <f t="shared" si="70"/>
        <v>0.18373797723366256</v>
      </c>
      <c r="AB170" s="53">
        <f t="shared" si="71"/>
        <v>9.3550180262121552E-5</v>
      </c>
      <c r="AC170" s="61">
        <f t="shared" si="85"/>
        <v>0.34908854166666575</v>
      </c>
      <c r="AD170" s="36">
        <f t="shared" si="88"/>
        <v>0.49936933010034568</v>
      </c>
      <c r="AE170" s="36">
        <f t="shared" si="89"/>
        <v>39.31</v>
      </c>
      <c r="AF170" s="36">
        <f t="shared" si="90"/>
        <v>0.24968466505017284</v>
      </c>
      <c r="AG170" s="36">
        <f t="shared" si="89"/>
        <v>22.1</v>
      </c>
      <c r="AH170" s="36">
        <f t="shared" si="91"/>
        <v>0.12484233252508642</v>
      </c>
      <c r="AI170" s="36">
        <f t="shared" si="120"/>
        <v>11.74</v>
      </c>
      <c r="AJ170" s="36">
        <f t="shared" si="93"/>
        <v>2.496846650501729E-2</v>
      </c>
      <c r="AK170" s="36">
        <f t="shared" si="120"/>
        <v>2.4700000000000002</v>
      </c>
      <c r="AL170" s="36">
        <f t="shared" si="94"/>
        <v>0.24968466505017284</v>
      </c>
      <c r="AM170" s="36">
        <f t="shared" si="95"/>
        <v>22.1</v>
      </c>
      <c r="AN170" s="36">
        <f t="shared" si="96"/>
        <v>0.12484233252508642</v>
      </c>
      <c r="AO170" s="36">
        <f t="shared" si="97"/>
        <v>11.74</v>
      </c>
      <c r="AP170" s="36">
        <f t="shared" si="98"/>
        <v>6.242116626254321E-2</v>
      </c>
      <c r="AQ170" s="36">
        <f t="shared" si="99"/>
        <v>6.05</v>
      </c>
      <c r="AR170" s="36">
        <f t="shared" si="100"/>
        <v>1.2484233252508645E-2</v>
      </c>
      <c r="AS170" s="36">
        <f t="shared" si="101"/>
        <v>1.24</v>
      </c>
      <c r="AT170" s="36">
        <f t="shared" si="102"/>
        <v>0.12484233252508642</v>
      </c>
      <c r="AU170" s="36">
        <f t="shared" si="103"/>
        <v>11.74</v>
      </c>
      <c r="AV170" s="36">
        <f t="shared" si="104"/>
        <v>6.242116626254321E-2</v>
      </c>
      <c r="AW170" s="36">
        <f t="shared" si="105"/>
        <v>6.05</v>
      </c>
      <c r="AX170" s="36">
        <f t="shared" si="106"/>
        <v>3.1210583131271605E-2</v>
      </c>
      <c r="AY170" s="36">
        <f t="shared" si="107"/>
        <v>3.07</v>
      </c>
      <c r="AZ170" s="36">
        <f t="shared" si="108"/>
        <v>6.2421166262543225E-3</v>
      </c>
      <c r="BA170" s="36">
        <f t="shared" si="109"/>
        <v>0.62</v>
      </c>
      <c r="BB170" s="36">
        <f t="shared" si="110"/>
        <v>2.496846650501729E-2</v>
      </c>
      <c r="BC170" s="36">
        <f t="shared" si="111"/>
        <v>2.4700000000000002</v>
      </c>
      <c r="BD170" s="36">
        <f t="shared" si="112"/>
        <v>1.2484233252508645E-2</v>
      </c>
      <c r="BE170" s="36">
        <f t="shared" si="113"/>
        <v>1.24</v>
      </c>
      <c r="BF170" s="36">
        <f t="shared" si="114"/>
        <v>6.2421166262543225E-3</v>
      </c>
      <c r="BG170" s="36">
        <f t="shared" si="115"/>
        <v>0.62</v>
      </c>
      <c r="BH170" s="36">
        <f t="shared" si="116"/>
        <v>1.2484233252508645E-3</v>
      </c>
      <c r="BI170" s="36">
        <f t="shared" si="117"/>
        <v>0.12</v>
      </c>
    </row>
    <row r="171" spans="1:61" s="36" customFormat="1" x14ac:dyDescent="0.25">
      <c r="A171" s="37">
        <v>11.25</v>
      </c>
      <c r="B171" s="47">
        <f t="shared" si="72"/>
        <v>40</v>
      </c>
      <c r="C171" s="48">
        <f t="shared" si="62"/>
        <v>0</v>
      </c>
      <c r="D171" s="49">
        <f t="shared" si="63"/>
        <v>0</v>
      </c>
      <c r="E171" s="50">
        <f t="shared" si="64"/>
        <v>1</v>
      </c>
      <c r="F171" s="65">
        <f t="shared" si="61"/>
        <v>39</v>
      </c>
      <c r="G171" s="58">
        <f t="shared" si="86"/>
        <v>1.6791479849075883</v>
      </c>
      <c r="H171" s="53">
        <f t="shared" si="73"/>
        <v>6.4935064935064934</v>
      </c>
      <c r="I171" s="49">
        <f t="shared" si="74"/>
        <v>1.38</v>
      </c>
      <c r="J171" s="53">
        <f t="shared" si="75"/>
        <v>3.6941255667966946</v>
      </c>
      <c r="K171" s="53">
        <f t="shared" si="87"/>
        <v>1.8808638142633698E-3</v>
      </c>
      <c r="L171" s="48">
        <f t="shared" si="76"/>
        <v>2.2000000000000002</v>
      </c>
      <c r="M171" s="49">
        <f t="shared" si="65"/>
        <v>0</v>
      </c>
      <c r="N171" s="65">
        <v>0</v>
      </c>
      <c r="O171" s="60">
        <f t="shared" si="77"/>
        <v>4002.8269328273418</v>
      </c>
      <c r="P171" s="55">
        <f t="shared" si="78"/>
        <v>480</v>
      </c>
      <c r="Q171" s="58">
        <f t="shared" si="79"/>
        <v>0.83957399245379416</v>
      </c>
      <c r="R171" s="53">
        <f t="shared" si="80"/>
        <v>3.2467532467532467</v>
      </c>
      <c r="S171" s="53">
        <f t="shared" si="66"/>
        <v>1.8470627833983473</v>
      </c>
      <c r="T171" s="53">
        <f t="shared" si="67"/>
        <v>9.4043190713168491E-4</v>
      </c>
      <c r="U171" s="58">
        <f t="shared" si="81"/>
        <v>0.41978699622689708</v>
      </c>
      <c r="V171" s="53">
        <f t="shared" si="82"/>
        <v>1.6233766233766234</v>
      </c>
      <c r="W171" s="53">
        <f t="shared" si="68"/>
        <v>0.92353139169917364</v>
      </c>
      <c r="X171" s="53">
        <f t="shared" si="69"/>
        <v>4.7021595356584245E-4</v>
      </c>
      <c r="Y171" s="58">
        <f t="shared" si="83"/>
        <v>8.3957399245379385E-2</v>
      </c>
      <c r="Z171" s="53">
        <f t="shared" si="84"/>
        <v>0.32467532467532467</v>
      </c>
      <c r="AA171" s="53">
        <f t="shared" si="70"/>
        <v>0.18470627833983466</v>
      </c>
      <c r="AB171" s="53">
        <f t="shared" si="71"/>
        <v>9.4043190713168464E-5</v>
      </c>
      <c r="AC171" s="61">
        <f t="shared" si="85"/>
        <v>0.34921874999999908</v>
      </c>
      <c r="AD171" s="36">
        <f t="shared" si="88"/>
        <v>0.50661065578525966</v>
      </c>
      <c r="AE171" s="36">
        <f t="shared" si="89"/>
        <v>39.75</v>
      </c>
      <c r="AF171" s="36">
        <f t="shared" si="90"/>
        <v>0.25330532789262983</v>
      </c>
      <c r="AG171" s="36">
        <f t="shared" si="89"/>
        <v>22.38</v>
      </c>
      <c r="AH171" s="36">
        <f t="shared" si="91"/>
        <v>0.12665266394631491</v>
      </c>
      <c r="AI171" s="36">
        <f t="shared" si="120"/>
        <v>11.9</v>
      </c>
      <c r="AJ171" s="36">
        <f t="shared" si="93"/>
        <v>2.5330532789262988E-2</v>
      </c>
      <c r="AK171" s="36">
        <f t="shared" si="120"/>
        <v>2.5</v>
      </c>
      <c r="AL171" s="36">
        <f t="shared" si="94"/>
        <v>0.25330532789262983</v>
      </c>
      <c r="AM171" s="36">
        <f t="shared" si="95"/>
        <v>22.38</v>
      </c>
      <c r="AN171" s="36">
        <f t="shared" si="96"/>
        <v>0.12665266394631491</v>
      </c>
      <c r="AO171" s="36">
        <f t="shared" si="97"/>
        <v>11.9</v>
      </c>
      <c r="AP171" s="36">
        <f t="shared" si="98"/>
        <v>6.3326331973157457E-2</v>
      </c>
      <c r="AQ171" s="36">
        <f t="shared" si="99"/>
        <v>6.14</v>
      </c>
      <c r="AR171" s="36">
        <f t="shared" si="100"/>
        <v>1.2665266394631494E-2</v>
      </c>
      <c r="AS171" s="36">
        <f t="shared" si="101"/>
        <v>1.26</v>
      </c>
      <c r="AT171" s="36">
        <f t="shared" si="102"/>
        <v>0.12665266394631491</v>
      </c>
      <c r="AU171" s="36">
        <f t="shared" si="103"/>
        <v>11.9</v>
      </c>
      <c r="AV171" s="36">
        <f t="shared" si="104"/>
        <v>6.3326331973157457E-2</v>
      </c>
      <c r="AW171" s="36">
        <f t="shared" si="105"/>
        <v>6.14</v>
      </c>
      <c r="AX171" s="36">
        <f t="shared" si="106"/>
        <v>3.1663165986578728E-2</v>
      </c>
      <c r="AY171" s="36">
        <f t="shared" si="107"/>
        <v>3.12</v>
      </c>
      <c r="AZ171" s="36">
        <f t="shared" si="108"/>
        <v>6.3326331973157469E-3</v>
      </c>
      <c r="BA171" s="36">
        <f t="shared" si="109"/>
        <v>0.63</v>
      </c>
      <c r="BB171" s="36">
        <f t="shared" si="110"/>
        <v>2.5330532789262988E-2</v>
      </c>
      <c r="BC171" s="36">
        <f t="shared" si="111"/>
        <v>2.5</v>
      </c>
      <c r="BD171" s="36">
        <f t="shared" si="112"/>
        <v>1.2665266394631494E-2</v>
      </c>
      <c r="BE171" s="36">
        <f t="shared" si="113"/>
        <v>1.26</v>
      </c>
      <c r="BF171" s="36">
        <f t="shared" si="114"/>
        <v>6.3326331973157469E-3</v>
      </c>
      <c r="BG171" s="36">
        <f t="shared" si="115"/>
        <v>0.63</v>
      </c>
      <c r="BH171" s="36">
        <f t="shared" si="116"/>
        <v>1.2665266394631493E-3</v>
      </c>
      <c r="BI171" s="36">
        <f t="shared" si="117"/>
        <v>0.13</v>
      </c>
    </row>
    <row r="172" spans="1:61" s="36" customFormat="1" x14ac:dyDescent="0.25">
      <c r="A172" s="37">
        <v>11.25</v>
      </c>
      <c r="B172" s="47">
        <f t="shared" si="72"/>
        <v>40</v>
      </c>
      <c r="C172" s="48">
        <f t="shared" si="62"/>
        <v>0</v>
      </c>
      <c r="D172" s="49">
        <f t="shared" si="63"/>
        <v>0</v>
      </c>
      <c r="E172" s="50">
        <f t="shared" si="64"/>
        <v>1</v>
      </c>
      <c r="F172" s="65">
        <f t="shared" si="61"/>
        <v>39</v>
      </c>
      <c r="G172" s="58">
        <f t="shared" si="86"/>
        <v>1.6878901726041369</v>
      </c>
      <c r="H172" s="53">
        <f t="shared" si="73"/>
        <v>6.4935064935064934</v>
      </c>
      <c r="I172" s="49">
        <f t="shared" si="74"/>
        <v>1.38</v>
      </c>
      <c r="J172" s="53">
        <f t="shared" si="75"/>
        <v>3.7133583797291014</v>
      </c>
      <c r="K172" s="53">
        <f t="shared" si="87"/>
        <v>1.890656199832556E-3</v>
      </c>
      <c r="L172" s="48">
        <f t="shared" si="76"/>
        <v>2.2000000000000002</v>
      </c>
      <c r="M172" s="49">
        <f t="shared" si="65"/>
        <v>0</v>
      </c>
      <c r="N172" s="65">
        <v>0</v>
      </c>
      <c r="O172" s="60">
        <f t="shared" si="77"/>
        <v>4021.1724327290895</v>
      </c>
      <c r="P172" s="55">
        <f t="shared" si="78"/>
        <v>480</v>
      </c>
      <c r="Q172" s="58">
        <f t="shared" si="79"/>
        <v>0.84394508630206844</v>
      </c>
      <c r="R172" s="53">
        <f t="shared" si="80"/>
        <v>3.2467532467532467</v>
      </c>
      <c r="S172" s="53">
        <f t="shared" si="66"/>
        <v>1.8566791898645507</v>
      </c>
      <c r="T172" s="53">
        <f t="shared" si="67"/>
        <v>9.45328099916278E-4</v>
      </c>
      <c r="U172" s="58">
        <f t="shared" si="81"/>
        <v>0.42197254315103422</v>
      </c>
      <c r="V172" s="53">
        <f t="shared" si="82"/>
        <v>1.6233766233766234</v>
      </c>
      <c r="W172" s="53">
        <f t="shared" si="68"/>
        <v>0.92833959493227536</v>
      </c>
      <c r="X172" s="53">
        <f t="shared" si="69"/>
        <v>4.72664049958139E-4</v>
      </c>
      <c r="Y172" s="58">
        <f t="shared" si="83"/>
        <v>8.439450863020681E-2</v>
      </c>
      <c r="Z172" s="53">
        <f t="shared" si="84"/>
        <v>0.32467532467532467</v>
      </c>
      <c r="AA172" s="53">
        <f t="shared" si="70"/>
        <v>0.18566791898645499</v>
      </c>
      <c r="AB172" s="53">
        <f t="shared" si="71"/>
        <v>9.4532809991627762E-5</v>
      </c>
      <c r="AC172" s="61">
        <f t="shared" si="85"/>
        <v>0.3493489583333324</v>
      </c>
      <c r="AD172" s="36">
        <f t="shared" si="88"/>
        <v>0.51388968215461495</v>
      </c>
      <c r="AE172" s="36">
        <f t="shared" si="89"/>
        <v>40.18</v>
      </c>
      <c r="AF172" s="36">
        <f t="shared" si="90"/>
        <v>0.25694484107730747</v>
      </c>
      <c r="AG172" s="36">
        <f t="shared" si="89"/>
        <v>22.66</v>
      </c>
      <c r="AH172" s="36">
        <f t="shared" si="91"/>
        <v>0.12847242053865374</v>
      </c>
      <c r="AI172" s="36">
        <f t="shared" si="120"/>
        <v>12.06</v>
      </c>
      <c r="AJ172" s="36">
        <f t="shared" si="93"/>
        <v>2.5694484107730755E-2</v>
      </c>
      <c r="AK172" s="36">
        <f t="shared" si="120"/>
        <v>2.54</v>
      </c>
      <c r="AL172" s="36">
        <f t="shared" si="94"/>
        <v>0.25694484107730747</v>
      </c>
      <c r="AM172" s="36">
        <f t="shared" si="95"/>
        <v>22.66</v>
      </c>
      <c r="AN172" s="36">
        <f t="shared" si="96"/>
        <v>0.12847242053865374</v>
      </c>
      <c r="AO172" s="36">
        <f t="shared" si="97"/>
        <v>12.06</v>
      </c>
      <c r="AP172" s="36">
        <f t="shared" si="98"/>
        <v>6.4236210269326868E-2</v>
      </c>
      <c r="AQ172" s="36">
        <f t="shared" si="99"/>
        <v>6.22</v>
      </c>
      <c r="AR172" s="36">
        <f t="shared" si="100"/>
        <v>1.2847242053865377E-2</v>
      </c>
      <c r="AS172" s="36">
        <f t="shared" si="101"/>
        <v>1.28</v>
      </c>
      <c r="AT172" s="36">
        <f t="shared" si="102"/>
        <v>0.12847242053865374</v>
      </c>
      <c r="AU172" s="36">
        <f t="shared" si="103"/>
        <v>12.06</v>
      </c>
      <c r="AV172" s="36">
        <f t="shared" si="104"/>
        <v>6.4236210269326868E-2</v>
      </c>
      <c r="AW172" s="36">
        <f t="shared" si="105"/>
        <v>6.22</v>
      </c>
      <c r="AX172" s="36">
        <f t="shared" si="106"/>
        <v>3.2118105134663434E-2</v>
      </c>
      <c r="AY172" s="36">
        <f t="shared" si="107"/>
        <v>3.16</v>
      </c>
      <c r="AZ172" s="36">
        <f t="shared" si="108"/>
        <v>6.4236210269326887E-3</v>
      </c>
      <c r="BA172" s="36">
        <f t="shared" si="109"/>
        <v>0.64</v>
      </c>
      <c r="BB172" s="36">
        <f t="shared" si="110"/>
        <v>2.5694484107730755E-2</v>
      </c>
      <c r="BC172" s="36">
        <f t="shared" si="111"/>
        <v>2.54</v>
      </c>
      <c r="BD172" s="36">
        <f t="shared" si="112"/>
        <v>1.2847242053865377E-2</v>
      </c>
      <c r="BE172" s="36">
        <f t="shared" si="113"/>
        <v>1.28</v>
      </c>
      <c r="BF172" s="36">
        <f t="shared" si="114"/>
        <v>6.4236210269326887E-3</v>
      </c>
      <c r="BG172" s="36">
        <f t="shared" si="115"/>
        <v>0.64</v>
      </c>
      <c r="BH172" s="36">
        <f t="shared" si="116"/>
        <v>1.2847242053865377E-3</v>
      </c>
      <c r="BI172" s="36">
        <f t="shared" si="117"/>
        <v>0.13</v>
      </c>
    </row>
    <row r="173" spans="1:61" s="36" customFormat="1" x14ac:dyDescent="0.25">
      <c r="A173" s="37">
        <v>11.25</v>
      </c>
      <c r="B173" s="47">
        <f t="shared" si="72"/>
        <v>40</v>
      </c>
      <c r="C173" s="48">
        <f t="shared" si="62"/>
        <v>0</v>
      </c>
      <c r="D173" s="49">
        <f t="shared" si="63"/>
        <v>0</v>
      </c>
      <c r="E173" s="50">
        <f t="shared" si="64"/>
        <v>1</v>
      </c>
      <c r="F173" s="65">
        <f t="shared" si="61"/>
        <v>39</v>
      </c>
      <c r="G173" s="58">
        <f t="shared" si="86"/>
        <v>1.6965722271590666</v>
      </c>
      <c r="H173" s="53">
        <f t="shared" si="73"/>
        <v>6.4935064935064934</v>
      </c>
      <c r="I173" s="49">
        <f t="shared" si="74"/>
        <v>1.38</v>
      </c>
      <c r="J173" s="53">
        <f t="shared" si="75"/>
        <v>3.7324588997499468</v>
      </c>
      <c r="K173" s="53">
        <f t="shared" si="87"/>
        <v>1.9003812284736298E-3</v>
      </c>
      <c r="L173" s="48">
        <f t="shared" si="76"/>
        <v>2.2000000000000002</v>
      </c>
      <c r="M173" s="49">
        <f t="shared" si="65"/>
        <v>0</v>
      </c>
      <c r="N173" s="65">
        <v>0</v>
      </c>
      <c r="O173" s="60">
        <f t="shared" si="77"/>
        <v>4039.3918073190121</v>
      </c>
      <c r="P173" s="55">
        <f t="shared" si="78"/>
        <v>480</v>
      </c>
      <c r="Q173" s="58">
        <f t="shared" si="79"/>
        <v>0.84828611357953332</v>
      </c>
      <c r="R173" s="53">
        <f t="shared" si="80"/>
        <v>3.2467532467532467</v>
      </c>
      <c r="S173" s="53">
        <f t="shared" si="66"/>
        <v>1.8662294498749734</v>
      </c>
      <c r="T173" s="53">
        <f t="shared" si="67"/>
        <v>9.501906142368149E-4</v>
      </c>
      <c r="U173" s="58">
        <f t="shared" si="81"/>
        <v>0.42414305678976666</v>
      </c>
      <c r="V173" s="53">
        <f t="shared" si="82"/>
        <v>1.6233766233766234</v>
      </c>
      <c r="W173" s="53">
        <f t="shared" si="68"/>
        <v>0.93311472493748671</v>
      </c>
      <c r="X173" s="53">
        <f t="shared" si="69"/>
        <v>4.7509530711840745E-4</v>
      </c>
      <c r="Y173" s="58">
        <f t="shared" si="83"/>
        <v>8.4828611357953304E-2</v>
      </c>
      <c r="Z173" s="53">
        <f t="shared" si="84"/>
        <v>0.32467532467532467</v>
      </c>
      <c r="AA173" s="53">
        <f t="shared" si="70"/>
        <v>0.18662294498749729</v>
      </c>
      <c r="AB173" s="53">
        <f t="shared" si="71"/>
        <v>9.5019061423681441E-5</v>
      </c>
      <c r="AC173" s="61">
        <f t="shared" si="85"/>
        <v>0.34947916666666573</v>
      </c>
      <c r="AD173" s="36">
        <f t="shared" si="88"/>
        <v>0.52120614988423841</v>
      </c>
      <c r="AE173" s="36">
        <f t="shared" si="89"/>
        <v>40.619999999999997</v>
      </c>
      <c r="AF173" s="36">
        <f t="shared" si="90"/>
        <v>0.26060307494211921</v>
      </c>
      <c r="AG173" s="36">
        <f t="shared" si="89"/>
        <v>22.94</v>
      </c>
      <c r="AH173" s="36">
        <f t="shared" si="91"/>
        <v>0.1303015374710596</v>
      </c>
      <c r="AI173" s="36">
        <f t="shared" si="120"/>
        <v>12.22</v>
      </c>
      <c r="AJ173" s="36">
        <f t="shared" si="93"/>
        <v>2.606030749421193E-2</v>
      </c>
      <c r="AK173" s="36">
        <f t="shared" si="120"/>
        <v>2.57</v>
      </c>
      <c r="AL173" s="36">
        <f t="shared" si="94"/>
        <v>0.26060307494211921</v>
      </c>
      <c r="AM173" s="36">
        <f t="shared" si="95"/>
        <v>22.94</v>
      </c>
      <c r="AN173" s="36">
        <f t="shared" si="96"/>
        <v>0.1303015374710596</v>
      </c>
      <c r="AO173" s="36">
        <f t="shared" si="97"/>
        <v>12.22</v>
      </c>
      <c r="AP173" s="36">
        <f t="shared" si="98"/>
        <v>6.5150768735529802E-2</v>
      </c>
      <c r="AQ173" s="36">
        <f t="shared" si="99"/>
        <v>6.31</v>
      </c>
      <c r="AR173" s="36">
        <f t="shared" si="100"/>
        <v>1.3030153747105965E-2</v>
      </c>
      <c r="AS173" s="36">
        <f t="shared" si="101"/>
        <v>1.29</v>
      </c>
      <c r="AT173" s="36">
        <f t="shared" si="102"/>
        <v>0.1303015374710596</v>
      </c>
      <c r="AU173" s="36">
        <f t="shared" si="103"/>
        <v>12.22</v>
      </c>
      <c r="AV173" s="36">
        <f t="shared" si="104"/>
        <v>6.5150768735529802E-2</v>
      </c>
      <c r="AW173" s="36">
        <f t="shared" si="105"/>
        <v>6.31</v>
      </c>
      <c r="AX173" s="36">
        <f t="shared" si="106"/>
        <v>3.2575384367764901E-2</v>
      </c>
      <c r="AY173" s="36">
        <f t="shared" si="107"/>
        <v>3.21</v>
      </c>
      <c r="AZ173" s="36">
        <f t="shared" si="108"/>
        <v>6.5150768735529824E-3</v>
      </c>
      <c r="BA173" s="36">
        <f t="shared" si="109"/>
        <v>0.65</v>
      </c>
      <c r="BB173" s="36">
        <f t="shared" si="110"/>
        <v>2.606030749421193E-2</v>
      </c>
      <c r="BC173" s="36">
        <f t="shared" si="111"/>
        <v>2.57</v>
      </c>
      <c r="BD173" s="36">
        <f t="shared" si="112"/>
        <v>1.3030153747105965E-2</v>
      </c>
      <c r="BE173" s="36">
        <f t="shared" si="113"/>
        <v>1.29</v>
      </c>
      <c r="BF173" s="36">
        <f t="shared" si="114"/>
        <v>6.5150768735529824E-3</v>
      </c>
      <c r="BG173" s="36">
        <f t="shared" si="115"/>
        <v>0.65</v>
      </c>
      <c r="BH173" s="36">
        <f t="shared" si="116"/>
        <v>1.3030153747105964E-3</v>
      </c>
      <c r="BI173" s="36">
        <f t="shared" si="117"/>
        <v>0.13</v>
      </c>
    </row>
    <row r="174" spans="1:61" s="36" customFormat="1" x14ac:dyDescent="0.25">
      <c r="A174" s="37">
        <v>11.25</v>
      </c>
      <c r="B174" s="47">
        <f t="shared" si="72"/>
        <v>40</v>
      </c>
      <c r="C174" s="48">
        <f t="shared" si="62"/>
        <v>0</v>
      </c>
      <c r="D174" s="49">
        <f t="shared" si="63"/>
        <v>0</v>
      </c>
      <c r="E174" s="50">
        <f t="shared" si="64"/>
        <v>1</v>
      </c>
      <c r="F174" s="65">
        <f t="shared" ref="F174:F237" si="121">B174-SUM(C174:E174)</f>
        <v>39</v>
      </c>
      <c r="G174" s="58">
        <f t="shared" si="86"/>
        <v>1.705194562198217</v>
      </c>
      <c r="H174" s="53">
        <f t="shared" si="73"/>
        <v>6.4935064935064934</v>
      </c>
      <c r="I174" s="49">
        <f t="shared" si="74"/>
        <v>1.38</v>
      </c>
      <c r="J174" s="53">
        <f t="shared" si="75"/>
        <v>3.7514280368360775</v>
      </c>
      <c r="K174" s="53">
        <f t="shared" si="87"/>
        <v>1.9100393635012494E-3</v>
      </c>
      <c r="L174" s="48">
        <f t="shared" si="76"/>
        <v>2.2000000000000002</v>
      </c>
      <c r="M174" s="49">
        <f t="shared" si="65"/>
        <v>0</v>
      </c>
      <c r="N174" s="65">
        <v>0</v>
      </c>
      <c r="O174" s="60">
        <f t="shared" si="77"/>
        <v>4057.4859237086289</v>
      </c>
      <c r="P174" s="55">
        <f t="shared" si="78"/>
        <v>480</v>
      </c>
      <c r="Q174" s="58">
        <f t="shared" si="79"/>
        <v>0.85259728109910848</v>
      </c>
      <c r="R174" s="53">
        <f t="shared" si="80"/>
        <v>3.2467532467532467</v>
      </c>
      <c r="S174" s="53">
        <f t="shared" si="66"/>
        <v>1.8757140184180388</v>
      </c>
      <c r="T174" s="53">
        <f t="shared" si="67"/>
        <v>9.5501968175062469E-4</v>
      </c>
      <c r="U174" s="58">
        <f t="shared" si="81"/>
        <v>0.42629864054955424</v>
      </c>
      <c r="V174" s="53">
        <f t="shared" si="82"/>
        <v>1.6233766233766234</v>
      </c>
      <c r="W174" s="53">
        <f t="shared" si="68"/>
        <v>0.93785700920901938</v>
      </c>
      <c r="X174" s="53">
        <f t="shared" si="69"/>
        <v>4.7750984087531234E-4</v>
      </c>
      <c r="Y174" s="58">
        <f t="shared" si="83"/>
        <v>8.525972810991081E-2</v>
      </c>
      <c r="Z174" s="53">
        <f t="shared" si="84"/>
        <v>0.32467532467532467</v>
      </c>
      <c r="AA174" s="53">
        <f t="shared" si="70"/>
        <v>0.18757140184180379</v>
      </c>
      <c r="AB174" s="53">
        <f t="shared" si="71"/>
        <v>9.5501968175062412E-5</v>
      </c>
      <c r="AC174" s="61">
        <f t="shared" si="85"/>
        <v>0.34960937499999906</v>
      </c>
      <c r="AD174" s="36">
        <f t="shared" si="88"/>
        <v>0.52855980143371817</v>
      </c>
      <c r="AE174" s="36">
        <f t="shared" si="89"/>
        <v>41.05</v>
      </c>
      <c r="AF174" s="36">
        <f t="shared" si="90"/>
        <v>0.26427990071685908</v>
      </c>
      <c r="AG174" s="36">
        <f t="shared" si="89"/>
        <v>23.22</v>
      </c>
      <c r="AH174" s="36">
        <f t="shared" si="91"/>
        <v>0.13213995035842954</v>
      </c>
      <c r="AI174" s="36">
        <f t="shared" si="120"/>
        <v>12.38</v>
      </c>
      <c r="AJ174" s="36">
        <f t="shared" si="93"/>
        <v>2.642799007168592E-2</v>
      </c>
      <c r="AK174" s="36">
        <f t="shared" si="120"/>
        <v>2.61</v>
      </c>
      <c r="AL174" s="36">
        <f t="shared" si="94"/>
        <v>0.26427990071685908</v>
      </c>
      <c r="AM174" s="36">
        <f t="shared" si="95"/>
        <v>23.22</v>
      </c>
      <c r="AN174" s="36">
        <f t="shared" si="96"/>
        <v>0.13213995035842954</v>
      </c>
      <c r="AO174" s="36">
        <f t="shared" si="97"/>
        <v>12.38</v>
      </c>
      <c r="AP174" s="36">
        <f t="shared" si="98"/>
        <v>6.6069975179214771E-2</v>
      </c>
      <c r="AQ174" s="36">
        <f t="shared" si="99"/>
        <v>6.39</v>
      </c>
      <c r="AR174" s="36">
        <f t="shared" si="100"/>
        <v>1.321399503584296E-2</v>
      </c>
      <c r="AS174" s="36">
        <f t="shared" si="101"/>
        <v>1.31</v>
      </c>
      <c r="AT174" s="36">
        <f t="shared" si="102"/>
        <v>0.13213995035842954</v>
      </c>
      <c r="AU174" s="36">
        <f t="shared" si="103"/>
        <v>12.38</v>
      </c>
      <c r="AV174" s="36">
        <f t="shared" si="104"/>
        <v>6.6069975179214771E-2</v>
      </c>
      <c r="AW174" s="36">
        <f t="shared" si="105"/>
        <v>6.39</v>
      </c>
      <c r="AX174" s="36">
        <f t="shared" si="106"/>
        <v>3.3034987589607386E-2</v>
      </c>
      <c r="AY174" s="36">
        <f t="shared" si="107"/>
        <v>3.25</v>
      </c>
      <c r="AZ174" s="36">
        <f t="shared" si="108"/>
        <v>6.6069975179214799E-3</v>
      </c>
      <c r="BA174" s="36">
        <f t="shared" si="109"/>
        <v>0.66</v>
      </c>
      <c r="BB174" s="36">
        <f t="shared" si="110"/>
        <v>2.642799007168592E-2</v>
      </c>
      <c r="BC174" s="36">
        <f t="shared" si="111"/>
        <v>2.61</v>
      </c>
      <c r="BD174" s="36">
        <f t="shared" si="112"/>
        <v>1.321399503584296E-2</v>
      </c>
      <c r="BE174" s="36">
        <f t="shared" si="113"/>
        <v>1.31</v>
      </c>
      <c r="BF174" s="36">
        <f t="shared" si="114"/>
        <v>6.6069975179214799E-3</v>
      </c>
      <c r="BG174" s="36">
        <f t="shared" si="115"/>
        <v>0.66</v>
      </c>
      <c r="BH174" s="36">
        <f t="shared" si="116"/>
        <v>1.3213995035842958E-3</v>
      </c>
      <c r="BI174" s="36">
        <f t="shared" si="117"/>
        <v>0.13</v>
      </c>
    </row>
    <row r="175" spans="1:61" s="36" customFormat="1" x14ac:dyDescent="0.25">
      <c r="A175" s="37">
        <v>11.25</v>
      </c>
      <c r="B175" s="47">
        <f t="shared" si="72"/>
        <v>40</v>
      </c>
      <c r="C175" s="48">
        <f t="shared" si="62"/>
        <v>0</v>
      </c>
      <c r="D175" s="49">
        <f t="shared" si="63"/>
        <v>0</v>
      </c>
      <c r="E175" s="50">
        <f t="shared" si="64"/>
        <v>1</v>
      </c>
      <c r="F175" s="65">
        <f t="shared" si="121"/>
        <v>39</v>
      </c>
      <c r="G175" s="58">
        <f t="shared" si="86"/>
        <v>1.7137575885023011</v>
      </c>
      <c r="H175" s="53">
        <f t="shared" si="73"/>
        <v>6.4935064935064934</v>
      </c>
      <c r="I175" s="49">
        <f t="shared" si="74"/>
        <v>1.38</v>
      </c>
      <c r="J175" s="53">
        <f t="shared" si="75"/>
        <v>3.7702666947050627</v>
      </c>
      <c r="K175" s="53">
        <f t="shared" si="87"/>
        <v>1.9196310650431614E-3</v>
      </c>
      <c r="L175" s="48">
        <f t="shared" si="76"/>
        <v>2.2000000000000002</v>
      </c>
      <c r="M175" s="49">
        <f t="shared" si="65"/>
        <v>0</v>
      </c>
      <c r="N175" s="65">
        <v>0</v>
      </c>
      <c r="O175" s="60">
        <f t="shared" si="77"/>
        <v>4075.4556430480666</v>
      </c>
      <c r="P175" s="55">
        <f t="shared" si="78"/>
        <v>480</v>
      </c>
      <c r="Q175" s="58">
        <f t="shared" si="79"/>
        <v>0.85687879425115054</v>
      </c>
      <c r="R175" s="53">
        <f t="shared" si="80"/>
        <v>3.2467532467532467</v>
      </c>
      <c r="S175" s="53">
        <f t="shared" si="66"/>
        <v>1.8851333473525314</v>
      </c>
      <c r="T175" s="53">
        <f t="shared" si="67"/>
        <v>9.5981553252158069E-4</v>
      </c>
      <c r="U175" s="58">
        <f t="shared" si="81"/>
        <v>0.42843939712557527</v>
      </c>
      <c r="V175" s="53">
        <f t="shared" si="82"/>
        <v>1.6233766233766234</v>
      </c>
      <c r="W175" s="53">
        <f t="shared" si="68"/>
        <v>0.94256667367626568</v>
      </c>
      <c r="X175" s="53">
        <f t="shared" si="69"/>
        <v>4.7990776626079034E-4</v>
      </c>
      <c r="Y175" s="58">
        <f t="shared" si="83"/>
        <v>8.5687879425115021E-2</v>
      </c>
      <c r="Z175" s="53">
        <f t="shared" si="84"/>
        <v>0.32467532467532467</v>
      </c>
      <c r="AA175" s="53">
        <f t="shared" si="70"/>
        <v>0.18851333473525306</v>
      </c>
      <c r="AB175" s="53">
        <f t="shared" si="71"/>
        <v>9.5981553252158064E-5</v>
      </c>
      <c r="AC175" s="61">
        <f t="shared" si="85"/>
        <v>0.34973958333333238</v>
      </c>
      <c r="AD175" s="36">
        <f t="shared" si="88"/>
        <v>0.53595038103413439</v>
      </c>
      <c r="AE175" s="36">
        <f t="shared" si="89"/>
        <v>41.49</v>
      </c>
      <c r="AF175" s="36">
        <f t="shared" si="90"/>
        <v>0.2679751905170672</v>
      </c>
      <c r="AG175" s="36">
        <f t="shared" si="89"/>
        <v>23.51</v>
      </c>
      <c r="AH175" s="36">
        <f t="shared" si="91"/>
        <v>0.1339875952585336</v>
      </c>
      <c r="AI175" s="36">
        <f t="shared" si="120"/>
        <v>12.54</v>
      </c>
      <c r="AJ175" s="36">
        <f t="shared" si="93"/>
        <v>2.6797519051706728E-2</v>
      </c>
      <c r="AK175" s="36">
        <f t="shared" si="120"/>
        <v>2.64</v>
      </c>
      <c r="AL175" s="36">
        <f t="shared" si="94"/>
        <v>0.2679751905170672</v>
      </c>
      <c r="AM175" s="36">
        <f t="shared" si="95"/>
        <v>23.51</v>
      </c>
      <c r="AN175" s="36">
        <f t="shared" si="96"/>
        <v>0.1339875952585336</v>
      </c>
      <c r="AO175" s="36">
        <f t="shared" si="97"/>
        <v>12.54</v>
      </c>
      <c r="AP175" s="36">
        <f t="shared" si="98"/>
        <v>6.6993797629266799E-2</v>
      </c>
      <c r="AQ175" s="36">
        <f t="shared" si="99"/>
        <v>6.48</v>
      </c>
      <c r="AR175" s="36">
        <f t="shared" si="100"/>
        <v>1.3398759525853364E-2</v>
      </c>
      <c r="AS175" s="36">
        <f t="shared" si="101"/>
        <v>1.33</v>
      </c>
      <c r="AT175" s="36">
        <f t="shared" si="102"/>
        <v>0.1339875952585336</v>
      </c>
      <c r="AU175" s="36">
        <f t="shared" si="103"/>
        <v>12.54</v>
      </c>
      <c r="AV175" s="36">
        <f t="shared" si="104"/>
        <v>6.6993797629266799E-2</v>
      </c>
      <c r="AW175" s="36">
        <f t="shared" si="105"/>
        <v>6.48</v>
      </c>
      <c r="AX175" s="36">
        <f t="shared" si="106"/>
        <v>3.34968988146334E-2</v>
      </c>
      <c r="AY175" s="36">
        <f t="shared" si="107"/>
        <v>3.29</v>
      </c>
      <c r="AZ175" s="36">
        <f t="shared" si="108"/>
        <v>6.699379762926682E-3</v>
      </c>
      <c r="BA175" s="36">
        <f t="shared" si="109"/>
        <v>0.67</v>
      </c>
      <c r="BB175" s="36">
        <f t="shared" si="110"/>
        <v>2.6797519051706728E-2</v>
      </c>
      <c r="BC175" s="36">
        <f t="shared" si="111"/>
        <v>2.64</v>
      </c>
      <c r="BD175" s="36">
        <f t="shared" si="112"/>
        <v>1.3398759525853364E-2</v>
      </c>
      <c r="BE175" s="36">
        <f t="shared" si="113"/>
        <v>1.33</v>
      </c>
      <c r="BF175" s="36">
        <f t="shared" si="114"/>
        <v>6.699379762926682E-3</v>
      </c>
      <c r="BG175" s="36">
        <f t="shared" si="115"/>
        <v>0.67</v>
      </c>
      <c r="BH175" s="36">
        <f t="shared" si="116"/>
        <v>1.3398759525853363E-3</v>
      </c>
      <c r="BI175" s="36">
        <f t="shared" si="117"/>
        <v>0.13</v>
      </c>
    </row>
    <row r="176" spans="1:61" s="36" customFormat="1" x14ac:dyDescent="0.25">
      <c r="A176" s="37">
        <v>11.25</v>
      </c>
      <c r="B176" s="47">
        <f t="shared" si="72"/>
        <v>40</v>
      </c>
      <c r="C176" s="48">
        <f t="shared" si="62"/>
        <v>0</v>
      </c>
      <c r="D176" s="49">
        <f t="shared" si="63"/>
        <v>0</v>
      </c>
      <c r="E176" s="50">
        <f t="shared" si="64"/>
        <v>1</v>
      </c>
      <c r="F176" s="65">
        <f t="shared" si="121"/>
        <v>39</v>
      </c>
      <c r="G176" s="58">
        <f t="shared" si="86"/>
        <v>1.7222617140264773</v>
      </c>
      <c r="H176" s="53">
        <f t="shared" si="73"/>
        <v>6.4935064935064934</v>
      </c>
      <c r="I176" s="49">
        <f t="shared" si="74"/>
        <v>1.38</v>
      </c>
      <c r="J176" s="53">
        <f t="shared" si="75"/>
        <v>3.7889757708582503</v>
      </c>
      <c r="K176" s="53">
        <f t="shared" si="87"/>
        <v>1.9291567900621255E-3</v>
      </c>
      <c r="L176" s="48">
        <f t="shared" si="76"/>
        <v>2.2000000000000002</v>
      </c>
      <c r="M176" s="49">
        <f t="shared" si="65"/>
        <v>0</v>
      </c>
      <c r="N176" s="65">
        <v>0</v>
      </c>
      <c r="O176" s="60">
        <f t="shared" si="77"/>
        <v>4093.3018205670464</v>
      </c>
      <c r="P176" s="55">
        <f t="shared" si="78"/>
        <v>480</v>
      </c>
      <c r="Q176" s="58">
        <f t="shared" si="79"/>
        <v>0.86113085701323866</v>
      </c>
      <c r="R176" s="53">
        <f t="shared" si="80"/>
        <v>3.2467532467532467</v>
      </c>
      <c r="S176" s="53">
        <f t="shared" si="66"/>
        <v>1.8944878854291252</v>
      </c>
      <c r="T176" s="53">
        <f t="shared" si="67"/>
        <v>9.6457839503106277E-4</v>
      </c>
      <c r="U176" s="58">
        <f t="shared" si="81"/>
        <v>0.43056542850661933</v>
      </c>
      <c r="V176" s="53">
        <f t="shared" si="82"/>
        <v>1.6233766233766234</v>
      </c>
      <c r="W176" s="53">
        <f t="shared" si="68"/>
        <v>0.94724394271456258</v>
      </c>
      <c r="X176" s="53">
        <f t="shared" si="69"/>
        <v>4.8228919751553139E-4</v>
      </c>
      <c r="Y176" s="58">
        <f t="shared" si="83"/>
        <v>8.6113085701323838E-2</v>
      </c>
      <c r="Z176" s="53">
        <f t="shared" si="84"/>
        <v>0.32467532467532467</v>
      </c>
      <c r="AA176" s="53">
        <f t="shared" si="70"/>
        <v>0.18944878854291247</v>
      </c>
      <c r="AB176" s="53">
        <f t="shared" si="71"/>
        <v>9.6457839503106261E-5</v>
      </c>
      <c r="AC176" s="61">
        <f t="shared" si="85"/>
        <v>0.34986979166666571</v>
      </c>
      <c r="AD176" s="36">
        <f t="shared" si="88"/>
        <v>0.54337763467587352</v>
      </c>
      <c r="AE176" s="36">
        <f t="shared" si="89"/>
        <v>41.92</v>
      </c>
      <c r="AF176" s="36">
        <f t="shared" si="90"/>
        <v>0.27168881733793676</v>
      </c>
      <c r="AG176" s="36">
        <f t="shared" si="89"/>
        <v>23.79</v>
      </c>
      <c r="AH176" s="36">
        <f t="shared" si="91"/>
        <v>0.13584440866896838</v>
      </c>
      <c r="AI176" s="36">
        <f t="shared" si="120"/>
        <v>12.7</v>
      </c>
      <c r="AJ176" s="36">
        <f t="shared" si="93"/>
        <v>2.7168881733793688E-2</v>
      </c>
      <c r="AK176" s="36">
        <f t="shared" si="120"/>
        <v>2.68</v>
      </c>
      <c r="AL176" s="36">
        <f t="shared" si="94"/>
        <v>0.27168881733793676</v>
      </c>
      <c r="AM176" s="36">
        <f t="shared" si="95"/>
        <v>23.79</v>
      </c>
      <c r="AN176" s="36">
        <f t="shared" si="96"/>
        <v>0.13584440866896838</v>
      </c>
      <c r="AO176" s="36">
        <f t="shared" si="97"/>
        <v>12.7</v>
      </c>
      <c r="AP176" s="36">
        <f t="shared" si="98"/>
        <v>6.792220433448419E-2</v>
      </c>
      <c r="AQ176" s="36">
        <f t="shared" si="99"/>
        <v>6.57</v>
      </c>
      <c r="AR176" s="36">
        <f t="shared" si="100"/>
        <v>1.3584440866896844E-2</v>
      </c>
      <c r="AS176" s="36">
        <f t="shared" si="101"/>
        <v>1.35</v>
      </c>
      <c r="AT176" s="36">
        <f t="shared" si="102"/>
        <v>0.13584440866896838</v>
      </c>
      <c r="AU176" s="36">
        <f t="shared" si="103"/>
        <v>12.7</v>
      </c>
      <c r="AV176" s="36">
        <f t="shared" si="104"/>
        <v>6.792220433448419E-2</v>
      </c>
      <c r="AW176" s="36">
        <f t="shared" si="105"/>
        <v>6.57</v>
      </c>
      <c r="AX176" s="36">
        <f t="shared" si="106"/>
        <v>3.3961102167242095E-2</v>
      </c>
      <c r="AY176" s="36">
        <f t="shared" si="107"/>
        <v>3.34</v>
      </c>
      <c r="AZ176" s="36">
        <f t="shared" si="108"/>
        <v>6.792220433448422E-3</v>
      </c>
      <c r="BA176" s="36">
        <f t="shared" si="109"/>
        <v>0.68</v>
      </c>
      <c r="BB176" s="36">
        <f t="shared" si="110"/>
        <v>2.7168881733793688E-2</v>
      </c>
      <c r="BC176" s="36">
        <f t="shared" si="111"/>
        <v>2.68</v>
      </c>
      <c r="BD176" s="36">
        <f t="shared" si="112"/>
        <v>1.3584440866896844E-2</v>
      </c>
      <c r="BE176" s="36">
        <f t="shared" si="113"/>
        <v>1.35</v>
      </c>
      <c r="BF176" s="36">
        <f t="shared" si="114"/>
        <v>6.792220433448422E-3</v>
      </c>
      <c r="BG176" s="36">
        <f t="shared" si="115"/>
        <v>0.68</v>
      </c>
      <c r="BH176" s="36">
        <f t="shared" si="116"/>
        <v>1.3584440866896842E-3</v>
      </c>
      <c r="BI176" s="36">
        <f t="shared" si="117"/>
        <v>0.14000000000000001</v>
      </c>
    </row>
    <row r="177" spans="1:61" s="36" customFormat="1" x14ac:dyDescent="0.25">
      <c r="A177" s="37">
        <v>11.25</v>
      </c>
      <c r="B177" s="47">
        <f t="shared" si="72"/>
        <v>40</v>
      </c>
      <c r="C177" s="48">
        <f t="shared" ref="C177:C240" si="122">$D$22</f>
        <v>0</v>
      </c>
      <c r="D177" s="49">
        <f t="shared" ref="D177:D240" si="123">$D$23</f>
        <v>0</v>
      </c>
      <c r="E177" s="50">
        <f t="shared" ref="E177:E240" si="124">$D$24</f>
        <v>1</v>
      </c>
      <c r="F177" s="65">
        <f t="shared" si="121"/>
        <v>39</v>
      </c>
      <c r="G177" s="58">
        <f t="shared" si="86"/>
        <v>1.7307073439197842</v>
      </c>
      <c r="H177" s="53">
        <f t="shared" si="73"/>
        <v>6.4935064935064934</v>
      </c>
      <c r="I177" s="49">
        <f t="shared" si="74"/>
        <v>1.38</v>
      </c>
      <c r="J177" s="53">
        <f t="shared" si="75"/>
        <v>3.8075561566235256</v>
      </c>
      <c r="K177" s="53">
        <f t="shared" si="87"/>
        <v>1.93861699237768E-3</v>
      </c>
      <c r="L177" s="48">
        <f t="shared" si="76"/>
        <v>2.2000000000000002</v>
      </c>
      <c r="M177" s="49">
        <f t="shared" ref="M177:M240" si="125">$C$14</f>
        <v>0</v>
      </c>
      <c r="N177" s="65">
        <v>0</v>
      </c>
      <c r="O177" s="60">
        <f t="shared" si="77"/>
        <v>4111.0253056155834</v>
      </c>
      <c r="P177" s="55">
        <f t="shared" si="78"/>
        <v>480</v>
      </c>
      <c r="Q177" s="58">
        <f t="shared" si="79"/>
        <v>0.8653536719598921</v>
      </c>
      <c r="R177" s="53">
        <f t="shared" si="80"/>
        <v>3.2467532467532467</v>
      </c>
      <c r="S177" s="53">
        <f t="shared" ref="S177:S240" si="126">Q177*SUM($L177:$N177)</f>
        <v>1.9037780783117628</v>
      </c>
      <c r="T177" s="53">
        <f t="shared" ref="T177:T240" si="127">Q177*$I177*$B177*$A177/(3600*$D$2)</f>
        <v>9.6930849618884001E-4</v>
      </c>
      <c r="U177" s="58">
        <f t="shared" si="81"/>
        <v>0.43267683597994605</v>
      </c>
      <c r="V177" s="53">
        <f t="shared" si="82"/>
        <v>1.6233766233766234</v>
      </c>
      <c r="W177" s="53">
        <f t="shared" ref="W177:W240" si="128">U177*SUM($L177:$N177)</f>
        <v>0.95188903915588141</v>
      </c>
      <c r="X177" s="53">
        <f t="shared" ref="X177:X240" si="129">U177*$I177*$B177*$A177/(3600*$D$2)</f>
        <v>4.8465424809442001E-4</v>
      </c>
      <c r="Y177" s="58">
        <f t="shared" si="83"/>
        <v>8.6535367195989185E-2</v>
      </c>
      <c r="Z177" s="53">
        <f t="shared" si="84"/>
        <v>0.32467532467532467</v>
      </c>
      <c r="AA177" s="53">
        <f t="shared" ref="AA177:AA240" si="130">Y177*SUM($L177:$N177)</f>
        <v>0.19037780783117622</v>
      </c>
      <c r="AB177" s="53">
        <f t="shared" ref="AB177:AB240" si="131">Y177*$I177*$B177*$A177/(3600*$D$2)</f>
        <v>9.693084961888399E-5</v>
      </c>
      <c r="AC177" s="61">
        <f t="shared" si="85"/>
        <v>0.34999999999999903</v>
      </c>
      <c r="AD177" s="36">
        <f t="shared" si="88"/>
        <v>0.55084131009652759</v>
      </c>
      <c r="AE177" s="36">
        <f t="shared" si="89"/>
        <v>42.35</v>
      </c>
      <c r="AF177" s="36">
        <f t="shared" si="90"/>
        <v>0.2754206550482638</v>
      </c>
      <c r="AG177" s="36">
        <f t="shared" si="89"/>
        <v>24.07</v>
      </c>
      <c r="AH177" s="36">
        <f t="shared" si="91"/>
        <v>0.1377103275241319</v>
      </c>
      <c r="AI177" s="36">
        <f t="shared" si="120"/>
        <v>12.86</v>
      </c>
      <c r="AJ177" s="36">
        <f t="shared" si="93"/>
        <v>2.754206550482639E-2</v>
      </c>
      <c r="AK177" s="36">
        <f t="shared" si="120"/>
        <v>2.72</v>
      </c>
      <c r="AL177" s="36">
        <f t="shared" si="94"/>
        <v>0.2754206550482638</v>
      </c>
      <c r="AM177" s="36">
        <f t="shared" si="95"/>
        <v>24.07</v>
      </c>
      <c r="AN177" s="36">
        <f t="shared" si="96"/>
        <v>0.1377103275241319</v>
      </c>
      <c r="AO177" s="36">
        <f t="shared" si="97"/>
        <v>12.86</v>
      </c>
      <c r="AP177" s="36">
        <f t="shared" si="98"/>
        <v>6.8855163762065949E-2</v>
      </c>
      <c r="AQ177" s="36">
        <f t="shared" si="99"/>
        <v>6.65</v>
      </c>
      <c r="AR177" s="36">
        <f t="shared" si="100"/>
        <v>1.3771032752413195E-2</v>
      </c>
      <c r="AS177" s="36">
        <f t="shared" si="101"/>
        <v>1.37</v>
      </c>
      <c r="AT177" s="36">
        <f t="shared" si="102"/>
        <v>0.1377103275241319</v>
      </c>
      <c r="AU177" s="36">
        <f t="shared" si="103"/>
        <v>12.86</v>
      </c>
      <c r="AV177" s="36">
        <f t="shared" si="104"/>
        <v>6.8855163762065949E-2</v>
      </c>
      <c r="AW177" s="36">
        <f t="shared" si="105"/>
        <v>6.65</v>
      </c>
      <c r="AX177" s="36">
        <f t="shared" si="106"/>
        <v>3.4427581881032975E-2</v>
      </c>
      <c r="AY177" s="36">
        <f t="shared" si="107"/>
        <v>3.38</v>
      </c>
      <c r="AZ177" s="36">
        <f t="shared" si="108"/>
        <v>6.8855163762065975E-3</v>
      </c>
      <c r="BA177" s="36">
        <f t="shared" si="109"/>
        <v>0.69</v>
      </c>
      <c r="BB177" s="36">
        <f t="shared" si="110"/>
        <v>2.754206550482639E-2</v>
      </c>
      <c r="BC177" s="36">
        <f t="shared" si="111"/>
        <v>2.72</v>
      </c>
      <c r="BD177" s="36">
        <f t="shared" si="112"/>
        <v>1.3771032752413195E-2</v>
      </c>
      <c r="BE177" s="36">
        <f t="shared" si="113"/>
        <v>1.37</v>
      </c>
      <c r="BF177" s="36">
        <f t="shared" si="114"/>
        <v>6.8855163762065975E-3</v>
      </c>
      <c r="BG177" s="36">
        <f t="shared" si="115"/>
        <v>0.69</v>
      </c>
      <c r="BH177" s="36">
        <f t="shared" si="116"/>
        <v>1.3771032752413193E-3</v>
      </c>
      <c r="BI177" s="36">
        <f t="shared" si="117"/>
        <v>0.14000000000000001</v>
      </c>
    </row>
    <row r="178" spans="1:61" s="36" customFormat="1" x14ac:dyDescent="0.25">
      <c r="A178" s="37">
        <v>11.25</v>
      </c>
      <c r="B178" s="47">
        <f t="shared" ref="B178:B241" si="132">$C$6</f>
        <v>40</v>
      </c>
      <c r="C178" s="48">
        <f t="shared" si="122"/>
        <v>0</v>
      </c>
      <c r="D178" s="49">
        <f t="shared" si="123"/>
        <v>0</v>
      </c>
      <c r="E178" s="50">
        <f t="shared" si="124"/>
        <v>1</v>
      </c>
      <c r="F178" s="65">
        <f t="shared" si="121"/>
        <v>39</v>
      </c>
      <c r="G178" s="58">
        <f t="shared" si="86"/>
        <v>1.7390948805444424</v>
      </c>
      <c r="H178" s="53">
        <f t="shared" ref="H178:H241" si="133">(($C178*1*1)+($D178*100*1)+($E178*1000*1))/$D$2</f>
        <v>6.4935064935064934</v>
      </c>
      <c r="I178" s="49">
        <f t="shared" ref="I178:I241" si="134">$D$10</f>
        <v>1.38</v>
      </c>
      <c r="J178" s="53">
        <f t="shared" ref="J178:J241" si="135">G178*SUM($L178:$N178)</f>
        <v>3.8260087371977733</v>
      </c>
      <c r="K178" s="53">
        <f t="shared" si="87"/>
        <v>1.9480121226877682E-3</v>
      </c>
      <c r="L178" s="48">
        <f t="shared" ref="L178:L241" si="136">$C$13</f>
        <v>2.2000000000000002</v>
      </c>
      <c r="M178" s="49">
        <f t="shared" si="125"/>
        <v>0</v>
      </c>
      <c r="N178" s="65">
        <v>0</v>
      </c>
      <c r="O178" s="60">
        <f t="shared" ref="O178:O241" si="137">((((P177*0.0408*44.01*L177)-(O177*0.0408*44.01*L177)+(B177*I177*38000*44.01*0.0408/$D$2))*(A177/3600))+(O177*44.01*0.0408))/(44.01*0.0408)</f>
        <v>4128.6269417044123</v>
      </c>
      <c r="P178" s="55">
        <f t="shared" ref="P178:P241" si="138">$C$9</f>
        <v>480</v>
      </c>
      <c r="Q178" s="58">
        <f t="shared" ref="Q178:Q241" si="139">IF(Q177+((R177-S177-T177)*$A177/3600)&lt;0,0,Q177+((R177-S177-T177)*$A177/3600))</f>
        <v>0.86954744027222119</v>
      </c>
      <c r="R178" s="53">
        <f t="shared" ref="R178:R241" si="140">(($C178*1*0.5)+($D178*100*0.5)+($E178*1000*0.5))/$D$2</f>
        <v>3.2467532467532467</v>
      </c>
      <c r="S178" s="53">
        <f t="shared" si="126"/>
        <v>1.9130043685988867</v>
      </c>
      <c r="T178" s="53">
        <f t="shared" si="127"/>
        <v>9.740060613438841E-4</v>
      </c>
      <c r="U178" s="58">
        <f t="shared" ref="U178:U241" si="141">IF(U177+((V177-W177-X177)*$A177/3600)&lt;0,0,U177+((V177-W177-X177)*$A177/3600))</f>
        <v>0.4347737201361106</v>
      </c>
      <c r="V178" s="53">
        <f t="shared" ref="V178:V241" si="142">(($C178*1*0.25)+($D178*100*0.25)+($E178*1000*0.25))/$D$2</f>
        <v>1.6233766233766234</v>
      </c>
      <c r="W178" s="53">
        <f t="shared" si="128"/>
        <v>0.95650218429944334</v>
      </c>
      <c r="X178" s="53">
        <f t="shared" si="129"/>
        <v>4.8700303067194205E-4</v>
      </c>
      <c r="Y178" s="58">
        <f t="shared" ref="Y178:Y241" si="143">IF(Y177+((Z177-AA177-AB177)*$A177/3600)&lt;0,0,Y177+((Z177-AA177-AB177)*$A177/3600))</f>
        <v>8.6954744027222086E-2</v>
      </c>
      <c r="Z178" s="53">
        <f t="shared" ref="Z178:Z241" si="144">(($C178*1*0.05)+($D178*100*0.05)+($E178*1000*0.05))/$D$2</f>
        <v>0.32467532467532467</v>
      </c>
      <c r="AA178" s="53">
        <f t="shared" si="130"/>
        <v>0.1913004368598886</v>
      </c>
      <c r="AB178" s="53">
        <f t="shared" si="131"/>
        <v>9.7400606134388364E-5</v>
      </c>
      <c r="AC178" s="61">
        <f t="shared" ref="AC178:AC241" si="145">AC177+(A177*0.0000115740740740741)</f>
        <v>0.35013020833333236</v>
      </c>
      <c r="AD178" s="36">
        <f t="shared" si="88"/>
        <v>0.55834115676887552</v>
      </c>
      <c r="AE178" s="36">
        <f t="shared" si="89"/>
        <v>42.78</v>
      </c>
      <c r="AF178" s="36">
        <f t="shared" si="90"/>
        <v>0.27917057838443776</v>
      </c>
      <c r="AG178" s="36">
        <f t="shared" si="89"/>
        <v>24.36</v>
      </c>
      <c r="AH178" s="36">
        <f t="shared" si="91"/>
        <v>0.13958528919221888</v>
      </c>
      <c r="AI178" s="36">
        <f t="shared" si="120"/>
        <v>13.03</v>
      </c>
      <c r="AJ178" s="36">
        <f t="shared" si="93"/>
        <v>2.7917057838443785E-2</v>
      </c>
      <c r="AK178" s="36">
        <f t="shared" si="120"/>
        <v>2.75</v>
      </c>
      <c r="AL178" s="36">
        <f t="shared" si="94"/>
        <v>0.27917057838443776</v>
      </c>
      <c r="AM178" s="36">
        <f t="shared" si="95"/>
        <v>24.36</v>
      </c>
      <c r="AN178" s="36">
        <f t="shared" si="96"/>
        <v>0.13958528919221888</v>
      </c>
      <c r="AO178" s="36">
        <f t="shared" si="97"/>
        <v>13.03</v>
      </c>
      <c r="AP178" s="36">
        <f t="shared" si="98"/>
        <v>6.979264459610944E-2</v>
      </c>
      <c r="AQ178" s="36">
        <f t="shared" si="99"/>
        <v>6.74</v>
      </c>
      <c r="AR178" s="36">
        <f t="shared" si="100"/>
        <v>1.3958528919221893E-2</v>
      </c>
      <c r="AS178" s="36">
        <f t="shared" si="101"/>
        <v>1.39</v>
      </c>
      <c r="AT178" s="36">
        <f t="shared" si="102"/>
        <v>0.13958528919221888</v>
      </c>
      <c r="AU178" s="36">
        <f t="shared" si="103"/>
        <v>13.03</v>
      </c>
      <c r="AV178" s="36">
        <f t="shared" si="104"/>
        <v>6.979264459610944E-2</v>
      </c>
      <c r="AW178" s="36">
        <f t="shared" si="105"/>
        <v>6.74</v>
      </c>
      <c r="AX178" s="36">
        <f t="shared" si="106"/>
        <v>3.489632229805472E-2</v>
      </c>
      <c r="AY178" s="36">
        <f t="shared" si="107"/>
        <v>3.43</v>
      </c>
      <c r="AZ178" s="36">
        <f t="shared" si="108"/>
        <v>6.9792644596109463E-3</v>
      </c>
      <c r="BA178" s="36">
        <f t="shared" si="109"/>
        <v>0.7</v>
      </c>
      <c r="BB178" s="36">
        <f t="shared" si="110"/>
        <v>2.7917057838443785E-2</v>
      </c>
      <c r="BC178" s="36">
        <f t="shared" si="111"/>
        <v>2.75</v>
      </c>
      <c r="BD178" s="36">
        <f t="shared" si="112"/>
        <v>1.3958528919221893E-2</v>
      </c>
      <c r="BE178" s="36">
        <f t="shared" si="113"/>
        <v>1.39</v>
      </c>
      <c r="BF178" s="36">
        <f t="shared" si="114"/>
        <v>6.9792644596109463E-3</v>
      </c>
      <c r="BG178" s="36">
        <f t="shared" si="115"/>
        <v>0.7</v>
      </c>
      <c r="BH178" s="36">
        <f t="shared" si="116"/>
        <v>1.395852891922189E-3</v>
      </c>
      <c r="BI178" s="36">
        <f t="shared" si="117"/>
        <v>0.14000000000000001</v>
      </c>
    </row>
    <row r="179" spans="1:61" s="36" customFormat="1" x14ac:dyDescent="0.25">
      <c r="A179" s="37">
        <v>11.25</v>
      </c>
      <c r="B179" s="47">
        <f t="shared" si="132"/>
        <v>40</v>
      </c>
      <c r="C179" s="48">
        <f t="shared" si="122"/>
        <v>0</v>
      </c>
      <c r="D179" s="49">
        <f t="shared" si="123"/>
        <v>0</v>
      </c>
      <c r="E179" s="50">
        <f t="shared" si="124"/>
        <v>1</v>
      </c>
      <c r="F179" s="65">
        <f t="shared" si="121"/>
        <v>39</v>
      </c>
      <c r="G179" s="58">
        <f t="shared" ref="G179:G242" si="146">IF(G178+((H178-J178-K178)*$A178/3600)&lt;0,0,G178+((H178-J178-K178)*$A178/3600))</f>
        <v>1.7474247234950238</v>
      </c>
      <c r="H179" s="53">
        <f t="shared" si="133"/>
        <v>6.4935064935064934</v>
      </c>
      <c r="I179" s="49">
        <f t="shared" si="134"/>
        <v>1.38</v>
      </c>
      <c r="J179" s="53">
        <f t="shared" si="135"/>
        <v>3.8443343916890527</v>
      </c>
      <c r="K179" s="53">
        <f t="shared" ref="K179:K242" si="147">G179*$I179*$B179*$A179/(3600*$D$2)</f>
        <v>1.9573426285902046E-3</v>
      </c>
      <c r="L179" s="48">
        <f t="shared" si="136"/>
        <v>2.2000000000000002</v>
      </c>
      <c r="M179" s="49">
        <f t="shared" si="125"/>
        <v>0</v>
      </c>
      <c r="N179" s="65">
        <v>0</v>
      </c>
      <c r="O179" s="60">
        <f t="shared" si="137"/>
        <v>4146.107566545129</v>
      </c>
      <c r="P179" s="55">
        <f t="shared" si="138"/>
        <v>480</v>
      </c>
      <c r="Q179" s="58">
        <f t="shared" si="139"/>
        <v>0.87371236174751188</v>
      </c>
      <c r="R179" s="53">
        <f t="shared" si="140"/>
        <v>3.2467532467532467</v>
      </c>
      <c r="S179" s="53">
        <f t="shared" si="126"/>
        <v>1.9221671958445263</v>
      </c>
      <c r="T179" s="53">
        <f t="shared" si="127"/>
        <v>9.7867131429510228E-4</v>
      </c>
      <c r="U179" s="58">
        <f t="shared" si="141"/>
        <v>0.43685618087375594</v>
      </c>
      <c r="V179" s="53">
        <f t="shared" si="142"/>
        <v>1.6233766233766234</v>
      </c>
      <c r="W179" s="53">
        <f t="shared" si="128"/>
        <v>0.96108359792226317</v>
      </c>
      <c r="X179" s="53">
        <f t="shared" si="129"/>
        <v>4.8933565714755114E-4</v>
      </c>
      <c r="Y179" s="58">
        <f t="shared" si="143"/>
        <v>8.7371236174751149E-2</v>
      </c>
      <c r="Z179" s="53">
        <f t="shared" si="144"/>
        <v>0.32467532467532467</v>
      </c>
      <c r="AA179" s="53">
        <f t="shared" si="130"/>
        <v>0.19221671958445255</v>
      </c>
      <c r="AB179" s="53">
        <f t="shared" si="131"/>
        <v>9.7867131429510196E-5</v>
      </c>
      <c r="AC179" s="61">
        <f t="shared" si="145"/>
        <v>0.35026041666666569</v>
      </c>
      <c r="AD179" s="36">
        <f t="shared" ref="AD179:AD242" si="148">AD178+($I179*$G179*$A179*1/3600)</f>
        <v>0.56587692588894778</v>
      </c>
      <c r="AE179" s="36">
        <f t="shared" ref="AE179:AG242" si="149">ROUND((1-EXP(-AD179))*100,2)</f>
        <v>43.21</v>
      </c>
      <c r="AF179" s="36">
        <f t="shared" ref="AF179:AF242" si="150">AF178+($I179*$G179*$A179*0.5/3600)</f>
        <v>0.28293846294447389</v>
      </c>
      <c r="AG179" s="36">
        <f t="shared" si="149"/>
        <v>24.64</v>
      </c>
      <c r="AH179" s="36">
        <f t="shared" ref="AH179:AH242" si="151">AH178+($I179*$G179*$A179*0.25/3600)</f>
        <v>0.14146923147223694</v>
      </c>
      <c r="AI179" s="36">
        <f t="shared" ref="AI179:AK194" si="152">ROUND((1-EXP(-AH179))*100,2)</f>
        <v>13.19</v>
      </c>
      <c r="AJ179" s="36">
        <f t="shared" ref="AJ179:AJ242" si="153">AJ178+($I179*$G179*$A179*0.05/3600)</f>
        <v>2.8293846294447398E-2</v>
      </c>
      <c r="AK179" s="36">
        <f t="shared" si="152"/>
        <v>2.79</v>
      </c>
      <c r="AL179" s="36">
        <f t="shared" ref="AL179:AL242" si="154">AL178+($I179*$Q179*$A179*1/3600)</f>
        <v>0.28293846294447389</v>
      </c>
      <c r="AM179" s="36">
        <f t="shared" ref="AM179:AM242" si="155">ROUND((1-EXP(-AL179))*100,2)</f>
        <v>24.64</v>
      </c>
      <c r="AN179" s="36">
        <f t="shared" ref="AN179:AN242" si="156">AN178+($I179*$Q179*$A179*0.5/3600)</f>
        <v>0.14146923147223694</v>
      </c>
      <c r="AO179" s="36">
        <f t="shared" ref="AO179:AO242" si="157">ROUND((1-EXP(-AN179))*100,2)</f>
        <v>13.19</v>
      </c>
      <c r="AP179" s="36">
        <f t="shared" ref="AP179:AP242" si="158">AP178+($I179*$Q179*$A179*0.25/3600)</f>
        <v>7.0734615736118472E-2</v>
      </c>
      <c r="AQ179" s="36">
        <f t="shared" ref="AQ179:AQ242" si="159">ROUND((1-EXP(-AP179))*100,2)</f>
        <v>6.83</v>
      </c>
      <c r="AR179" s="36">
        <f t="shared" ref="AR179:AR242" si="160">AR178+($I179*$Q179*$A179*0.05/3600)</f>
        <v>1.4146923147223699E-2</v>
      </c>
      <c r="AS179" s="36">
        <f t="shared" ref="AS179:AS242" si="161">ROUND((1-EXP(-AR179))*100,2)</f>
        <v>1.4</v>
      </c>
      <c r="AT179" s="36">
        <f t="shared" ref="AT179:AT242" si="162">AT178+($I179*$U179*$A179*1/3600)</f>
        <v>0.14146923147223694</v>
      </c>
      <c r="AU179" s="36">
        <f t="shared" ref="AU179:AU242" si="163">ROUND((1-EXP(-AT179))*100,2)</f>
        <v>13.19</v>
      </c>
      <c r="AV179" s="36">
        <f t="shared" ref="AV179:AV242" si="164">AV178+($I179*$U179*$A179*0.5/3600)</f>
        <v>7.0734615736118472E-2</v>
      </c>
      <c r="AW179" s="36">
        <f t="shared" ref="AW179:AW242" si="165">ROUND((1-EXP(-AV179))*100,2)</f>
        <v>6.83</v>
      </c>
      <c r="AX179" s="36">
        <f t="shared" ref="AX179:AX242" si="166">AX178+($I179*$U179*$A179*0.25/3600)</f>
        <v>3.5367307868059236E-2</v>
      </c>
      <c r="AY179" s="36">
        <f t="shared" ref="AY179:AY242" si="167">ROUND((1-EXP(-AX179))*100,2)</f>
        <v>3.47</v>
      </c>
      <c r="AZ179" s="36">
        <f t="shared" ref="AZ179:AZ242" si="168">AZ178+($I179*$U179*$A179*0.05/3600)</f>
        <v>7.0734615736118495E-3</v>
      </c>
      <c r="BA179" s="36">
        <f t="shared" ref="BA179:BA242" si="169">ROUND((1-EXP(-AZ179))*100,2)</f>
        <v>0.7</v>
      </c>
      <c r="BB179" s="36">
        <f t="shared" ref="BB179:BB242" si="170">BB178+($I179*$Y179*$A179*1/3600)</f>
        <v>2.8293846294447398E-2</v>
      </c>
      <c r="BC179" s="36">
        <f t="shared" ref="BC179:BC242" si="171">ROUND((1-EXP(-BB179))*100,2)</f>
        <v>2.79</v>
      </c>
      <c r="BD179" s="36">
        <f t="shared" ref="BD179:BD242" si="172">BD178+($I179*$Y179*$A179*0.5/3600)</f>
        <v>1.4146923147223699E-2</v>
      </c>
      <c r="BE179" s="36">
        <f t="shared" ref="BE179:BE242" si="173">ROUND((1-EXP(-BD179))*100,2)</f>
        <v>1.4</v>
      </c>
      <c r="BF179" s="36">
        <f t="shared" ref="BF179:BF242" si="174">BF178+($I179*$Y179*$A179*0.25/3600)</f>
        <v>7.0734615736118495E-3</v>
      </c>
      <c r="BG179" s="36">
        <f t="shared" ref="BG179:BG242" si="175">ROUND((1-EXP(-BF179))*100,2)</f>
        <v>0.7</v>
      </c>
      <c r="BH179" s="36">
        <f t="shared" ref="BH179:BH242" si="176">BH178+($I179*$Y179*$A179*0.05/3600)</f>
        <v>1.4146923147223699E-3</v>
      </c>
      <c r="BI179" s="36">
        <f t="shared" ref="BI179:BI242" si="177">ROUND((1-EXP(-BH179))*100,2)</f>
        <v>0.14000000000000001</v>
      </c>
    </row>
    <row r="180" spans="1:61" s="36" customFormat="1" x14ac:dyDescent="0.25">
      <c r="A180" s="37">
        <v>11.25</v>
      </c>
      <c r="B180" s="47">
        <f t="shared" si="132"/>
        <v>40</v>
      </c>
      <c r="C180" s="48">
        <f t="shared" si="122"/>
        <v>0</v>
      </c>
      <c r="D180" s="49">
        <f t="shared" si="123"/>
        <v>0</v>
      </c>
      <c r="E180" s="50">
        <f t="shared" si="124"/>
        <v>1</v>
      </c>
      <c r="F180" s="65">
        <f t="shared" si="121"/>
        <v>39</v>
      </c>
      <c r="G180" s="58">
        <f t="shared" si="146"/>
        <v>1.7556972696174888</v>
      </c>
      <c r="H180" s="53">
        <f t="shared" si="133"/>
        <v>6.4935064935064934</v>
      </c>
      <c r="I180" s="49">
        <f t="shared" si="134"/>
        <v>1.38</v>
      </c>
      <c r="J180" s="53">
        <f t="shared" si="135"/>
        <v>3.8625339931584759</v>
      </c>
      <c r="K180" s="53">
        <f t="shared" si="147"/>
        <v>1.9666089546040051E-3</v>
      </c>
      <c r="L180" s="48">
        <f t="shared" si="136"/>
        <v>2.2000000000000002</v>
      </c>
      <c r="M180" s="49">
        <f t="shared" si="125"/>
        <v>0</v>
      </c>
      <c r="N180" s="65">
        <v>0</v>
      </c>
      <c r="O180" s="60">
        <f t="shared" si="137"/>
        <v>4163.4680120900666</v>
      </c>
      <c r="P180" s="55">
        <f t="shared" si="138"/>
        <v>480</v>
      </c>
      <c r="Q180" s="58">
        <f t="shared" si="139"/>
        <v>0.87784863480874442</v>
      </c>
      <c r="R180" s="53">
        <f t="shared" si="140"/>
        <v>3.2467532467532467</v>
      </c>
      <c r="S180" s="53">
        <f t="shared" si="126"/>
        <v>1.9312669965792379</v>
      </c>
      <c r="T180" s="53">
        <f t="shared" si="127"/>
        <v>9.8330447730200256E-4</v>
      </c>
      <c r="U180" s="58">
        <f t="shared" si="141"/>
        <v>0.43892431740437221</v>
      </c>
      <c r="V180" s="53">
        <f t="shared" si="142"/>
        <v>1.6233766233766234</v>
      </c>
      <c r="W180" s="53">
        <f t="shared" si="128"/>
        <v>0.96563349828961897</v>
      </c>
      <c r="X180" s="53">
        <f t="shared" si="129"/>
        <v>4.9165223865100128E-4</v>
      </c>
      <c r="Y180" s="58">
        <f t="shared" si="143"/>
        <v>8.77848634808744E-2</v>
      </c>
      <c r="Z180" s="53">
        <f t="shared" si="144"/>
        <v>0.32467532467532467</v>
      </c>
      <c r="AA180" s="53">
        <f t="shared" si="130"/>
        <v>0.1931266996579237</v>
      </c>
      <c r="AB180" s="53">
        <f t="shared" si="131"/>
        <v>9.8330447730200221E-5</v>
      </c>
      <c r="AC180" s="61">
        <f t="shared" si="145"/>
        <v>0.35039062499999901</v>
      </c>
      <c r="AD180" s="36">
        <f t="shared" si="148"/>
        <v>0.57344837036417318</v>
      </c>
      <c r="AE180" s="36">
        <f t="shared" si="149"/>
        <v>43.64</v>
      </c>
      <c r="AF180" s="36">
        <f t="shared" si="150"/>
        <v>0.28672418518208659</v>
      </c>
      <c r="AG180" s="36">
        <f t="shared" si="149"/>
        <v>24.93</v>
      </c>
      <c r="AH180" s="36">
        <f t="shared" si="151"/>
        <v>0.14336209259104329</v>
      </c>
      <c r="AI180" s="36">
        <f t="shared" si="152"/>
        <v>13.36</v>
      </c>
      <c r="AJ180" s="36">
        <f t="shared" si="153"/>
        <v>2.8672418518208669E-2</v>
      </c>
      <c r="AK180" s="36">
        <f t="shared" si="152"/>
        <v>2.83</v>
      </c>
      <c r="AL180" s="36">
        <f t="shared" si="154"/>
        <v>0.28672418518208659</v>
      </c>
      <c r="AM180" s="36">
        <f t="shared" si="155"/>
        <v>24.93</v>
      </c>
      <c r="AN180" s="36">
        <f t="shared" si="156"/>
        <v>0.14336209259104329</v>
      </c>
      <c r="AO180" s="36">
        <f t="shared" si="157"/>
        <v>13.36</v>
      </c>
      <c r="AP180" s="36">
        <f t="shared" si="158"/>
        <v>7.1681046295521647E-2</v>
      </c>
      <c r="AQ180" s="36">
        <f t="shared" si="159"/>
        <v>6.92</v>
      </c>
      <c r="AR180" s="36">
        <f t="shared" si="160"/>
        <v>1.4336209259104334E-2</v>
      </c>
      <c r="AS180" s="36">
        <f t="shared" si="161"/>
        <v>1.42</v>
      </c>
      <c r="AT180" s="36">
        <f t="shared" si="162"/>
        <v>0.14336209259104329</v>
      </c>
      <c r="AU180" s="36">
        <f t="shared" si="163"/>
        <v>13.36</v>
      </c>
      <c r="AV180" s="36">
        <f t="shared" si="164"/>
        <v>7.1681046295521647E-2</v>
      </c>
      <c r="AW180" s="36">
        <f t="shared" si="165"/>
        <v>6.92</v>
      </c>
      <c r="AX180" s="36">
        <f t="shared" si="166"/>
        <v>3.5840523147760824E-2</v>
      </c>
      <c r="AY180" s="36">
        <f t="shared" si="167"/>
        <v>3.52</v>
      </c>
      <c r="AZ180" s="36">
        <f t="shared" si="168"/>
        <v>7.1681046295521671E-3</v>
      </c>
      <c r="BA180" s="36">
        <f t="shared" si="169"/>
        <v>0.71</v>
      </c>
      <c r="BB180" s="36">
        <f t="shared" si="170"/>
        <v>2.8672418518208669E-2</v>
      </c>
      <c r="BC180" s="36">
        <f t="shared" si="171"/>
        <v>2.83</v>
      </c>
      <c r="BD180" s="36">
        <f t="shared" si="172"/>
        <v>1.4336209259104334E-2</v>
      </c>
      <c r="BE180" s="36">
        <f t="shared" si="173"/>
        <v>1.42</v>
      </c>
      <c r="BF180" s="36">
        <f t="shared" si="174"/>
        <v>7.1681046295521671E-3</v>
      </c>
      <c r="BG180" s="36">
        <f t="shared" si="175"/>
        <v>0.71</v>
      </c>
      <c r="BH180" s="36">
        <f t="shared" si="176"/>
        <v>1.4336209259104334E-3</v>
      </c>
      <c r="BI180" s="36">
        <f t="shared" si="177"/>
        <v>0.14000000000000001</v>
      </c>
    </row>
    <row r="181" spans="1:61" s="36" customFormat="1" x14ac:dyDescent="0.25">
      <c r="A181" s="37">
        <v>11.25</v>
      </c>
      <c r="B181" s="47">
        <f t="shared" si="132"/>
        <v>40</v>
      </c>
      <c r="C181" s="48">
        <f t="shared" si="122"/>
        <v>0</v>
      </c>
      <c r="D181" s="49">
        <f t="shared" si="123"/>
        <v>0</v>
      </c>
      <c r="E181" s="50">
        <f t="shared" si="124"/>
        <v>1</v>
      </c>
      <c r="F181" s="65">
        <f t="shared" si="121"/>
        <v>39</v>
      </c>
      <c r="G181" s="58">
        <f t="shared" si="146"/>
        <v>1.7639129130280933</v>
      </c>
      <c r="H181" s="53">
        <f t="shared" si="133"/>
        <v>6.4935064935064934</v>
      </c>
      <c r="I181" s="49">
        <f t="shared" si="134"/>
        <v>1.38</v>
      </c>
      <c r="J181" s="53">
        <f t="shared" si="135"/>
        <v>3.8806084086618053</v>
      </c>
      <c r="K181" s="53">
        <f t="shared" si="147"/>
        <v>1.975811542190559E-3</v>
      </c>
      <c r="L181" s="48">
        <f t="shared" si="136"/>
        <v>2.2000000000000002</v>
      </c>
      <c r="M181" s="49">
        <f t="shared" si="125"/>
        <v>0</v>
      </c>
      <c r="N181" s="65">
        <v>0</v>
      </c>
      <c r="O181" s="60">
        <f t="shared" si="137"/>
        <v>4180.7091045718826</v>
      </c>
      <c r="P181" s="55">
        <f t="shared" si="138"/>
        <v>480</v>
      </c>
      <c r="Q181" s="58">
        <f t="shared" si="139"/>
        <v>0.88195645651404664</v>
      </c>
      <c r="R181" s="53">
        <f t="shared" si="140"/>
        <v>3.2467532467532467</v>
      </c>
      <c r="S181" s="53">
        <f t="shared" si="126"/>
        <v>1.9403042043309027</v>
      </c>
      <c r="T181" s="53">
        <f t="shared" si="127"/>
        <v>9.879057710952795E-4</v>
      </c>
      <c r="U181" s="58">
        <f t="shared" si="141"/>
        <v>0.44097822825702332</v>
      </c>
      <c r="V181" s="53">
        <f t="shared" si="142"/>
        <v>1.6233766233766234</v>
      </c>
      <c r="W181" s="53">
        <f t="shared" si="128"/>
        <v>0.97015210216545134</v>
      </c>
      <c r="X181" s="53">
        <f t="shared" si="129"/>
        <v>4.9395288554763975E-4</v>
      </c>
      <c r="Y181" s="58">
        <f t="shared" si="143"/>
        <v>8.8195645651404628E-2</v>
      </c>
      <c r="Z181" s="53">
        <f t="shared" si="144"/>
        <v>0.32467532467532467</v>
      </c>
      <c r="AA181" s="53">
        <f t="shared" si="130"/>
        <v>0.19403042043309018</v>
      </c>
      <c r="AB181" s="53">
        <f t="shared" si="131"/>
        <v>9.8790577109527912E-5</v>
      </c>
      <c r="AC181" s="61">
        <f t="shared" si="145"/>
        <v>0.35052083333333234</v>
      </c>
      <c r="AD181" s="36">
        <f t="shared" si="148"/>
        <v>0.58105524480160686</v>
      </c>
      <c r="AE181" s="36">
        <f t="shared" si="149"/>
        <v>44.07</v>
      </c>
      <c r="AF181" s="36">
        <f t="shared" si="150"/>
        <v>0.29052762240080343</v>
      </c>
      <c r="AG181" s="36">
        <f t="shared" si="149"/>
        <v>25.21</v>
      </c>
      <c r="AH181" s="36">
        <f t="shared" si="151"/>
        <v>0.14526381120040172</v>
      </c>
      <c r="AI181" s="36">
        <f t="shared" si="152"/>
        <v>13.52</v>
      </c>
      <c r="AJ181" s="36">
        <f t="shared" si="153"/>
        <v>2.9052762240080351E-2</v>
      </c>
      <c r="AK181" s="36">
        <f t="shared" si="152"/>
        <v>2.86</v>
      </c>
      <c r="AL181" s="36">
        <f t="shared" si="154"/>
        <v>0.29052762240080343</v>
      </c>
      <c r="AM181" s="36">
        <f t="shared" si="155"/>
        <v>25.21</v>
      </c>
      <c r="AN181" s="36">
        <f t="shared" si="156"/>
        <v>0.14526381120040172</v>
      </c>
      <c r="AO181" s="36">
        <f t="shared" si="157"/>
        <v>13.52</v>
      </c>
      <c r="AP181" s="36">
        <f t="shared" si="158"/>
        <v>7.2631905600200858E-2</v>
      </c>
      <c r="AQ181" s="36">
        <f t="shared" si="159"/>
        <v>7.01</v>
      </c>
      <c r="AR181" s="36">
        <f t="shared" si="160"/>
        <v>1.4526381120040175E-2</v>
      </c>
      <c r="AS181" s="36">
        <f t="shared" si="161"/>
        <v>1.44</v>
      </c>
      <c r="AT181" s="36">
        <f t="shared" si="162"/>
        <v>0.14526381120040172</v>
      </c>
      <c r="AU181" s="36">
        <f t="shared" si="163"/>
        <v>13.52</v>
      </c>
      <c r="AV181" s="36">
        <f t="shared" si="164"/>
        <v>7.2631905600200858E-2</v>
      </c>
      <c r="AW181" s="36">
        <f t="shared" si="165"/>
        <v>7.01</v>
      </c>
      <c r="AX181" s="36">
        <f t="shared" si="166"/>
        <v>3.6315952800100429E-2</v>
      </c>
      <c r="AY181" s="36">
        <f t="shared" si="167"/>
        <v>3.57</v>
      </c>
      <c r="AZ181" s="36">
        <f t="shared" si="168"/>
        <v>7.2631905600200877E-3</v>
      </c>
      <c r="BA181" s="36">
        <f t="shared" si="169"/>
        <v>0.72</v>
      </c>
      <c r="BB181" s="36">
        <f t="shared" si="170"/>
        <v>2.9052762240080351E-2</v>
      </c>
      <c r="BC181" s="36">
        <f t="shared" si="171"/>
        <v>2.86</v>
      </c>
      <c r="BD181" s="36">
        <f t="shared" si="172"/>
        <v>1.4526381120040175E-2</v>
      </c>
      <c r="BE181" s="36">
        <f t="shared" si="173"/>
        <v>1.44</v>
      </c>
      <c r="BF181" s="36">
        <f t="shared" si="174"/>
        <v>7.2631905600200877E-3</v>
      </c>
      <c r="BG181" s="36">
        <f t="shared" si="175"/>
        <v>0.72</v>
      </c>
      <c r="BH181" s="36">
        <f t="shared" si="176"/>
        <v>1.4526381120040176E-3</v>
      </c>
      <c r="BI181" s="36">
        <f t="shared" si="177"/>
        <v>0.15</v>
      </c>
    </row>
    <row r="182" spans="1:61" s="36" customFormat="1" x14ac:dyDescent="0.25">
      <c r="A182" s="37">
        <v>11.25</v>
      </c>
      <c r="B182" s="47">
        <f t="shared" si="132"/>
        <v>40</v>
      </c>
      <c r="C182" s="48">
        <f t="shared" si="122"/>
        <v>0</v>
      </c>
      <c r="D182" s="49">
        <f t="shared" si="123"/>
        <v>0</v>
      </c>
      <c r="E182" s="50">
        <f t="shared" si="124"/>
        <v>1</v>
      </c>
      <c r="F182" s="65">
        <f t="shared" si="121"/>
        <v>39</v>
      </c>
      <c r="G182" s="58">
        <f t="shared" si="146"/>
        <v>1.7720720451321637</v>
      </c>
      <c r="H182" s="53">
        <f t="shared" si="133"/>
        <v>6.4935064935064934</v>
      </c>
      <c r="I182" s="49">
        <f t="shared" si="134"/>
        <v>1.38</v>
      </c>
      <c r="J182" s="53">
        <f t="shared" si="135"/>
        <v>3.8985584992907603</v>
      </c>
      <c r="K182" s="53">
        <f t="shared" si="147"/>
        <v>1.9849508297746636E-3</v>
      </c>
      <c r="L182" s="48">
        <f t="shared" si="136"/>
        <v>2.2000000000000002</v>
      </c>
      <c r="M182" s="49">
        <f t="shared" si="125"/>
        <v>0</v>
      </c>
      <c r="N182" s="65">
        <v>0</v>
      </c>
      <c r="O182" s="60">
        <f t="shared" si="137"/>
        <v>4197.8316645428858</v>
      </c>
      <c r="P182" s="55">
        <f t="shared" si="138"/>
        <v>480</v>
      </c>
      <c r="Q182" s="58">
        <f t="shared" si="139"/>
        <v>0.88603602256608183</v>
      </c>
      <c r="R182" s="53">
        <f t="shared" si="140"/>
        <v>3.2467532467532467</v>
      </c>
      <c r="S182" s="53">
        <f t="shared" si="126"/>
        <v>1.9492792496453801</v>
      </c>
      <c r="T182" s="53">
        <f t="shared" si="127"/>
        <v>9.9247541488733178E-4</v>
      </c>
      <c r="U182" s="58">
        <f t="shared" si="141"/>
        <v>0.44301801128304091</v>
      </c>
      <c r="V182" s="53">
        <f t="shared" si="142"/>
        <v>1.6233766233766234</v>
      </c>
      <c r="W182" s="53">
        <f t="shared" si="128"/>
        <v>0.97463962482269006</v>
      </c>
      <c r="X182" s="53">
        <f t="shared" si="129"/>
        <v>4.9623770744366589E-4</v>
      </c>
      <c r="Y182" s="58">
        <f t="shared" si="143"/>
        <v>8.8603602256608141E-2</v>
      </c>
      <c r="Z182" s="53">
        <f t="shared" si="144"/>
        <v>0.32467532467532467</v>
      </c>
      <c r="AA182" s="53">
        <f t="shared" si="130"/>
        <v>0.19492792496453792</v>
      </c>
      <c r="AB182" s="53">
        <f t="shared" si="131"/>
        <v>9.9247541488733145E-5</v>
      </c>
      <c r="AC182" s="61">
        <f t="shared" si="145"/>
        <v>0.35065104166666566</v>
      </c>
      <c r="AD182" s="36">
        <f t="shared" si="148"/>
        <v>0.58869730549623933</v>
      </c>
      <c r="AE182" s="36">
        <f t="shared" si="149"/>
        <v>44.5</v>
      </c>
      <c r="AF182" s="36">
        <f t="shared" si="150"/>
        <v>0.29434865274811967</v>
      </c>
      <c r="AG182" s="36">
        <f t="shared" si="149"/>
        <v>25.5</v>
      </c>
      <c r="AH182" s="36">
        <f t="shared" si="151"/>
        <v>0.14717432637405983</v>
      </c>
      <c r="AI182" s="36">
        <f t="shared" si="152"/>
        <v>13.69</v>
      </c>
      <c r="AJ182" s="36">
        <f t="shared" si="153"/>
        <v>2.9434865274811973E-2</v>
      </c>
      <c r="AK182" s="36">
        <f t="shared" si="152"/>
        <v>2.9</v>
      </c>
      <c r="AL182" s="36">
        <f t="shared" si="154"/>
        <v>0.29434865274811967</v>
      </c>
      <c r="AM182" s="36">
        <f t="shared" si="155"/>
        <v>25.5</v>
      </c>
      <c r="AN182" s="36">
        <f t="shared" si="156"/>
        <v>0.14717432637405983</v>
      </c>
      <c r="AO182" s="36">
        <f t="shared" si="157"/>
        <v>13.69</v>
      </c>
      <c r="AP182" s="36">
        <f t="shared" si="158"/>
        <v>7.3587163187029916E-2</v>
      </c>
      <c r="AQ182" s="36">
        <f t="shared" si="159"/>
        <v>7.09</v>
      </c>
      <c r="AR182" s="36">
        <f t="shared" si="160"/>
        <v>1.4717432637405986E-2</v>
      </c>
      <c r="AS182" s="36">
        <f t="shared" si="161"/>
        <v>1.46</v>
      </c>
      <c r="AT182" s="36">
        <f t="shared" si="162"/>
        <v>0.14717432637405983</v>
      </c>
      <c r="AU182" s="36">
        <f t="shared" si="163"/>
        <v>13.69</v>
      </c>
      <c r="AV182" s="36">
        <f t="shared" si="164"/>
        <v>7.3587163187029916E-2</v>
      </c>
      <c r="AW182" s="36">
        <f t="shared" si="165"/>
        <v>7.09</v>
      </c>
      <c r="AX182" s="36">
        <f t="shared" si="166"/>
        <v>3.6793581593514958E-2</v>
      </c>
      <c r="AY182" s="36">
        <f t="shared" si="167"/>
        <v>3.61</v>
      </c>
      <c r="AZ182" s="36">
        <f t="shared" si="168"/>
        <v>7.3587163187029932E-3</v>
      </c>
      <c r="BA182" s="36">
        <f t="shared" si="169"/>
        <v>0.73</v>
      </c>
      <c r="BB182" s="36">
        <f t="shared" si="170"/>
        <v>2.9434865274811973E-2</v>
      </c>
      <c r="BC182" s="36">
        <f t="shared" si="171"/>
        <v>2.9</v>
      </c>
      <c r="BD182" s="36">
        <f t="shared" si="172"/>
        <v>1.4717432637405986E-2</v>
      </c>
      <c r="BE182" s="36">
        <f t="shared" si="173"/>
        <v>1.46</v>
      </c>
      <c r="BF182" s="36">
        <f t="shared" si="174"/>
        <v>7.3587163187029932E-3</v>
      </c>
      <c r="BG182" s="36">
        <f t="shared" si="175"/>
        <v>0.73</v>
      </c>
      <c r="BH182" s="36">
        <f t="shared" si="176"/>
        <v>1.4717432637405988E-3</v>
      </c>
      <c r="BI182" s="36">
        <f t="shared" si="177"/>
        <v>0.15</v>
      </c>
    </row>
    <row r="183" spans="1:61" s="36" customFormat="1" x14ac:dyDescent="0.25">
      <c r="A183" s="37">
        <v>11.25</v>
      </c>
      <c r="B183" s="47">
        <f t="shared" si="132"/>
        <v>40</v>
      </c>
      <c r="C183" s="48">
        <f t="shared" si="122"/>
        <v>0</v>
      </c>
      <c r="D183" s="49">
        <f t="shared" si="123"/>
        <v>0</v>
      </c>
      <c r="E183" s="50">
        <f t="shared" si="124"/>
        <v>1</v>
      </c>
      <c r="F183" s="65">
        <f t="shared" si="121"/>
        <v>39</v>
      </c>
      <c r="G183" s="58">
        <f t="shared" si="146"/>
        <v>1.7801750546427448</v>
      </c>
      <c r="H183" s="53">
        <f t="shared" si="133"/>
        <v>6.4935064935064934</v>
      </c>
      <c r="I183" s="49">
        <f t="shared" si="134"/>
        <v>1.38</v>
      </c>
      <c r="J183" s="53">
        <f t="shared" si="135"/>
        <v>3.9163851202140392</v>
      </c>
      <c r="K183" s="53">
        <f t="shared" si="147"/>
        <v>1.9940272527654121E-3</v>
      </c>
      <c r="L183" s="48">
        <f t="shared" si="136"/>
        <v>2.2000000000000002</v>
      </c>
      <c r="M183" s="49">
        <f t="shared" si="125"/>
        <v>0</v>
      </c>
      <c r="N183" s="65">
        <v>0</v>
      </c>
      <c r="O183" s="60">
        <f t="shared" si="137"/>
        <v>4214.8365069140882</v>
      </c>
      <c r="P183" s="55">
        <f t="shared" si="138"/>
        <v>480</v>
      </c>
      <c r="Q183" s="58">
        <f t="shared" si="139"/>
        <v>0.89008752732137242</v>
      </c>
      <c r="R183" s="53">
        <f t="shared" si="140"/>
        <v>3.2467532467532467</v>
      </c>
      <c r="S183" s="53">
        <f t="shared" si="126"/>
        <v>1.9581925601070196</v>
      </c>
      <c r="T183" s="53">
        <f t="shared" si="127"/>
        <v>9.9701362638270606E-4</v>
      </c>
      <c r="U183" s="58">
        <f t="shared" si="141"/>
        <v>0.44504376366068621</v>
      </c>
      <c r="V183" s="53">
        <f t="shared" si="142"/>
        <v>1.6233766233766234</v>
      </c>
      <c r="W183" s="53">
        <f t="shared" si="128"/>
        <v>0.97909628005350979</v>
      </c>
      <c r="X183" s="53">
        <f t="shared" si="129"/>
        <v>4.9850681319135303E-4</v>
      </c>
      <c r="Y183" s="58">
        <f t="shared" si="143"/>
        <v>8.9008752732137195E-2</v>
      </c>
      <c r="Z183" s="53">
        <f t="shared" si="144"/>
        <v>0.32467532467532467</v>
      </c>
      <c r="AA183" s="53">
        <f t="shared" si="130"/>
        <v>0.19581925601070185</v>
      </c>
      <c r="AB183" s="53">
        <f t="shared" si="131"/>
        <v>9.9701362638270554E-5</v>
      </c>
      <c r="AC183" s="61">
        <f t="shared" si="145"/>
        <v>0.35078124999999899</v>
      </c>
      <c r="AD183" s="36">
        <f t="shared" si="148"/>
        <v>0.59637431041938616</v>
      </c>
      <c r="AE183" s="36">
        <f t="shared" si="149"/>
        <v>44.92</v>
      </c>
      <c r="AF183" s="36">
        <f t="shared" si="150"/>
        <v>0.29818715520969308</v>
      </c>
      <c r="AG183" s="36">
        <f t="shared" si="149"/>
        <v>25.78</v>
      </c>
      <c r="AH183" s="36">
        <f t="shared" si="151"/>
        <v>0.14909357760484654</v>
      </c>
      <c r="AI183" s="36">
        <f t="shared" si="152"/>
        <v>13.85</v>
      </c>
      <c r="AJ183" s="36">
        <f t="shared" si="153"/>
        <v>2.9818715520969315E-2</v>
      </c>
      <c r="AK183" s="36">
        <f t="shared" si="152"/>
        <v>2.94</v>
      </c>
      <c r="AL183" s="36">
        <f t="shared" si="154"/>
        <v>0.29818715520969308</v>
      </c>
      <c r="AM183" s="36">
        <f t="shared" si="155"/>
        <v>25.78</v>
      </c>
      <c r="AN183" s="36">
        <f t="shared" si="156"/>
        <v>0.14909357760484654</v>
      </c>
      <c r="AO183" s="36">
        <f t="shared" si="157"/>
        <v>13.85</v>
      </c>
      <c r="AP183" s="36">
        <f t="shared" si="158"/>
        <v>7.4546788802423269E-2</v>
      </c>
      <c r="AQ183" s="36">
        <f t="shared" si="159"/>
        <v>7.18</v>
      </c>
      <c r="AR183" s="36">
        <f t="shared" si="160"/>
        <v>1.4909357760484658E-2</v>
      </c>
      <c r="AS183" s="36">
        <f t="shared" si="161"/>
        <v>1.48</v>
      </c>
      <c r="AT183" s="36">
        <f t="shared" si="162"/>
        <v>0.14909357760484654</v>
      </c>
      <c r="AU183" s="36">
        <f t="shared" si="163"/>
        <v>13.85</v>
      </c>
      <c r="AV183" s="36">
        <f t="shared" si="164"/>
        <v>7.4546788802423269E-2</v>
      </c>
      <c r="AW183" s="36">
        <f t="shared" si="165"/>
        <v>7.18</v>
      </c>
      <c r="AX183" s="36">
        <f t="shared" si="166"/>
        <v>3.7273394401211635E-2</v>
      </c>
      <c r="AY183" s="36">
        <f t="shared" si="167"/>
        <v>3.66</v>
      </c>
      <c r="AZ183" s="36">
        <f t="shared" si="168"/>
        <v>7.4546788802423289E-3</v>
      </c>
      <c r="BA183" s="36">
        <f t="shared" si="169"/>
        <v>0.74</v>
      </c>
      <c r="BB183" s="36">
        <f t="shared" si="170"/>
        <v>2.9818715520969315E-2</v>
      </c>
      <c r="BC183" s="36">
        <f t="shared" si="171"/>
        <v>2.94</v>
      </c>
      <c r="BD183" s="36">
        <f t="shared" si="172"/>
        <v>1.4909357760484658E-2</v>
      </c>
      <c r="BE183" s="36">
        <f t="shared" si="173"/>
        <v>1.48</v>
      </c>
      <c r="BF183" s="36">
        <f t="shared" si="174"/>
        <v>7.4546788802423289E-3</v>
      </c>
      <c r="BG183" s="36">
        <f t="shared" si="175"/>
        <v>0.74</v>
      </c>
      <c r="BH183" s="36">
        <f t="shared" si="176"/>
        <v>1.4909357760484658E-3</v>
      </c>
      <c r="BI183" s="36">
        <f t="shared" si="177"/>
        <v>0.15</v>
      </c>
    </row>
    <row r="184" spans="1:61" s="36" customFormat="1" x14ac:dyDescent="0.25">
      <c r="A184" s="37">
        <v>11.25</v>
      </c>
      <c r="B184" s="47">
        <f t="shared" si="132"/>
        <v>40</v>
      </c>
      <c r="C184" s="48">
        <f t="shared" si="122"/>
        <v>0</v>
      </c>
      <c r="D184" s="49">
        <f t="shared" si="123"/>
        <v>0</v>
      </c>
      <c r="E184" s="50">
        <f t="shared" si="124"/>
        <v>1</v>
      </c>
      <c r="F184" s="65">
        <f t="shared" si="121"/>
        <v>39</v>
      </c>
      <c r="G184" s="58">
        <f t="shared" si="146"/>
        <v>1.7882223275991189</v>
      </c>
      <c r="H184" s="53">
        <f t="shared" si="133"/>
        <v>6.4935064935064934</v>
      </c>
      <c r="I184" s="49">
        <f t="shared" si="134"/>
        <v>1.38</v>
      </c>
      <c r="J184" s="53">
        <f t="shared" si="135"/>
        <v>3.9340891207180619</v>
      </c>
      <c r="K184" s="53">
        <f t="shared" si="147"/>
        <v>2.0030412435769348E-3</v>
      </c>
      <c r="L184" s="48">
        <f t="shared" si="136"/>
        <v>2.2000000000000002</v>
      </c>
      <c r="M184" s="49">
        <f t="shared" si="125"/>
        <v>0</v>
      </c>
      <c r="N184" s="65">
        <v>0</v>
      </c>
      <c r="O184" s="60">
        <f t="shared" si="137"/>
        <v>4231.7244409939885</v>
      </c>
      <c r="P184" s="55">
        <f t="shared" si="138"/>
        <v>480</v>
      </c>
      <c r="Q184" s="58">
        <f t="shared" si="139"/>
        <v>0.89411116379955946</v>
      </c>
      <c r="R184" s="53">
        <f t="shared" si="140"/>
        <v>3.2467532467532467</v>
      </c>
      <c r="S184" s="53">
        <f t="shared" si="126"/>
        <v>1.967044560359031</v>
      </c>
      <c r="T184" s="53">
        <f t="shared" si="127"/>
        <v>1.0015206217884674E-3</v>
      </c>
      <c r="U184" s="58">
        <f t="shared" si="141"/>
        <v>0.44705558189977973</v>
      </c>
      <c r="V184" s="53">
        <f t="shared" si="142"/>
        <v>1.6233766233766234</v>
      </c>
      <c r="W184" s="53">
        <f t="shared" si="128"/>
        <v>0.98352228017951548</v>
      </c>
      <c r="X184" s="53">
        <f t="shared" si="129"/>
        <v>5.0076031089423369E-4</v>
      </c>
      <c r="Y184" s="58">
        <f t="shared" si="143"/>
        <v>8.9411116379955899E-2</v>
      </c>
      <c r="Z184" s="53">
        <f t="shared" si="144"/>
        <v>0.32467532467532467</v>
      </c>
      <c r="AA184" s="53">
        <f t="shared" si="130"/>
        <v>0.196704456035903</v>
      </c>
      <c r="AB184" s="53">
        <f t="shared" si="131"/>
        <v>1.0015206217884671E-4</v>
      </c>
      <c r="AC184" s="61">
        <f t="shared" si="145"/>
        <v>0.35091145833333232</v>
      </c>
      <c r="AD184" s="36">
        <f t="shared" si="148"/>
        <v>0.60408601920715732</v>
      </c>
      <c r="AE184" s="36">
        <f t="shared" si="149"/>
        <v>45.34</v>
      </c>
      <c r="AF184" s="36">
        <f t="shared" si="150"/>
        <v>0.30204300960357866</v>
      </c>
      <c r="AG184" s="36">
        <f t="shared" si="149"/>
        <v>26.07</v>
      </c>
      <c r="AH184" s="36">
        <f t="shared" si="151"/>
        <v>0.15102150480178933</v>
      </c>
      <c r="AI184" s="36">
        <f t="shared" si="152"/>
        <v>14.02</v>
      </c>
      <c r="AJ184" s="36">
        <f t="shared" si="153"/>
        <v>3.0204300960357876E-2</v>
      </c>
      <c r="AK184" s="36">
        <f t="shared" si="152"/>
        <v>2.98</v>
      </c>
      <c r="AL184" s="36">
        <f t="shared" si="154"/>
        <v>0.30204300960357866</v>
      </c>
      <c r="AM184" s="36">
        <f t="shared" si="155"/>
        <v>26.07</v>
      </c>
      <c r="AN184" s="36">
        <f t="shared" si="156"/>
        <v>0.15102150480178933</v>
      </c>
      <c r="AO184" s="36">
        <f t="shared" si="157"/>
        <v>14.02</v>
      </c>
      <c r="AP184" s="36">
        <f t="shared" si="158"/>
        <v>7.5510752400894665E-2</v>
      </c>
      <c r="AQ184" s="36">
        <f t="shared" si="159"/>
        <v>7.27</v>
      </c>
      <c r="AR184" s="36">
        <f t="shared" si="160"/>
        <v>1.5102150480178938E-2</v>
      </c>
      <c r="AS184" s="36">
        <f t="shared" si="161"/>
        <v>1.5</v>
      </c>
      <c r="AT184" s="36">
        <f t="shared" si="162"/>
        <v>0.15102150480178933</v>
      </c>
      <c r="AU184" s="36">
        <f t="shared" si="163"/>
        <v>14.02</v>
      </c>
      <c r="AV184" s="36">
        <f t="shared" si="164"/>
        <v>7.5510752400894665E-2</v>
      </c>
      <c r="AW184" s="36">
        <f t="shared" si="165"/>
        <v>7.27</v>
      </c>
      <c r="AX184" s="36">
        <f t="shared" si="166"/>
        <v>3.7755376200447333E-2</v>
      </c>
      <c r="AY184" s="36">
        <f t="shared" si="167"/>
        <v>3.71</v>
      </c>
      <c r="AZ184" s="36">
        <f t="shared" si="168"/>
        <v>7.5510752400894691E-3</v>
      </c>
      <c r="BA184" s="36">
        <f t="shared" si="169"/>
        <v>0.75</v>
      </c>
      <c r="BB184" s="36">
        <f t="shared" si="170"/>
        <v>3.0204300960357876E-2</v>
      </c>
      <c r="BC184" s="36">
        <f t="shared" si="171"/>
        <v>2.98</v>
      </c>
      <c r="BD184" s="36">
        <f t="shared" si="172"/>
        <v>1.5102150480178938E-2</v>
      </c>
      <c r="BE184" s="36">
        <f t="shared" si="173"/>
        <v>1.5</v>
      </c>
      <c r="BF184" s="36">
        <f t="shared" si="174"/>
        <v>7.5510752400894691E-3</v>
      </c>
      <c r="BG184" s="36">
        <f t="shared" si="175"/>
        <v>0.75</v>
      </c>
      <c r="BH184" s="36">
        <f t="shared" si="176"/>
        <v>1.5102150480178938E-3</v>
      </c>
      <c r="BI184" s="36">
        <f t="shared" si="177"/>
        <v>0.15</v>
      </c>
    </row>
    <row r="185" spans="1:61" s="36" customFormat="1" x14ac:dyDescent="0.25">
      <c r="A185" s="37">
        <v>11.25</v>
      </c>
      <c r="B185" s="47">
        <f t="shared" si="132"/>
        <v>40</v>
      </c>
      <c r="C185" s="48">
        <f t="shared" si="122"/>
        <v>0</v>
      </c>
      <c r="D185" s="49">
        <f t="shared" si="123"/>
        <v>0</v>
      </c>
      <c r="E185" s="50">
        <f t="shared" si="124"/>
        <v>1</v>
      </c>
      <c r="F185" s="65">
        <f t="shared" si="121"/>
        <v>39</v>
      </c>
      <c r="G185" s="58">
        <f t="shared" si="146"/>
        <v>1.7962142473851965</v>
      </c>
      <c r="H185" s="53">
        <f t="shared" si="133"/>
        <v>6.4935064935064934</v>
      </c>
      <c r="I185" s="49">
        <f t="shared" si="134"/>
        <v>1.38</v>
      </c>
      <c r="J185" s="53">
        <f t="shared" si="135"/>
        <v>3.9516713442474325</v>
      </c>
      <c r="K185" s="53">
        <f t="shared" si="147"/>
        <v>2.0119932316490026E-3</v>
      </c>
      <c r="L185" s="48">
        <f t="shared" si="136"/>
        <v>2.2000000000000002</v>
      </c>
      <c r="M185" s="49">
        <f t="shared" si="125"/>
        <v>0</v>
      </c>
      <c r="N185" s="65">
        <v>0</v>
      </c>
      <c r="O185" s="60">
        <f t="shared" si="137"/>
        <v>4248.49627052709</v>
      </c>
      <c r="P185" s="55">
        <f t="shared" si="138"/>
        <v>480</v>
      </c>
      <c r="Q185" s="58">
        <f t="shared" si="139"/>
        <v>0.89810712369259826</v>
      </c>
      <c r="R185" s="53">
        <f t="shared" si="140"/>
        <v>3.2467532467532467</v>
      </c>
      <c r="S185" s="53">
        <f t="shared" si="126"/>
        <v>1.9758356721237162</v>
      </c>
      <c r="T185" s="53">
        <f t="shared" si="127"/>
        <v>1.0059966158245013E-3</v>
      </c>
      <c r="U185" s="58">
        <f t="shared" si="141"/>
        <v>0.44905356184629913</v>
      </c>
      <c r="V185" s="53">
        <f t="shared" si="142"/>
        <v>1.6233766233766234</v>
      </c>
      <c r="W185" s="53">
        <f t="shared" si="128"/>
        <v>0.98791783606185812</v>
      </c>
      <c r="X185" s="53">
        <f t="shared" si="129"/>
        <v>5.0299830791225065E-4</v>
      </c>
      <c r="Y185" s="58">
        <f t="shared" si="143"/>
        <v>8.9810712369259776E-2</v>
      </c>
      <c r="Z185" s="53">
        <f t="shared" si="144"/>
        <v>0.32467532467532467</v>
      </c>
      <c r="AA185" s="53">
        <f t="shared" si="130"/>
        <v>0.19758356721237152</v>
      </c>
      <c r="AB185" s="53">
        <f t="shared" si="131"/>
        <v>1.0059966158245007E-4</v>
      </c>
      <c r="AC185" s="61">
        <f t="shared" si="145"/>
        <v>0.35104166666666564</v>
      </c>
      <c r="AD185" s="36">
        <f t="shared" si="148"/>
        <v>0.61183219314900594</v>
      </c>
      <c r="AE185" s="36">
        <f t="shared" si="149"/>
        <v>45.76</v>
      </c>
      <c r="AF185" s="36">
        <f t="shared" si="150"/>
        <v>0.30591609657450297</v>
      </c>
      <c r="AG185" s="36">
        <f t="shared" si="149"/>
        <v>26.36</v>
      </c>
      <c r="AH185" s="36">
        <f t="shared" si="151"/>
        <v>0.15295804828725149</v>
      </c>
      <c r="AI185" s="36">
        <f t="shared" si="152"/>
        <v>14.18</v>
      </c>
      <c r="AJ185" s="36">
        <f t="shared" si="153"/>
        <v>3.0591609657450308E-2</v>
      </c>
      <c r="AK185" s="36">
        <f t="shared" si="152"/>
        <v>3.01</v>
      </c>
      <c r="AL185" s="36">
        <f t="shared" si="154"/>
        <v>0.30591609657450297</v>
      </c>
      <c r="AM185" s="36">
        <f t="shared" si="155"/>
        <v>26.36</v>
      </c>
      <c r="AN185" s="36">
        <f t="shared" si="156"/>
        <v>0.15295804828725149</v>
      </c>
      <c r="AO185" s="36">
        <f t="shared" si="157"/>
        <v>14.18</v>
      </c>
      <c r="AP185" s="36">
        <f t="shared" si="158"/>
        <v>7.6479024143625743E-2</v>
      </c>
      <c r="AQ185" s="36">
        <f t="shared" si="159"/>
        <v>7.36</v>
      </c>
      <c r="AR185" s="36">
        <f t="shared" si="160"/>
        <v>1.5295804828725154E-2</v>
      </c>
      <c r="AS185" s="36">
        <f t="shared" si="161"/>
        <v>1.52</v>
      </c>
      <c r="AT185" s="36">
        <f t="shared" si="162"/>
        <v>0.15295804828725149</v>
      </c>
      <c r="AU185" s="36">
        <f t="shared" si="163"/>
        <v>14.18</v>
      </c>
      <c r="AV185" s="36">
        <f t="shared" si="164"/>
        <v>7.6479024143625743E-2</v>
      </c>
      <c r="AW185" s="36">
        <f t="shared" si="165"/>
        <v>7.36</v>
      </c>
      <c r="AX185" s="36">
        <f t="shared" si="166"/>
        <v>3.8239512071812871E-2</v>
      </c>
      <c r="AY185" s="36">
        <f t="shared" si="167"/>
        <v>3.75</v>
      </c>
      <c r="AZ185" s="36">
        <f t="shared" si="168"/>
        <v>7.6479024143625771E-3</v>
      </c>
      <c r="BA185" s="36">
        <f t="shared" si="169"/>
        <v>0.76</v>
      </c>
      <c r="BB185" s="36">
        <f t="shared" si="170"/>
        <v>3.0591609657450308E-2</v>
      </c>
      <c r="BC185" s="36">
        <f t="shared" si="171"/>
        <v>3.01</v>
      </c>
      <c r="BD185" s="36">
        <f t="shared" si="172"/>
        <v>1.5295804828725154E-2</v>
      </c>
      <c r="BE185" s="36">
        <f t="shared" si="173"/>
        <v>1.52</v>
      </c>
      <c r="BF185" s="36">
        <f t="shared" si="174"/>
        <v>7.6479024143625771E-3</v>
      </c>
      <c r="BG185" s="36">
        <f t="shared" si="175"/>
        <v>0.76</v>
      </c>
      <c r="BH185" s="36">
        <f t="shared" si="176"/>
        <v>1.5295804828725154E-3</v>
      </c>
      <c r="BI185" s="36">
        <f t="shared" si="177"/>
        <v>0.15</v>
      </c>
    </row>
    <row r="186" spans="1:61" s="36" customFormat="1" x14ac:dyDescent="0.25">
      <c r="A186" s="37">
        <v>11.25</v>
      </c>
      <c r="B186" s="47">
        <f t="shared" si="132"/>
        <v>40</v>
      </c>
      <c r="C186" s="48">
        <f t="shared" si="122"/>
        <v>0</v>
      </c>
      <c r="D186" s="49">
        <f t="shared" si="123"/>
        <v>0</v>
      </c>
      <c r="E186" s="50">
        <f t="shared" si="124"/>
        <v>1</v>
      </c>
      <c r="F186" s="65">
        <f t="shared" si="121"/>
        <v>39</v>
      </c>
      <c r="G186" s="58">
        <f t="shared" si="146"/>
        <v>1.8041511947477822</v>
      </c>
      <c r="H186" s="53">
        <f t="shared" si="133"/>
        <v>6.4935064935064934</v>
      </c>
      <c r="I186" s="49">
        <f t="shared" si="134"/>
        <v>1.38</v>
      </c>
      <c r="J186" s="53">
        <f t="shared" si="135"/>
        <v>3.9691326284451209</v>
      </c>
      <c r="K186" s="53">
        <f t="shared" si="147"/>
        <v>2.0208836434674831E-3</v>
      </c>
      <c r="L186" s="48">
        <f t="shared" si="136"/>
        <v>2.2000000000000002</v>
      </c>
      <c r="M186" s="49">
        <f t="shared" si="125"/>
        <v>0</v>
      </c>
      <c r="N186" s="65">
        <v>0</v>
      </c>
      <c r="O186" s="60">
        <f t="shared" si="137"/>
        <v>4265.1527937321516</v>
      </c>
      <c r="P186" s="55">
        <f t="shared" si="138"/>
        <v>480</v>
      </c>
      <c r="Q186" s="58">
        <f t="shared" si="139"/>
        <v>0.90207559737389109</v>
      </c>
      <c r="R186" s="53">
        <f t="shared" si="140"/>
        <v>3.2467532467532467</v>
      </c>
      <c r="S186" s="53">
        <f t="shared" si="126"/>
        <v>1.9845663142225605</v>
      </c>
      <c r="T186" s="53">
        <f t="shared" si="127"/>
        <v>1.0104418217337415E-3</v>
      </c>
      <c r="U186" s="58">
        <f t="shared" si="141"/>
        <v>0.45103779868694555</v>
      </c>
      <c r="V186" s="53">
        <f t="shared" si="142"/>
        <v>1.6233766233766234</v>
      </c>
      <c r="W186" s="53">
        <f t="shared" si="128"/>
        <v>0.99228315711128023</v>
      </c>
      <c r="X186" s="53">
        <f t="shared" si="129"/>
        <v>5.0522091086687077E-4</v>
      </c>
      <c r="Y186" s="58">
        <f t="shared" si="143"/>
        <v>9.0207559737389059E-2</v>
      </c>
      <c r="Z186" s="53">
        <f t="shared" si="144"/>
        <v>0.32467532467532467</v>
      </c>
      <c r="AA186" s="53">
        <f t="shared" si="130"/>
        <v>0.19845663142225595</v>
      </c>
      <c r="AB186" s="53">
        <f t="shared" si="131"/>
        <v>1.010441821733741E-4</v>
      </c>
      <c r="AC186" s="61">
        <f t="shared" si="145"/>
        <v>0.35117187499999897</v>
      </c>
      <c r="AD186" s="36">
        <f t="shared" si="148"/>
        <v>0.61961259517635581</v>
      </c>
      <c r="AE186" s="36">
        <f t="shared" si="149"/>
        <v>46.18</v>
      </c>
      <c r="AF186" s="36">
        <f t="shared" si="150"/>
        <v>0.3098062975881779</v>
      </c>
      <c r="AG186" s="36">
        <f t="shared" si="149"/>
        <v>26.64</v>
      </c>
      <c r="AH186" s="36">
        <f t="shared" si="151"/>
        <v>0.15490314879408895</v>
      </c>
      <c r="AI186" s="36">
        <f t="shared" si="152"/>
        <v>14.35</v>
      </c>
      <c r="AJ186" s="36">
        <f t="shared" si="153"/>
        <v>3.0980629758817799E-2</v>
      </c>
      <c r="AK186" s="36">
        <f t="shared" si="152"/>
        <v>3.05</v>
      </c>
      <c r="AL186" s="36">
        <f t="shared" si="154"/>
        <v>0.3098062975881779</v>
      </c>
      <c r="AM186" s="36">
        <f t="shared" si="155"/>
        <v>26.64</v>
      </c>
      <c r="AN186" s="36">
        <f t="shared" si="156"/>
        <v>0.15490314879408895</v>
      </c>
      <c r="AO186" s="36">
        <f t="shared" si="157"/>
        <v>14.35</v>
      </c>
      <c r="AP186" s="36">
        <f t="shared" si="158"/>
        <v>7.7451574397044476E-2</v>
      </c>
      <c r="AQ186" s="36">
        <f t="shared" si="159"/>
        <v>7.45</v>
      </c>
      <c r="AR186" s="36">
        <f t="shared" si="160"/>
        <v>1.54903148794089E-2</v>
      </c>
      <c r="AS186" s="36">
        <f t="shared" si="161"/>
        <v>1.54</v>
      </c>
      <c r="AT186" s="36">
        <f t="shared" si="162"/>
        <v>0.15490314879408895</v>
      </c>
      <c r="AU186" s="36">
        <f t="shared" si="163"/>
        <v>14.35</v>
      </c>
      <c r="AV186" s="36">
        <f t="shared" si="164"/>
        <v>7.7451574397044476E-2</v>
      </c>
      <c r="AW186" s="36">
        <f t="shared" si="165"/>
        <v>7.45</v>
      </c>
      <c r="AX186" s="36">
        <f t="shared" si="166"/>
        <v>3.8725787198522238E-2</v>
      </c>
      <c r="AY186" s="36">
        <f t="shared" si="167"/>
        <v>3.8</v>
      </c>
      <c r="AZ186" s="36">
        <f t="shared" si="168"/>
        <v>7.7451574397044498E-3</v>
      </c>
      <c r="BA186" s="36">
        <f t="shared" si="169"/>
        <v>0.77</v>
      </c>
      <c r="BB186" s="36">
        <f t="shared" si="170"/>
        <v>3.0980629758817799E-2</v>
      </c>
      <c r="BC186" s="36">
        <f t="shared" si="171"/>
        <v>3.05</v>
      </c>
      <c r="BD186" s="36">
        <f t="shared" si="172"/>
        <v>1.54903148794089E-2</v>
      </c>
      <c r="BE186" s="36">
        <f t="shared" si="173"/>
        <v>1.54</v>
      </c>
      <c r="BF186" s="36">
        <f t="shared" si="174"/>
        <v>7.7451574397044498E-3</v>
      </c>
      <c r="BG186" s="36">
        <f t="shared" si="175"/>
        <v>0.77</v>
      </c>
      <c r="BH186" s="36">
        <f t="shared" si="176"/>
        <v>1.5490314879408899E-3</v>
      </c>
      <c r="BI186" s="36">
        <f t="shared" si="177"/>
        <v>0.15</v>
      </c>
    </row>
    <row r="187" spans="1:61" s="36" customFormat="1" x14ac:dyDescent="0.25">
      <c r="A187" s="37">
        <v>11.25</v>
      </c>
      <c r="B187" s="47">
        <f t="shared" si="132"/>
        <v>40</v>
      </c>
      <c r="C187" s="48">
        <f t="shared" si="122"/>
        <v>0</v>
      </c>
      <c r="D187" s="49">
        <f t="shared" si="123"/>
        <v>0</v>
      </c>
      <c r="E187" s="50">
        <f t="shared" si="124"/>
        <v>1</v>
      </c>
      <c r="F187" s="65">
        <f t="shared" si="121"/>
        <v>39</v>
      </c>
      <c r="G187" s="58">
        <f t="shared" si="146"/>
        <v>1.8120335478147132</v>
      </c>
      <c r="H187" s="53">
        <f t="shared" si="133"/>
        <v>6.4935064935064934</v>
      </c>
      <c r="I187" s="49">
        <f t="shared" si="134"/>
        <v>1.38</v>
      </c>
      <c r="J187" s="53">
        <f t="shared" si="135"/>
        <v>3.9864738051923694</v>
      </c>
      <c r="K187" s="53">
        <f t="shared" si="147"/>
        <v>2.0297129025846627E-3</v>
      </c>
      <c r="L187" s="48">
        <f t="shared" si="136"/>
        <v>2.2000000000000002</v>
      </c>
      <c r="M187" s="49">
        <f t="shared" si="125"/>
        <v>0</v>
      </c>
      <c r="N187" s="65">
        <v>0</v>
      </c>
      <c r="O187" s="60">
        <f t="shared" si="137"/>
        <v>4281.6948033401786</v>
      </c>
      <c r="P187" s="55">
        <f t="shared" si="138"/>
        <v>480</v>
      </c>
      <c r="Q187" s="58">
        <f t="shared" si="139"/>
        <v>0.90601677390735658</v>
      </c>
      <c r="R187" s="53">
        <f t="shared" si="140"/>
        <v>3.2467532467532467</v>
      </c>
      <c r="S187" s="53">
        <f t="shared" si="126"/>
        <v>1.9932369025961847</v>
      </c>
      <c r="T187" s="53">
        <f t="shared" si="127"/>
        <v>1.0148564512923314E-3</v>
      </c>
      <c r="U187" s="58">
        <f t="shared" si="141"/>
        <v>0.45300838695367829</v>
      </c>
      <c r="V187" s="53">
        <f t="shared" si="142"/>
        <v>1.6233766233766234</v>
      </c>
      <c r="W187" s="53">
        <f t="shared" si="128"/>
        <v>0.99661845129809234</v>
      </c>
      <c r="X187" s="53">
        <f t="shared" si="129"/>
        <v>5.0742822564616569E-4</v>
      </c>
      <c r="Y187" s="58">
        <f t="shared" si="143"/>
        <v>9.0601677390735602E-2</v>
      </c>
      <c r="Z187" s="53">
        <f t="shared" si="144"/>
        <v>0.32467532467532467</v>
      </c>
      <c r="AA187" s="53">
        <f t="shared" si="130"/>
        <v>0.19932369025961835</v>
      </c>
      <c r="AB187" s="53">
        <f t="shared" si="131"/>
        <v>1.0148564512923304E-4</v>
      </c>
      <c r="AC187" s="61">
        <f t="shared" si="145"/>
        <v>0.35130208333333229</v>
      </c>
      <c r="AD187" s="36">
        <f t="shared" si="148"/>
        <v>0.62742698985130674</v>
      </c>
      <c r="AE187" s="36">
        <f t="shared" si="149"/>
        <v>46.6</v>
      </c>
      <c r="AF187" s="36">
        <f t="shared" si="150"/>
        <v>0.31371349492565337</v>
      </c>
      <c r="AG187" s="36">
        <f t="shared" si="149"/>
        <v>26.93</v>
      </c>
      <c r="AH187" s="36">
        <f t="shared" si="151"/>
        <v>0.15685674746282668</v>
      </c>
      <c r="AI187" s="36">
        <f t="shared" si="152"/>
        <v>14.52</v>
      </c>
      <c r="AJ187" s="36">
        <f t="shared" si="153"/>
        <v>3.1371349492565349E-2</v>
      </c>
      <c r="AK187" s="36">
        <f t="shared" si="152"/>
        <v>3.09</v>
      </c>
      <c r="AL187" s="36">
        <f t="shared" si="154"/>
        <v>0.31371349492565337</v>
      </c>
      <c r="AM187" s="36">
        <f t="shared" si="155"/>
        <v>26.93</v>
      </c>
      <c r="AN187" s="36">
        <f t="shared" si="156"/>
        <v>0.15685674746282668</v>
      </c>
      <c r="AO187" s="36">
        <f t="shared" si="157"/>
        <v>14.52</v>
      </c>
      <c r="AP187" s="36">
        <f t="shared" si="158"/>
        <v>7.8428373731413342E-2</v>
      </c>
      <c r="AQ187" s="36">
        <f t="shared" si="159"/>
        <v>7.54</v>
      </c>
      <c r="AR187" s="36">
        <f t="shared" si="160"/>
        <v>1.5685674746282675E-2</v>
      </c>
      <c r="AS187" s="36">
        <f t="shared" si="161"/>
        <v>1.56</v>
      </c>
      <c r="AT187" s="36">
        <f t="shared" si="162"/>
        <v>0.15685674746282668</v>
      </c>
      <c r="AU187" s="36">
        <f t="shared" si="163"/>
        <v>14.52</v>
      </c>
      <c r="AV187" s="36">
        <f t="shared" si="164"/>
        <v>7.8428373731413342E-2</v>
      </c>
      <c r="AW187" s="36">
        <f t="shared" si="165"/>
        <v>7.54</v>
      </c>
      <c r="AX187" s="36">
        <f t="shared" si="166"/>
        <v>3.9214186865706671E-2</v>
      </c>
      <c r="AY187" s="36">
        <f t="shared" si="167"/>
        <v>3.85</v>
      </c>
      <c r="AZ187" s="36">
        <f t="shared" si="168"/>
        <v>7.8428373731413373E-3</v>
      </c>
      <c r="BA187" s="36">
        <f t="shared" si="169"/>
        <v>0.78</v>
      </c>
      <c r="BB187" s="36">
        <f t="shared" si="170"/>
        <v>3.1371349492565349E-2</v>
      </c>
      <c r="BC187" s="36">
        <f t="shared" si="171"/>
        <v>3.09</v>
      </c>
      <c r="BD187" s="36">
        <f t="shared" si="172"/>
        <v>1.5685674746282675E-2</v>
      </c>
      <c r="BE187" s="36">
        <f t="shared" si="173"/>
        <v>1.56</v>
      </c>
      <c r="BF187" s="36">
        <f t="shared" si="174"/>
        <v>7.8428373731413373E-3</v>
      </c>
      <c r="BG187" s="36">
        <f t="shared" si="175"/>
        <v>0.78</v>
      </c>
      <c r="BH187" s="36">
        <f t="shared" si="176"/>
        <v>1.5685674746282673E-3</v>
      </c>
      <c r="BI187" s="36">
        <f t="shared" si="177"/>
        <v>0.16</v>
      </c>
    </row>
    <row r="188" spans="1:61" s="36" customFormat="1" x14ac:dyDescent="0.25">
      <c r="A188" s="37">
        <v>11.25</v>
      </c>
      <c r="B188" s="47">
        <f t="shared" si="132"/>
        <v>40</v>
      </c>
      <c r="C188" s="48">
        <f t="shared" si="122"/>
        <v>0</v>
      </c>
      <c r="D188" s="49">
        <f t="shared" si="123"/>
        <v>0</v>
      </c>
      <c r="E188" s="50">
        <f t="shared" si="124"/>
        <v>1</v>
      </c>
      <c r="F188" s="65">
        <f t="shared" si="121"/>
        <v>39</v>
      </c>
      <c r="G188" s="58">
        <f t="shared" si="146"/>
        <v>1.8198616821128741</v>
      </c>
      <c r="H188" s="53">
        <f t="shared" si="133"/>
        <v>6.4935064935064934</v>
      </c>
      <c r="I188" s="49">
        <f t="shared" si="134"/>
        <v>1.38</v>
      </c>
      <c r="J188" s="53">
        <f t="shared" si="135"/>
        <v>4.0036957006483238</v>
      </c>
      <c r="K188" s="53">
        <f t="shared" si="147"/>
        <v>2.0384814296394208E-3</v>
      </c>
      <c r="L188" s="48">
        <f t="shared" si="136"/>
        <v>2.2000000000000002</v>
      </c>
      <c r="M188" s="49">
        <f t="shared" si="125"/>
        <v>0</v>
      </c>
      <c r="N188" s="65">
        <v>0</v>
      </c>
      <c r="O188" s="60">
        <f t="shared" si="137"/>
        <v>4298.1230866321503</v>
      </c>
      <c r="P188" s="55">
        <f t="shared" si="138"/>
        <v>480</v>
      </c>
      <c r="Q188" s="58">
        <f t="shared" si="139"/>
        <v>0.90993084105643707</v>
      </c>
      <c r="R188" s="53">
        <f t="shared" si="140"/>
        <v>3.2467532467532467</v>
      </c>
      <c r="S188" s="53">
        <f t="shared" si="126"/>
        <v>2.0018478503241619</v>
      </c>
      <c r="T188" s="53">
        <f t="shared" si="127"/>
        <v>1.0192407148197104E-3</v>
      </c>
      <c r="U188" s="58">
        <f t="shared" si="141"/>
        <v>0.45496542052821853</v>
      </c>
      <c r="V188" s="53">
        <f t="shared" si="142"/>
        <v>1.6233766233766234</v>
      </c>
      <c r="W188" s="53">
        <f t="shared" si="128"/>
        <v>1.000923925162081</v>
      </c>
      <c r="X188" s="53">
        <f t="shared" si="129"/>
        <v>5.096203574098552E-4</v>
      </c>
      <c r="Y188" s="58">
        <f t="shared" si="143"/>
        <v>9.0993084105643662E-2</v>
      </c>
      <c r="Z188" s="53">
        <f t="shared" si="144"/>
        <v>0.32467532467532467</v>
      </c>
      <c r="AA188" s="53">
        <f t="shared" si="130"/>
        <v>0.20018478503241607</v>
      </c>
      <c r="AB188" s="53">
        <f t="shared" si="131"/>
        <v>1.0192407148197097E-4</v>
      </c>
      <c r="AC188" s="61">
        <f t="shared" si="145"/>
        <v>0.35143229166666562</v>
      </c>
      <c r="AD188" s="36">
        <f t="shared" si="148"/>
        <v>0.63527514335541846</v>
      </c>
      <c r="AE188" s="36">
        <f t="shared" si="149"/>
        <v>47.02</v>
      </c>
      <c r="AF188" s="36">
        <f t="shared" si="150"/>
        <v>0.31763757167770923</v>
      </c>
      <c r="AG188" s="36">
        <f t="shared" si="149"/>
        <v>27.21</v>
      </c>
      <c r="AH188" s="36">
        <f t="shared" si="151"/>
        <v>0.15881878583885461</v>
      </c>
      <c r="AI188" s="36">
        <f t="shared" si="152"/>
        <v>14.68</v>
      </c>
      <c r="AJ188" s="36">
        <f t="shared" si="153"/>
        <v>3.176375716777094E-2</v>
      </c>
      <c r="AK188" s="36">
        <f t="shared" si="152"/>
        <v>3.13</v>
      </c>
      <c r="AL188" s="36">
        <f t="shared" si="154"/>
        <v>0.31763757167770923</v>
      </c>
      <c r="AM188" s="36">
        <f t="shared" si="155"/>
        <v>27.21</v>
      </c>
      <c r="AN188" s="36">
        <f t="shared" si="156"/>
        <v>0.15881878583885461</v>
      </c>
      <c r="AO188" s="36">
        <f t="shared" si="157"/>
        <v>14.68</v>
      </c>
      <c r="AP188" s="36">
        <f t="shared" si="158"/>
        <v>7.9409392919427307E-2</v>
      </c>
      <c r="AQ188" s="36">
        <f t="shared" si="159"/>
        <v>7.63</v>
      </c>
      <c r="AR188" s="36">
        <f t="shared" si="160"/>
        <v>1.588187858388547E-2</v>
      </c>
      <c r="AS188" s="36">
        <f t="shared" si="161"/>
        <v>1.58</v>
      </c>
      <c r="AT188" s="36">
        <f t="shared" si="162"/>
        <v>0.15881878583885461</v>
      </c>
      <c r="AU188" s="36">
        <f t="shared" si="163"/>
        <v>14.68</v>
      </c>
      <c r="AV188" s="36">
        <f t="shared" si="164"/>
        <v>7.9409392919427307E-2</v>
      </c>
      <c r="AW188" s="36">
        <f t="shared" si="165"/>
        <v>7.63</v>
      </c>
      <c r="AX188" s="36">
        <f t="shared" si="166"/>
        <v>3.9704696459713654E-2</v>
      </c>
      <c r="AY188" s="36">
        <f t="shared" si="167"/>
        <v>3.89</v>
      </c>
      <c r="AZ188" s="36">
        <f t="shared" si="168"/>
        <v>7.9409392919427349E-3</v>
      </c>
      <c r="BA188" s="36">
        <f t="shared" si="169"/>
        <v>0.79</v>
      </c>
      <c r="BB188" s="36">
        <f t="shared" si="170"/>
        <v>3.176375716777094E-2</v>
      </c>
      <c r="BC188" s="36">
        <f t="shared" si="171"/>
        <v>3.13</v>
      </c>
      <c r="BD188" s="36">
        <f t="shared" si="172"/>
        <v>1.588187858388547E-2</v>
      </c>
      <c r="BE188" s="36">
        <f t="shared" si="173"/>
        <v>1.58</v>
      </c>
      <c r="BF188" s="36">
        <f t="shared" si="174"/>
        <v>7.9409392919427349E-3</v>
      </c>
      <c r="BG188" s="36">
        <f t="shared" si="175"/>
        <v>0.79</v>
      </c>
      <c r="BH188" s="36">
        <f t="shared" si="176"/>
        <v>1.5881878583885467E-3</v>
      </c>
      <c r="BI188" s="36">
        <f t="shared" si="177"/>
        <v>0.16</v>
      </c>
    </row>
    <row r="189" spans="1:61" s="36" customFormat="1" x14ac:dyDescent="0.25">
      <c r="A189" s="37">
        <v>11.25</v>
      </c>
      <c r="B189" s="47">
        <f t="shared" si="132"/>
        <v>40</v>
      </c>
      <c r="C189" s="48">
        <f t="shared" si="122"/>
        <v>0</v>
      </c>
      <c r="D189" s="49">
        <f t="shared" si="123"/>
        <v>0</v>
      </c>
      <c r="E189" s="50">
        <f t="shared" si="124"/>
        <v>1</v>
      </c>
      <c r="F189" s="65">
        <f t="shared" si="121"/>
        <v>39</v>
      </c>
      <c r="G189" s="58">
        <f t="shared" si="146"/>
        <v>1.8276359705860883</v>
      </c>
      <c r="H189" s="53">
        <f t="shared" si="133"/>
        <v>6.4935064935064934</v>
      </c>
      <c r="I189" s="49">
        <f t="shared" si="134"/>
        <v>1.38</v>
      </c>
      <c r="J189" s="53">
        <f t="shared" si="135"/>
        <v>4.0207991352893941</v>
      </c>
      <c r="K189" s="53">
        <f t="shared" si="147"/>
        <v>2.0471896423772742E-3</v>
      </c>
      <c r="L189" s="48">
        <f t="shared" si="136"/>
        <v>2.2000000000000002</v>
      </c>
      <c r="M189" s="49">
        <f t="shared" si="125"/>
        <v>0</v>
      </c>
      <c r="N189" s="65">
        <v>0</v>
      </c>
      <c r="O189" s="60">
        <f t="shared" si="137"/>
        <v>4314.4384254764882</v>
      </c>
      <c r="P189" s="55">
        <f t="shared" si="138"/>
        <v>480</v>
      </c>
      <c r="Q189" s="58">
        <f t="shared" si="139"/>
        <v>0.91381798529304414</v>
      </c>
      <c r="R189" s="53">
        <f t="shared" si="140"/>
        <v>3.2467532467532467</v>
      </c>
      <c r="S189" s="53">
        <f t="shared" si="126"/>
        <v>2.0103995676446971</v>
      </c>
      <c r="T189" s="53">
        <f t="shared" si="127"/>
        <v>1.0235948211886371E-3</v>
      </c>
      <c r="U189" s="58">
        <f t="shared" si="141"/>
        <v>0.45690899264652207</v>
      </c>
      <c r="V189" s="53">
        <f t="shared" si="142"/>
        <v>1.6233766233766234</v>
      </c>
      <c r="W189" s="53">
        <f t="shared" si="128"/>
        <v>1.0051997838223485</v>
      </c>
      <c r="X189" s="53">
        <f t="shared" si="129"/>
        <v>5.1179741059431856E-4</v>
      </c>
      <c r="Y189" s="58">
        <f t="shared" si="143"/>
        <v>9.1381798529304364E-2</v>
      </c>
      <c r="Z189" s="53">
        <f t="shared" si="144"/>
        <v>0.32467532467532467</v>
      </c>
      <c r="AA189" s="53">
        <f t="shared" si="130"/>
        <v>0.20103995676446962</v>
      </c>
      <c r="AB189" s="53">
        <f t="shared" si="131"/>
        <v>1.0235948211886364E-4</v>
      </c>
      <c r="AC189" s="61">
        <f t="shared" si="145"/>
        <v>0.35156249999999895</v>
      </c>
      <c r="AD189" s="36">
        <f t="shared" si="148"/>
        <v>0.64315682347857095</v>
      </c>
      <c r="AE189" s="36">
        <f t="shared" si="149"/>
        <v>47.44</v>
      </c>
      <c r="AF189" s="36">
        <f t="shared" si="150"/>
        <v>0.32157841173928547</v>
      </c>
      <c r="AG189" s="36">
        <f t="shared" si="149"/>
        <v>27.5</v>
      </c>
      <c r="AH189" s="36">
        <f t="shared" si="151"/>
        <v>0.16078920586964274</v>
      </c>
      <c r="AI189" s="36">
        <f t="shared" si="152"/>
        <v>14.85</v>
      </c>
      <c r="AJ189" s="36">
        <f t="shared" si="153"/>
        <v>3.2157841173928566E-2</v>
      </c>
      <c r="AK189" s="36">
        <f t="shared" si="152"/>
        <v>3.16</v>
      </c>
      <c r="AL189" s="36">
        <f t="shared" si="154"/>
        <v>0.32157841173928547</v>
      </c>
      <c r="AM189" s="36">
        <f t="shared" si="155"/>
        <v>27.5</v>
      </c>
      <c r="AN189" s="36">
        <f t="shared" si="156"/>
        <v>0.16078920586964274</v>
      </c>
      <c r="AO189" s="36">
        <f t="shared" si="157"/>
        <v>14.85</v>
      </c>
      <c r="AP189" s="36">
        <f t="shared" si="158"/>
        <v>8.0394602934821369E-2</v>
      </c>
      <c r="AQ189" s="36">
        <f t="shared" si="159"/>
        <v>7.72</v>
      </c>
      <c r="AR189" s="36">
        <f t="shared" si="160"/>
        <v>1.6078920586964283E-2</v>
      </c>
      <c r="AS189" s="36">
        <f t="shared" si="161"/>
        <v>1.6</v>
      </c>
      <c r="AT189" s="36">
        <f t="shared" si="162"/>
        <v>0.16078920586964274</v>
      </c>
      <c r="AU189" s="36">
        <f t="shared" si="163"/>
        <v>14.85</v>
      </c>
      <c r="AV189" s="36">
        <f t="shared" si="164"/>
        <v>8.0394602934821369E-2</v>
      </c>
      <c r="AW189" s="36">
        <f t="shared" si="165"/>
        <v>7.72</v>
      </c>
      <c r="AX189" s="36">
        <f t="shared" si="166"/>
        <v>4.0197301467410684E-2</v>
      </c>
      <c r="AY189" s="36">
        <f t="shared" si="167"/>
        <v>3.94</v>
      </c>
      <c r="AZ189" s="36">
        <f t="shared" si="168"/>
        <v>8.0394602934821414E-3</v>
      </c>
      <c r="BA189" s="36">
        <f t="shared" si="169"/>
        <v>0.8</v>
      </c>
      <c r="BB189" s="36">
        <f t="shared" si="170"/>
        <v>3.2157841173928566E-2</v>
      </c>
      <c r="BC189" s="36">
        <f t="shared" si="171"/>
        <v>3.16</v>
      </c>
      <c r="BD189" s="36">
        <f t="shared" si="172"/>
        <v>1.6078920586964283E-2</v>
      </c>
      <c r="BE189" s="36">
        <f t="shared" si="173"/>
        <v>1.6</v>
      </c>
      <c r="BF189" s="36">
        <f t="shared" si="174"/>
        <v>8.0394602934821414E-3</v>
      </c>
      <c r="BG189" s="36">
        <f t="shared" si="175"/>
        <v>0.8</v>
      </c>
      <c r="BH189" s="36">
        <f t="shared" si="176"/>
        <v>1.607892058696428E-3</v>
      </c>
      <c r="BI189" s="36">
        <f t="shared" si="177"/>
        <v>0.16</v>
      </c>
    </row>
    <row r="190" spans="1:61" s="36" customFormat="1" x14ac:dyDescent="0.25">
      <c r="A190" s="37">
        <v>11.25</v>
      </c>
      <c r="B190" s="47">
        <f t="shared" si="132"/>
        <v>40</v>
      </c>
      <c r="C190" s="48">
        <f t="shared" si="122"/>
        <v>0</v>
      </c>
      <c r="D190" s="49">
        <f t="shared" si="123"/>
        <v>0</v>
      </c>
      <c r="E190" s="50">
        <f t="shared" si="124"/>
        <v>1</v>
      </c>
      <c r="F190" s="65">
        <f t="shared" si="121"/>
        <v>39</v>
      </c>
      <c r="G190" s="58">
        <f t="shared" si="146"/>
        <v>1.8353567836128843</v>
      </c>
      <c r="H190" s="53">
        <f t="shared" si="133"/>
        <v>6.4935064935064934</v>
      </c>
      <c r="I190" s="49">
        <f t="shared" si="134"/>
        <v>1.38</v>
      </c>
      <c r="J190" s="53">
        <f t="shared" si="135"/>
        <v>4.0377849239483457</v>
      </c>
      <c r="K190" s="53">
        <f t="shared" si="147"/>
        <v>2.055837955670276E-3</v>
      </c>
      <c r="L190" s="48">
        <f t="shared" si="136"/>
        <v>2.2000000000000002</v>
      </c>
      <c r="M190" s="49">
        <f t="shared" si="125"/>
        <v>0</v>
      </c>
      <c r="N190" s="65">
        <v>0</v>
      </c>
      <c r="O190" s="60">
        <f t="shared" si="137"/>
        <v>4330.6415963662721</v>
      </c>
      <c r="P190" s="55">
        <f t="shared" si="138"/>
        <v>480</v>
      </c>
      <c r="Q190" s="58">
        <f t="shared" si="139"/>
        <v>0.91767839180644217</v>
      </c>
      <c r="R190" s="53">
        <f t="shared" si="140"/>
        <v>3.2467532467532467</v>
      </c>
      <c r="S190" s="53">
        <f t="shared" si="126"/>
        <v>2.0188924619741728</v>
      </c>
      <c r="T190" s="53">
        <f t="shared" si="127"/>
        <v>1.027918977835138E-3</v>
      </c>
      <c r="U190" s="58">
        <f t="shared" si="141"/>
        <v>0.45883919590322109</v>
      </c>
      <c r="V190" s="53">
        <f t="shared" si="142"/>
        <v>1.6233766233766234</v>
      </c>
      <c r="W190" s="53">
        <f t="shared" si="128"/>
        <v>1.0094462309870864</v>
      </c>
      <c r="X190" s="53">
        <f t="shared" si="129"/>
        <v>5.13959488917569E-4</v>
      </c>
      <c r="Y190" s="58">
        <f t="shared" si="143"/>
        <v>9.176783918064417E-2</v>
      </c>
      <c r="Z190" s="53">
        <f t="shared" si="144"/>
        <v>0.32467532467532467</v>
      </c>
      <c r="AA190" s="53">
        <f t="shared" si="130"/>
        <v>0.20188924619741719</v>
      </c>
      <c r="AB190" s="53">
        <f t="shared" si="131"/>
        <v>1.0279189778351375E-4</v>
      </c>
      <c r="AC190" s="61">
        <f t="shared" si="145"/>
        <v>0.35169270833333227</v>
      </c>
      <c r="AD190" s="36">
        <f t="shared" si="148"/>
        <v>0.65107179960790151</v>
      </c>
      <c r="AE190" s="36">
        <f t="shared" si="149"/>
        <v>47.85</v>
      </c>
      <c r="AF190" s="36">
        <f t="shared" si="150"/>
        <v>0.32553589980395076</v>
      </c>
      <c r="AG190" s="36">
        <f t="shared" si="149"/>
        <v>27.79</v>
      </c>
      <c r="AH190" s="36">
        <f t="shared" si="151"/>
        <v>0.16276794990197538</v>
      </c>
      <c r="AI190" s="36">
        <f t="shared" si="152"/>
        <v>15.02</v>
      </c>
      <c r="AJ190" s="36">
        <f t="shared" si="153"/>
        <v>3.2553589980395092E-2</v>
      </c>
      <c r="AK190" s="36">
        <f t="shared" si="152"/>
        <v>3.2</v>
      </c>
      <c r="AL190" s="36">
        <f t="shared" si="154"/>
        <v>0.32553589980395076</v>
      </c>
      <c r="AM190" s="36">
        <f t="shared" si="155"/>
        <v>27.79</v>
      </c>
      <c r="AN190" s="36">
        <f t="shared" si="156"/>
        <v>0.16276794990197538</v>
      </c>
      <c r="AO190" s="36">
        <f t="shared" si="157"/>
        <v>15.02</v>
      </c>
      <c r="AP190" s="36">
        <f t="shared" si="158"/>
        <v>8.1383974950987689E-2</v>
      </c>
      <c r="AQ190" s="36">
        <f t="shared" si="159"/>
        <v>7.82</v>
      </c>
      <c r="AR190" s="36">
        <f t="shared" si="160"/>
        <v>1.6276794990197546E-2</v>
      </c>
      <c r="AS190" s="36">
        <f t="shared" si="161"/>
        <v>1.61</v>
      </c>
      <c r="AT190" s="36">
        <f t="shared" si="162"/>
        <v>0.16276794990197538</v>
      </c>
      <c r="AU190" s="36">
        <f t="shared" si="163"/>
        <v>15.02</v>
      </c>
      <c r="AV190" s="36">
        <f t="shared" si="164"/>
        <v>8.1383974950987689E-2</v>
      </c>
      <c r="AW190" s="36">
        <f t="shared" si="165"/>
        <v>7.82</v>
      </c>
      <c r="AX190" s="36">
        <f t="shared" si="166"/>
        <v>4.0691987475493845E-2</v>
      </c>
      <c r="AY190" s="36">
        <f t="shared" si="167"/>
        <v>3.99</v>
      </c>
      <c r="AZ190" s="36">
        <f t="shared" si="168"/>
        <v>8.1383974950987731E-3</v>
      </c>
      <c r="BA190" s="36">
        <f t="shared" si="169"/>
        <v>0.81</v>
      </c>
      <c r="BB190" s="36">
        <f t="shared" si="170"/>
        <v>3.2553589980395092E-2</v>
      </c>
      <c r="BC190" s="36">
        <f t="shared" si="171"/>
        <v>3.2</v>
      </c>
      <c r="BD190" s="36">
        <f t="shared" si="172"/>
        <v>1.6276794990197546E-2</v>
      </c>
      <c r="BE190" s="36">
        <f t="shared" si="173"/>
        <v>1.61</v>
      </c>
      <c r="BF190" s="36">
        <f t="shared" si="174"/>
        <v>8.1383974950987731E-3</v>
      </c>
      <c r="BG190" s="36">
        <f t="shared" si="175"/>
        <v>0.81</v>
      </c>
      <c r="BH190" s="36">
        <f t="shared" si="176"/>
        <v>1.6276794990197545E-3</v>
      </c>
      <c r="BI190" s="36">
        <f t="shared" si="177"/>
        <v>0.16</v>
      </c>
    </row>
    <row r="191" spans="1:61" s="36" customFormat="1" x14ac:dyDescent="0.25">
      <c r="A191" s="37">
        <v>11.25</v>
      </c>
      <c r="B191" s="47">
        <f t="shared" si="132"/>
        <v>40</v>
      </c>
      <c r="C191" s="48">
        <f t="shared" si="122"/>
        <v>0</v>
      </c>
      <c r="D191" s="49">
        <f t="shared" si="123"/>
        <v>0</v>
      </c>
      <c r="E191" s="50">
        <f t="shared" si="124"/>
        <v>1</v>
      </c>
      <c r="F191" s="65">
        <f t="shared" si="121"/>
        <v>39</v>
      </c>
      <c r="G191" s="58">
        <f t="shared" si="146"/>
        <v>1.8430244890241421</v>
      </c>
      <c r="H191" s="53">
        <f t="shared" si="133"/>
        <v>6.4935064935064934</v>
      </c>
      <c r="I191" s="49">
        <f t="shared" si="134"/>
        <v>1.38</v>
      </c>
      <c r="J191" s="53">
        <f t="shared" si="135"/>
        <v>4.0546538758531128</v>
      </c>
      <c r="K191" s="53">
        <f t="shared" si="147"/>
        <v>2.0644267815367822E-3</v>
      </c>
      <c r="L191" s="48">
        <f t="shared" si="136"/>
        <v>2.2000000000000002</v>
      </c>
      <c r="M191" s="49">
        <f t="shared" si="125"/>
        <v>0</v>
      </c>
      <c r="N191" s="65">
        <v>0</v>
      </c>
      <c r="O191" s="60">
        <f t="shared" si="137"/>
        <v>4346.7333704561897</v>
      </c>
      <c r="P191" s="55">
        <f t="shared" si="138"/>
        <v>480</v>
      </c>
      <c r="Q191" s="58">
        <f t="shared" si="139"/>
        <v>0.92151224451207103</v>
      </c>
      <c r="R191" s="53">
        <f t="shared" si="140"/>
        <v>3.2467532467532467</v>
      </c>
      <c r="S191" s="53">
        <f t="shared" si="126"/>
        <v>2.0273269379265564</v>
      </c>
      <c r="T191" s="53">
        <f t="shared" si="127"/>
        <v>1.0322133907683911E-3</v>
      </c>
      <c r="U191" s="58">
        <f t="shared" si="141"/>
        <v>0.46075612225603552</v>
      </c>
      <c r="V191" s="53">
        <f t="shared" si="142"/>
        <v>1.6233766233766234</v>
      </c>
      <c r="W191" s="53">
        <f t="shared" si="128"/>
        <v>1.0136634689632782</v>
      </c>
      <c r="X191" s="53">
        <f t="shared" si="129"/>
        <v>5.1610669538419555E-4</v>
      </c>
      <c r="Y191" s="58">
        <f t="shared" si="143"/>
        <v>9.2151224451207062E-2</v>
      </c>
      <c r="Z191" s="53">
        <f t="shared" si="144"/>
        <v>0.32467532467532467</v>
      </c>
      <c r="AA191" s="53">
        <f t="shared" si="130"/>
        <v>0.20273269379265554</v>
      </c>
      <c r="AB191" s="53">
        <f t="shared" si="131"/>
        <v>1.0322133907683907E-4</v>
      </c>
      <c r="AC191" s="61">
        <f t="shared" si="145"/>
        <v>0.3518229166666656</v>
      </c>
      <c r="AD191" s="36">
        <f t="shared" si="148"/>
        <v>0.65901984271681813</v>
      </c>
      <c r="AE191" s="36">
        <f t="shared" si="149"/>
        <v>48.26</v>
      </c>
      <c r="AF191" s="36">
        <f t="shared" si="150"/>
        <v>0.32950992135840906</v>
      </c>
      <c r="AG191" s="36">
        <f t="shared" si="149"/>
        <v>28.07</v>
      </c>
      <c r="AH191" s="36">
        <f t="shared" si="151"/>
        <v>0.16475496067920453</v>
      </c>
      <c r="AI191" s="36">
        <f t="shared" si="152"/>
        <v>15.19</v>
      </c>
      <c r="AJ191" s="36">
        <f t="shared" si="153"/>
        <v>3.295099213584092E-2</v>
      </c>
      <c r="AK191" s="36">
        <f t="shared" si="152"/>
        <v>3.24</v>
      </c>
      <c r="AL191" s="36">
        <f t="shared" si="154"/>
        <v>0.32950992135840906</v>
      </c>
      <c r="AM191" s="36">
        <f t="shared" si="155"/>
        <v>28.07</v>
      </c>
      <c r="AN191" s="36">
        <f t="shared" si="156"/>
        <v>0.16475496067920453</v>
      </c>
      <c r="AO191" s="36">
        <f t="shared" si="157"/>
        <v>15.19</v>
      </c>
      <c r="AP191" s="36">
        <f t="shared" si="158"/>
        <v>8.2377480339602266E-2</v>
      </c>
      <c r="AQ191" s="36">
        <f t="shared" si="159"/>
        <v>7.91</v>
      </c>
      <c r="AR191" s="36">
        <f t="shared" si="160"/>
        <v>1.647549606792046E-2</v>
      </c>
      <c r="AS191" s="36">
        <f t="shared" si="161"/>
        <v>1.63</v>
      </c>
      <c r="AT191" s="36">
        <f t="shared" si="162"/>
        <v>0.16475496067920453</v>
      </c>
      <c r="AU191" s="36">
        <f t="shared" si="163"/>
        <v>15.19</v>
      </c>
      <c r="AV191" s="36">
        <f t="shared" si="164"/>
        <v>8.2377480339602266E-2</v>
      </c>
      <c r="AW191" s="36">
        <f t="shared" si="165"/>
        <v>7.91</v>
      </c>
      <c r="AX191" s="36">
        <f t="shared" si="166"/>
        <v>4.1188740169801133E-2</v>
      </c>
      <c r="AY191" s="36">
        <f t="shared" si="167"/>
        <v>4.04</v>
      </c>
      <c r="AZ191" s="36">
        <f t="shared" si="168"/>
        <v>8.2377480339602301E-3</v>
      </c>
      <c r="BA191" s="36">
        <f t="shared" si="169"/>
        <v>0.82</v>
      </c>
      <c r="BB191" s="36">
        <f t="shared" si="170"/>
        <v>3.295099213584092E-2</v>
      </c>
      <c r="BC191" s="36">
        <f t="shared" si="171"/>
        <v>3.24</v>
      </c>
      <c r="BD191" s="36">
        <f t="shared" si="172"/>
        <v>1.647549606792046E-2</v>
      </c>
      <c r="BE191" s="36">
        <f t="shared" si="173"/>
        <v>1.63</v>
      </c>
      <c r="BF191" s="36">
        <f t="shared" si="174"/>
        <v>8.2377480339602301E-3</v>
      </c>
      <c r="BG191" s="36">
        <f t="shared" si="175"/>
        <v>0.82</v>
      </c>
      <c r="BH191" s="36">
        <f t="shared" si="176"/>
        <v>1.647549606792046E-3</v>
      </c>
      <c r="BI191" s="36">
        <f t="shared" si="177"/>
        <v>0.16</v>
      </c>
    </row>
    <row r="192" spans="1:61" s="36" customFormat="1" x14ac:dyDescent="0.25">
      <c r="A192" s="37">
        <v>11.25</v>
      </c>
      <c r="B192" s="47">
        <f t="shared" si="132"/>
        <v>40</v>
      </c>
      <c r="C192" s="48">
        <f t="shared" si="122"/>
        <v>0</v>
      </c>
      <c r="D192" s="49">
        <f t="shared" si="123"/>
        <v>0</v>
      </c>
      <c r="E192" s="50">
        <f t="shared" si="124"/>
        <v>1</v>
      </c>
      <c r="F192" s="65">
        <f t="shared" si="121"/>
        <v>39</v>
      </c>
      <c r="G192" s="58">
        <f t="shared" si="146"/>
        <v>1.8506394521206166</v>
      </c>
      <c r="H192" s="53">
        <f t="shared" si="133"/>
        <v>6.4935064935064934</v>
      </c>
      <c r="I192" s="49">
        <f t="shared" si="134"/>
        <v>1.38</v>
      </c>
      <c r="J192" s="53">
        <f t="shared" si="135"/>
        <v>4.0714067946653572</v>
      </c>
      <c r="K192" s="53">
        <f t="shared" si="147"/>
        <v>2.0729565291610803E-3</v>
      </c>
      <c r="L192" s="48">
        <f t="shared" si="136"/>
        <v>2.2000000000000002</v>
      </c>
      <c r="M192" s="49">
        <f t="shared" si="125"/>
        <v>0</v>
      </c>
      <c r="N192" s="65">
        <v>0</v>
      </c>
      <c r="O192" s="60">
        <f t="shared" si="137"/>
        <v>4362.7145135992387</v>
      </c>
      <c r="P192" s="55">
        <f t="shared" si="138"/>
        <v>480</v>
      </c>
      <c r="Q192" s="58">
        <f t="shared" si="139"/>
        <v>0.92531972606030832</v>
      </c>
      <c r="R192" s="53">
        <f t="shared" si="140"/>
        <v>3.2467532467532467</v>
      </c>
      <c r="S192" s="53">
        <f t="shared" si="126"/>
        <v>2.0357033973326786</v>
      </c>
      <c r="T192" s="53">
        <f t="shared" si="127"/>
        <v>1.0364782645805402E-3</v>
      </c>
      <c r="U192" s="58">
        <f t="shared" si="141"/>
        <v>0.46265986303015416</v>
      </c>
      <c r="V192" s="53">
        <f t="shared" si="142"/>
        <v>1.6233766233766234</v>
      </c>
      <c r="W192" s="53">
        <f t="shared" si="128"/>
        <v>1.0178516986663393</v>
      </c>
      <c r="X192" s="53">
        <f t="shared" si="129"/>
        <v>5.1823913229027008E-4</v>
      </c>
      <c r="Y192" s="58">
        <f t="shared" si="143"/>
        <v>9.2531972606030785E-2</v>
      </c>
      <c r="Z192" s="53">
        <f t="shared" si="144"/>
        <v>0.32467532467532467</v>
      </c>
      <c r="AA192" s="53">
        <f t="shared" si="130"/>
        <v>0.20357033973326774</v>
      </c>
      <c r="AB192" s="53">
        <f t="shared" si="131"/>
        <v>1.0364782645805396E-4</v>
      </c>
      <c r="AC192" s="61">
        <f t="shared" si="145"/>
        <v>0.35195312499999892</v>
      </c>
      <c r="AD192" s="36">
        <f t="shared" si="148"/>
        <v>0.66700072535408828</v>
      </c>
      <c r="AE192" s="36">
        <f t="shared" si="149"/>
        <v>48.68</v>
      </c>
      <c r="AF192" s="36">
        <f t="shared" si="150"/>
        <v>0.33350036267704414</v>
      </c>
      <c r="AG192" s="36">
        <f t="shared" si="149"/>
        <v>28.36</v>
      </c>
      <c r="AH192" s="36">
        <f t="shared" si="151"/>
        <v>0.16675018133852207</v>
      </c>
      <c r="AI192" s="36">
        <f t="shared" si="152"/>
        <v>15.36</v>
      </c>
      <c r="AJ192" s="36">
        <f t="shared" si="153"/>
        <v>3.3350036267704428E-2</v>
      </c>
      <c r="AK192" s="36">
        <f t="shared" si="152"/>
        <v>3.28</v>
      </c>
      <c r="AL192" s="36">
        <f t="shared" si="154"/>
        <v>0.33350036267704414</v>
      </c>
      <c r="AM192" s="36">
        <f t="shared" si="155"/>
        <v>28.36</v>
      </c>
      <c r="AN192" s="36">
        <f t="shared" si="156"/>
        <v>0.16675018133852207</v>
      </c>
      <c r="AO192" s="36">
        <f t="shared" si="157"/>
        <v>15.36</v>
      </c>
      <c r="AP192" s="36">
        <f t="shared" si="158"/>
        <v>8.3375090669261034E-2</v>
      </c>
      <c r="AQ192" s="36">
        <f t="shared" si="159"/>
        <v>8</v>
      </c>
      <c r="AR192" s="36">
        <f t="shared" si="160"/>
        <v>1.6675018133852214E-2</v>
      </c>
      <c r="AS192" s="36">
        <f t="shared" si="161"/>
        <v>1.65</v>
      </c>
      <c r="AT192" s="36">
        <f t="shared" si="162"/>
        <v>0.16675018133852207</v>
      </c>
      <c r="AU192" s="36">
        <f t="shared" si="163"/>
        <v>15.36</v>
      </c>
      <c r="AV192" s="36">
        <f t="shared" si="164"/>
        <v>8.3375090669261034E-2</v>
      </c>
      <c r="AW192" s="36">
        <f t="shared" si="165"/>
        <v>8</v>
      </c>
      <c r="AX192" s="36">
        <f t="shared" si="166"/>
        <v>4.1687545334630517E-2</v>
      </c>
      <c r="AY192" s="36">
        <f t="shared" si="167"/>
        <v>4.08</v>
      </c>
      <c r="AZ192" s="36">
        <f t="shared" si="168"/>
        <v>8.3375090669261069E-3</v>
      </c>
      <c r="BA192" s="36">
        <f t="shared" si="169"/>
        <v>0.83</v>
      </c>
      <c r="BB192" s="36">
        <f t="shared" si="170"/>
        <v>3.3350036267704428E-2</v>
      </c>
      <c r="BC192" s="36">
        <f t="shared" si="171"/>
        <v>3.28</v>
      </c>
      <c r="BD192" s="36">
        <f t="shared" si="172"/>
        <v>1.6675018133852214E-2</v>
      </c>
      <c r="BE192" s="36">
        <f t="shared" si="173"/>
        <v>1.65</v>
      </c>
      <c r="BF192" s="36">
        <f t="shared" si="174"/>
        <v>8.3375090669261069E-3</v>
      </c>
      <c r="BG192" s="36">
        <f t="shared" si="175"/>
        <v>0.83</v>
      </c>
      <c r="BH192" s="36">
        <f t="shared" si="176"/>
        <v>1.6675018133852214E-3</v>
      </c>
      <c r="BI192" s="36">
        <f t="shared" si="177"/>
        <v>0.17</v>
      </c>
    </row>
    <row r="193" spans="1:61" s="36" customFormat="1" x14ac:dyDescent="0.25">
      <c r="A193" s="37">
        <v>11.25</v>
      </c>
      <c r="B193" s="47">
        <f t="shared" si="132"/>
        <v>40</v>
      </c>
      <c r="C193" s="48">
        <f t="shared" si="122"/>
        <v>0</v>
      </c>
      <c r="D193" s="49">
        <f t="shared" si="123"/>
        <v>0</v>
      </c>
      <c r="E193" s="50">
        <f t="shared" si="124"/>
        <v>1</v>
      </c>
      <c r="F193" s="65">
        <f t="shared" si="121"/>
        <v>39</v>
      </c>
      <c r="G193" s="58">
        <f t="shared" si="146"/>
        <v>1.8582020356903415</v>
      </c>
      <c r="H193" s="53">
        <f t="shared" si="133"/>
        <v>6.4935064935064934</v>
      </c>
      <c r="I193" s="49">
        <f t="shared" si="134"/>
        <v>1.38</v>
      </c>
      <c r="J193" s="53">
        <f t="shared" si="135"/>
        <v>4.0880444785187517</v>
      </c>
      <c r="K193" s="53">
        <f t="shared" si="147"/>
        <v>2.0814276049128826E-3</v>
      </c>
      <c r="L193" s="48">
        <f t="shared" si="136"/>
        <v>2.2000000000000002</v>
      </c>
      <c r="M193" s="49">
        <f t="shared" si="125"/>
        <v>0</v>
      </c>
      <c r="N193" s="65">
        <v>0</v>
      </c>
      <c r="O193" s="60">
        <f t="shared" si="137"/>
        <v>4378.5857863831789</v>
      </c>
      <c r="P193" s="55">
        <f t="shared" si="138"/>
        <v>480</v>
      </c>
      <c r="Q193" s="58">
        <f t="shared" si="139"/>
        <v>0.92910101784517074</v>
      </c>
      <c r="R193" s="53">
        <f t="shared" si="140"/>
        <v>3.2467532467532467</v>
      </c>
      <c r="S193" s="53">
        <f t="shared" si="126"/>
        <v>2.0440222392593759</v>
      </c>
      <c r="T193" s="53">
        <f t="shared" si="127"/>
        <v>1.0407138024564413E-3</v>
      </c>
      <c r="U193" s="58">
        <f t="shared" si="141"/>
        <v>0.46455050892258537</v>
      </c>
      <c r="V193" s="53">
        <f t="shared" si="142"/>
        <v>1.6233766233766234</v>
      </c>
      <c r="W193" s="53">
        <f t="shared" si="128"/>
        <v>1.0220111196296879</v>
      </c>
      <c r="X193" s="53">
        <f t="shared" si="129"/>
        <v>5.2035690122822066E-4</v>
      </c>
      <c r="Y193" s="58">
        <f t="shared" si="143"/>
        <v>9.291010178451703E-2</v>
      </c>
      <c r="Z193" s="53">
        <f t="shared" si="144"/>
        <v>0.32467532467532467</v>
      </c>
      <c r="AA193" s="53">
        <f t="shared" si="130"/>
        <v>0.20440222392593749</v>
      </c>
      <c r="AB193" s="53">
        <f t="shared" si="131"/>
        <v>1.0407138024564407E-4</v>
      </c>
      <c r="AC193" s="61">
        <f t="shared" si="145"/>
        <v>0.35208333333333225</v>
      </c>
      <c r="AD193" s="36">
        <f t="shared" si="148"/>
        <v>0.67501422163300284</v>
      </c>
      <c r="AE193" s="36">
        <f t="shared" si="149"/>
        <v>49.09</v>
      </c>
      <c r="AF193" s="36">
        <f t="shared" si="150"/>
        <v>0.33750711081650142</v>
      </c>
      <c r="AG193" s="36">
        <f t="shared" si="149"/>
        <v>28.65</v>
      </c>
      <c r="AH193" s="36">
        <f t="shared" si="151"/>
        <v>0.16875355540825071</v>
      </c>
      <c r="AI193" s="36">
        <f t="shared" si="152"/>
        <v>15.53</v>
      </c>
      <c r="AJ193" s="36">
        <f t="shared" si="153"/>
        <v>3.3750711081650155E-2</v>
      </c>
      <c r="AK193" s="36">
        <f t="shared" si="152"/>
        <v>3.32</v>
      </c>
      <c r="AL193" s="36">
        <f t="shared" si="154"/>
        <v>0.33750711081650142</v>
      </c>
      <c r="AM193" s="36">
        <f t="shared" si="155"/>
        <v>28.65</v>
      </c>
      <c r="AN193" s="36">
        <f t="shared" si="156"/>
        <v>0.16875355540825071</v>
      </c>
      <c r="AO193" s="36">
        <f t="shared" si="157"/>
        <v>15.53</v>
      </c>
      <c r="AP193" s="36">
        <f t="shared" si="158"/>
        <v>8.4376777704125355E-2</v>
      </c>
      <c r="AQ193" s="36">
        <f t="shared" si="159"/>
        <v>8.09</v>
      </c>
      <c r="AR193" s="36">
        <f t="shared" si="160"/>
        <v>1.6875355540825077E-2</v>
      </c>
      <c r="AS193" s="36">
        <f t="shared" si="161"/>
        <v>1.67</v>
      </c>
      <c r="AT193" s="36">
        <f t="shared" si="162"/>
        <v>0.16875355540825071</v>
      </c>
      <c r="AU193" s="36">
        <f t="shared" si="163"/>
        <v>15.53</v>
      </c>
      <c r="AV193" s="36">
        <f t="shared" si="164"/>
        <v>8.4376777704125355E-2</v>
      </c>
      <c r="AW193" s="36">
        <f t="shared" si="165"/>
        <v>8.09</v>
      </c>
      <c r="AX193" s="36">
        <f t="shared" si="166"/>
        <v>4.2188388852062678E-2</v>
      </c>
      <c r="AY193" s="36">
        <f t="shared" si="167"/>
        <v>4.13</v>
      </c>
      <c r="AZ193" s="36">
        <f t="shared" si="168"/>
        <v>8.4376777704125386E-3</v>
      </c>
      <c r="BA193" s="36">
        <f t="shared" si="169"/>
        <v>0.84</v>
      </c>
      <c r="BB193" s="36">
        <f t="shared" si="170"/>
        <v>3.3750711081650155E-2</v>
      </c>
      <c r="BC193" s="36">
        <f t="shared" si="171"/>
        <v>3.32</v>
      </c>
      <c r="BD193" s="36">
        <f t="shared" si="172"/>
        <v>1.6875355540825077E-2</v>
      </c>
      <c r="BE193" s="36">
        <f t="shared" si="173"/>
        <v>1.67</v>
      </c>
      <c r="BF193" s="36">
        <f t="shared" si="174"/>
        <v>8.4376777704125386E-3</v>
      </c>
      <c r="BG193" s="36">
        <f t="shared" si="175"/>
        <v>0.84</v>
      </c>
      <c r="BH193" s="36">
        <f t="shared" si="176"/>
        <v>1.6875355540825079E-3</v>
      </c>
      <c r="BI193" s="36">
        <f t="shared" si="177"/>
        <v>0.17</v>
      </c>
    </row>
    <row r="194" spans="1:61" s="36" customFormat="1" x14ac:dyDescent="0.25">
      <c r="A194" s="37">
        <v>11.25</v>
      </c>
      <c r="B194" s="47">
        <f t="shared" si="132"/>
        <v>40</v>
      </c>
      <c r="C194" s="48">
        <f t="shared" si="122"/>
        <v>0</v>
      </c>
      <c r="D194" s="49">
        <f t="shared" si="123"/>
        <v>0</v>
      </c>
      <c r="E194" s="50">
        <f t="shared" si="124"/>
        <v>1</v>
      </c>
      <c r="F194" s="65">
        <f t="shared" si="121"/>
        <v>39</v>
      </c>
      <c r="G194" s="58">
        <f t="shared" si="146"/>
        <v>1.8657126000259128</v>
      </c>
      <c r="H194" s="53">
        <f t="shared" si="133"/>
        <v>6.4935064935064934</v>
      </c>
      <c r="I194" s="49">
        <f t="shared" si="134"/>
        <v>1.38</v>
      </c>
      <c r="J194" s="53">
        <f t="shared" si="135"/>
        <v>4.1045677200570081</v>
      </c>
      <c r="K194" s="53">
        <f t="shared" si="147"/>
        <v>2.0898404123666876E-3</v>
      </c>
      <c r="L194" s="48">
        <f t="shared" si="136"/>
        <v>2.2000000000000002</v>
      </c>
      <c r="M194" s="49">
        <f t="shared" si="125"/>
        <v>0</v>
      </c>
      <c r="N194" s="65">
        <v>0</v>
      </c>
      <c r="O194" s="60">
        <f t="shared" si="137"/>
        <v>4394.3479441667296</v>
      </c>
      <c r="P194" s="55">
        <f t="shared" si="138"/>
        <v>480</v>
      </c>
      <c r="Q194" s="58">
        <f t="shared" si="139"/>
        <v>0.93285630001295639</v>
      </c>
      <c r="R194" s="53">
        <f t="shared" si="140"/>
        <v>3.2467532467532467</v>
      </c>
      <c r="S194" s="53">
        <f t="shared" si="126"/>
        <v>2.052283860028504</v>
      </c>
      <c r="T194" s="53">
        <f t="shared" si="127"/>
        <v>1.0449202061833438E-3</v>
      </c>
      <c r="U194" s="58">
        <f t="shared" si="141"/>
        <v>0.46642815000647819</v>
      </c>
      <c r="V194" s="53">
        <f t="shared" si="142"/>
        <v>1.6233766233766234</v>
      </c>
      <c r="W194" s="53">
        <f t="shared" si="128"/>
        <v>1.026141930014252</v>
      </c>
      <c r="X194" s="53">
        <f t="shared" si="129"/>
        <v>5.224601030916719E-4</v>
      </c>
      <c r="Y194" s="58">
        <f t="shared" si="143"/>
        <v>9.3285630001295597E-2</v>
      </c>
      <c r="Z194" s="53">
        <f t="shared" si="144"/>
        <v>0.32467532467532467</v>
      </c>
      <c r="AA194" s="53">
        <f t="shared" si="130"/>
        <v>0.20522838600285032</v>
      </c>
      <c r="AB194" s="53">
        <f t="shared" si="131"/>
        <v>1.0449202061833437E-4</v>
      </c>
      <c r="AC194" s="61">
        <f t="shared" si="145"/>
        <v>0.35221354166666557</v>
      </c>
      <c r="AD194" s="36">
        <f t="shared" si="148"/>
        <v>0.68306010722061461</v>
      </c>
      <c r="AE194" s="36">
        <f t="shared" si="149"/>
        <v>49.49</v>
      </c>
      <c r="AF194" s="36">
        <f t="shared" si="150"/>
        <v>0.3415300536103073</v>
      </c>
      <c r="AG194" s="36">
        <f t="shared" si="149"/>
        <v>28.93</v>
      </c>
      <c r="AH194" s="36">
        <f t="shared" si="151"/>
        <v>0.17076502680515365</v>
      </c>
      <c r="AI194" s="36">
        <f t="shared" si="152"/>
        <v>15.7</v>
      </c>
      <c r="AJ194" s="36">
        <f t="shared" si="153"/>
        <v>3.415300536103074E-2</v>
      </c>
      <c r="AK194" s="36">
        <f t="shared" si="152"/>
        <v>3.36</v>
      </c>
      <c r="AL194" s="36">
        <f t="shared" si="154"/>
        <v>0.3415300536103073</v>
      </c>
      <c r="AM194" s="36">
        <f t="shared" si="155"/>
        <v>28.93</v>
      </c>
      <c r="AN194" s="36">
        <f t="shared" si="156"/>
        <v>0.17076502680515365</v>
      </c>
      <c r="AO194" s="36">
        <f t="shared" si="157"/>
        <v>15.7</v>
      </c>
      <c r="AP194" s="36">
        <f t="shared" si="158"/>
        <v>8.5382513402576826E-2</v>
      </c>
      <c r="AQ194" s="36">
        <f t="shared" si="159"/>
        <v>8.18</v>
      </c>
      <c r="AR194" s="36">
        <f t="shared" si="160"/>
        <v>1.707650268051537E-2</v>
      </c>
      <c r="AS194" s="36">
        <f t="shared" si="161"/>
        <v>1.69</v>
      </c>
      <c r="AT194" s="36">
        <f t="shared" si="162"/>
        <v>0.17076502680515365</v>
      </c>
      <c r="AU194" s="36">
        <f t="shared" si="163"/>
        <v>15.7</v>
      </c>
      <c r="AV194" s="36">
        <f t="shared" si="164"/>
        <v>8.5382513402576826E-2</v>
      </c>
      <c r="AW194" s="36">
        <f t="shared" si="165"/>
        <v>8.18</v>
      </c>
      <c r="AX194" s="36">
        <f t="shared" si="166"/>
        <v>4.2691256701288413E-2</v>
      </c>
      <c r="AY194" s="36">
        <f t="shared" si="167"/>
        <v>4.18</v>
      </c>
      <c r="AZ194" s="36">
        <f t="shared" si="168"/>
        <v>8.538251340257685E-3</v>
      </c>
      <c r="BA194" s="36">
        <f t="shared" si="169"/>
        <v>0.85</v>
      </c>
      <c r="BB194" s="36">
        <f t="shared" si="170"/>
        <v>3.415300536103074E-2</v>
      </c>
      <c r="BC194" s="36">
        <f t="shared" si="171"/>
        <v>3.36</v>
      </c>
      <c r="BD194" s="36">
        <f t="shared" si="172"/>
        <v>1.707650268051537E-2</v>
      </c>
      <c r="BE194" s="36">
        <f t="shared" si="173"/>
        <v>1.69</v>
      </c>
      <c r="BF194" s="36">
        <f t="shared" si="174"/>
        <v>8.538251340257685E-3</v>
      </c>
      <c r="BG194" s="36">
        <f t="shared" si="175"/>
        <v>0.85</v>
      </c>
      <c r="BH194" s="36">
        <f t="shared" si="176"/>
        <v>1.7076502680515374E-3</v>
      </c>
      <c r="BI194" s="36">
        <f t="shared" si="177"/>
        <v>0.17</v>
      </c>
    </row>
    <row r="195" spans="1:61" s="36" customFormat="1" x14ac:dyDescent="0.25">
      <c r="A195" s="37">
        <v>11.25</v>
      </c>
      <c r="B195" s="47">
        <f t="shared" si="132"/>
        <v>40</v>
      </c>
      <c r="C195" s="48">
        <f t="shared" si="122"/>
        <v>0</v>
      </c>
      <c r="D195" s="49">
        <f t="shared" si="123"/>
        <v>0</v>
      </c>
      <c r="E195" s="50">
        <f t="shared" si="124"/>
        <v>1</v>
      </c>
      <c r="F195" s="65">
        <f t="shared" si="121"/>
        <v>39</v>
      </c>
      <c r="G195" s="58">
        <f t="shared" si="146"/>
        <v>1.8731715029416538</v>
      </c>
      <c r="H195" s="53">
        <f t="shared" si="133"/>
        <v>6.4935064935064934</v>
      </c>
      <c r="I195" s="49">
        <f t="shared" si="134"/>
        <v>1.38</v>
      </c>
      <c r="J195" s="53">
        <f t="shared" si="135"/>
        <v>4.1209773064716391</v>
      </c>
      <c r="K195" s="53">
        <f t="shared" si="147"/>
        <v>2.0981953523210085E-3</v>
      </c>
      <c r="L195" s="48">
        <f t="shared" si="136"/>
        <v>2.2000000000000002</v>
      </c>
      <c r="M195" s="49">
        <f t="shared" si="125"/>
        <v>0</v>
      </c>
      <c r="N195" s="65">
        <v>0</v>
      </c>
      <c r="O195" s="60">
        <f t="shared" si="137"/>
        <v>4410.0017371155182</v>
      </c>
      <c r="P195" s="55">
        <f t="shared" si="138"/>
        <v>480</v>
      </c>
      <c r="Q195" s="58">
        <f t="shared" si="139"/>
        <v>0.9365857514708269</v>
      </c>
      <c r="R195" s="53">
        <f t="shared" si="140"/>
        <v>3.2467532467532467</v>
      </c>
      <c r="S195" s="53">
        <f t="shared" si="126"/>
        <v>2.0604886532358195</v>
      </c>
      <c r="T195" s="53">
        <f t="shared" si="127"/>
        <v>1.0490976761605042E-3</v>
      </c>
      <c r="U195" s="58">
        <f t="shared" si="141"/>
        <v>0.46829287573541345</v>
      </c>
      <c r="V195" s="53">
        <f t="shared" si="142"/>
        <v>1.6233766233766234</v>
      </c>
      <c r="W195" s="53">
        <f t="shared" si="128"/>
        <v>1.0302443266179098</v>
      </c>
      <c r="X195" s="53">
        <f t="shared" si="129"/>
        <v>5.2454883808025212E-4</v>
      </c>
      <c r="Y195" s="58">
        <f t="shared" si="143"/>
        <v>9.3658575147082646E-2</v>
      </c>
      <c r="Z195" s="53">
        <f t="shared" si="144"/>
        <v>0.32467532467532467</v>
      </c>
      <c r="AA195" s="53">
        <f t="shared" si="130"/>
        <v>0.20604886532358183</v>
      </c>
      <c r="AB195" s="53">
        <f t="shared" si="131"/>
        <v>1.0490976761605035E-4</v>
      </c>
      <c r="AC195" s="61">
        <f t="shared" si="145"/>
        <v>0.3523437499999989</v>
      </c>
      <c r="AD195" s="36">
        <f t="shared" si="148"/>
        <v>0.69113815932705047</v>
      </c>
      <c r="AE195" s="36">
        <f t="shared" si="149"/>
        <v>49.9</v>
      </c>
      <c r="AF195" s="36">
        <f t="shared" si="150"/>
        <v>0.34556907966352524</v>
      </c>
      <c r="AG195" s="36">
        <f t="shared" si="149"/>
        <v>29.22</v>
      </c>
      <c r="AH195" s="36">
        <f t="shared" si="151"/>
        <v>0.17278453983176262</v>
      </c>
      <c r="AI195" s="36">
        <f t="shared" ref="AI195:AK210" si="178">ROUND((1-EXP(-AH195))*100,2)</f>
        <v>15.87</v>
      </c>
      <c r="AJ195" s="36">
        <f t="shared" si="153"/>
        <v>3.4556907966352537E-2</v>
      </c>
      <c r="AK195" s="36">
        <f t="shared" si="178"/>
        <v>3.4</v>
      </c>
      <c r="AL195" s="36">
        <f t="shared" si="154"/>
        <v>0.34556907966352524</v>
      </c>
      <c r="AM195" s="36">
        <f t="shared" si="155"/>
        <v>29.22</v>
      </c>
      <c r="AN195" s="36">
        <f t="shared" si="156"/>
        <v>0.17278453983176262</v>
      </c>
      <c r="AO195" s="36">
        <f t="shared" si="157"/>
        <v>15.87</v>
      </c>
      <c r="AP195" s="36">
        <f t="shared" si="158"/>
        <v>8.6392269915881309E-2</v>
      </c>
      <c r="AQ195" s="36">
        <f t="shared" si="159"/>
        <v>8.2799999999999994</v>
      </c>
      <c r="AR195" s="36">
        <f t="shared" si="160"/>
        <v>1.7278453983176269E-2</v>
      </c>
      <c r="AS195" s="36">
        <f t="shared" si="161"/>
        <v>1.71</v>
      </c>
      <c r="AT195" s="36">
        <f t="shared" si="162"/>
        <v>0.17278453983176262</v>
      </c>
      <c r="AU195" s="36">
        <f t="shared" si="163"/>
        <v>15.87</v>
      </c>
      <c r="AV195" s="36">
        <f t="shared" si="164"/>
        <v>8.6392269915881309E-2</v>
      </c>
      <c r="AW195" s="36">
        <f t="shared" si="165"/>
        <v>8.2799999999999994</v>
      </c>
      <c r="AX195" s="36">
        <f t="shared" si="166"/>
        <v>4.3196134957940654E-2</v>
      </c>
      <c r="AY195" s="36">
        <f t="shared" si="167"/>
        <v>4.2300000000000004</v>
      </c>
      <c r="AZ195" s="36">
        <f t="shared" si="168"/>
        <v>8.6392269915881344E-3</v>
      </c>
      <c r="BA195" s="36">
        <f t="shared" si="169"/>
        <v>0.86</v>
      </c>
      <c r="BB195" s="36">
        <f t="shared" si="170"/>
        <v>3.4556907966352537E-2</v>
      </c>
      <c r="BC195" s="36">
        <f t="shared" si="171"/>
        <v>3.4</v>
      </c>
      <c r="BD195" s="36">
        <f t="shared" si="172"/>
        <v>1.7278453983176269E-2</v>
      </c>
      <c r="BE195" s="36">
        <f t="shared" si="173"/>
        <v>1.71</v>
      </c>
      <c r="BF195" s="36">
        <f t="shared" si="174"/>
        <v>8.6392269915881344E-3</v>
      </c>
      <c r="BG195" s="36">
        <f t="shared" si="175"/>
        <v>0.86</v>
      </c>
      <c r="BH195" s="36">
        <f t="shared" si="176"/>
        <v>1.7278453983176271E-3</v>
      </c>
      <c r="BI195" s="36">
        <f t="shared" si="177"/>
        <v>0.17</v>
      </c>
    </row>
    <row r="196" spans="1:61" s="36" customFormat="1" x14ac:dyDescent="0.25">
      <c r="A196" s="37">
        <v>11.25</v>
      </c>
      <c r="B196" s="47">
        <f t="shared" si="132"/>
        <v>40</v>
      </c>
      <c r="C196" s="48">
        <f t="shared" si="122"/>
        <v>0</v>
      </c>
      <c r="D196" s="49">
        <f t="shared" si="123"/>
        <v>0</v>
      </c>
      <c r="E196" s="50">
        <f t="shared" si="124"/>
        <v>1</v>
      </c>
      <c r="F196" s="65">
        <f t="shared" si="121"/>
        <v>39</v>
      </c>
      <c r="G196" s="58">
        <f t="shared" si="146"/>
        <v>1.8805790997906617</v>
      </c>
      <c r="H196" s="53">
        <f t="shared" si="133"/>
        <v>6.4935064935064934</v>
      </c>
      <c r="I196" s="49">
        <f t="shared" si="134"/>
        <v>1.38</v>
      </c>
      <c r="J196" s="53">
        <f t="shared" si="135"/>
        <v>4.1372740195394559</v>
      </c>
      <c r="K196" s="53">
        <f t="shared" si="147"/>
        <v>2.1064928228174619E-3</v>
      </c>
      <c r="L196" s="48">
        <f t="shared" si="136"/>
        <v>2.2000000000000002</v>
      </c>
      <c r="M196" s="49">
        <f t="shared" si="125"/>
        <v>0</v>
      </c>
      <c r="N196" s="65">
        <v>0</v>
      </c>
      <c r="O196" s="60">
        <f t="shared" si="137"/>
        <v>4425.5479102377831</v>
      </c>
      <c r="P196" s="55">
        <f t="shared" si="138"/>
        <v>480</v>
      </c>
      <c r="Q196" s="58">
        <f t="shared" si="139"/>
        <v>0.94028954989533087</v>
      </c>
      <c r="R196" s="53">
        <f t="shared" si="140"/>
        <v>3.2467532467532467</v>
      </c>
      <c r="S196" s="53">
        <f t="shared" si="126"/>
        <v>2.068637009769728</v>
      </c>
      <c r="T196" s="53">
        <f t="shared" si="127"/>
        <v>1.053246411408731E-3</v>
      </c>
      <c r="U196" s="58">
        <f t="shared" si="141"/>
        <v>0.47014477494766543</v>
      </c>
      <c r="V196" s="53">
        <f t="shared" si="142"/>
        <v>1.6233766233766234</v>
      </c>
      <c r="W196" s="53">
        <f t="shared" si="128"/>
        <v>1.034318504884864</v>
      </c>
      <c r="X196" s="53">
        <f t="shared" si="129"/>
        <v>5.2662320570436548E-4</v>
      </c>
      <c r="Y196" s="58">
        <f t="shared" si="143"/>
        <v>9.4028954989533037E-2</v>
      </c>
      <c r="Z196" s="53">
        <f t="shared" si="144"/>
        <v>0.32467532467532467</v>
      </c>
      <c r="AA196" s="53">
        <f t="shared" si="130"/>
        <v>0.20686370097697271</v>
      </c>
      <c r="AB196" s="53">
        <f t="shared" si="131"/>
        <v>1.0532464114087304E-4</v>
      </c>
      <c r="AC196" s="61">
        <f t="shared" si="145"/>
        <v>0.35247395833333223</v>
      </c>
      <c r="AD196" s="36">
        <f t="shared" si="148"/>
        <v>0.6992481566948977</v>
      </c>
      <c r="AE196" s="36">
        <f t="shared" si="149"/>
        <v>50.3</v>
      </c>
      <c r="AF196" s="36">
        <f t="shared" si="150"/>
        <v>0.34962407834744885</v>
      </c>
      <c r="AG196" s="36">
        <f t="shared" si="149"/>
        <v>29.5</v>
      </c>
      <c r="AH196" s="36">
        <f t="shared" si="151"/>
        <v>0.17481203917372443</v>
      </c>
      <c r="AI196" s="36">
        <f t="shared" si="178"/>
        <v>16.04</v>
      </c>
      <c r="AJ196" s="36">
        <f t="shared" si="153"/>
        <v>3.4962407834744899E-2</v>
      </c>
      <c r="AK196" s="36">
        <f t="shared" si="178"/>
        <v>3.44</v>
      </c>
      <c r="AL196" s="36">
        <f t="shared" si="154"/>
        <v>0.34962407834744885</v>
      </c>
      <c r="AM196" s="36">
        <f t="shared" si="155"/>
        <v>29.5</v>
      </c>
      <c r="AN196" s="36">
        <f t="shared" si="156"/>
        <v>0.17481203917372443</v>
      </c>
      <c r="AO196" s="36">
        <f t="shared" si="157"/>
        <v>16.04</v>
      </c>
      <c r="AP196" s="36">
        <f t="shared" si="158"/>
        <v>8.7406019586862213E-2</v>
      </c>
      <c r="AQ196" s="36">
        <f t="shared" si="159"/>
        <v>8.3699999999999992</v>
      </c>
      <c r="AR196" s="36">
        <f t="shared" si="160"/>
        <v>1.748120391737245E-2</v>
      </c>
      <c r="AS196" s="36">
        <f t="shared" si="161"/>
        <v>1.73</v>
      </c>
      <c r="AT196" s="36">
        <f t="shared" si="162"/>
        <v>0.17481203917372443</v>
      </c>
      <c r="AU196" s="36">
        <f t="shared" si="163"/>
        <v>16.04</v>
      </c>
      <c r="AV196" s="36">
        <f t="shared" si="164"/>
        <v>8.7406019586862213E-2</v>
      </c>
      <c r="AW196" s="36">
        <f t="shared" si="165"/>
        <v>8.3699999999999992</v>
      </c>
      <c r="AX196" s="36">
        <f t="shared" si="166"/>
        <v>4.3703009793431107E-2</v>
      </c>
      <c r="AY196" s="36">
        <f t="shared" si="167"/>
        <v>4.28</v>
      </c>
      <c r="AZ196" s="36">
        <f t="shared" si="168"/>
        <v>8.7406019586862248E-3</v>
      </c>
      <c r="BA196" s="36">
        <f t="shared" si="169"/>
        <v>0.87</v>
      </c>
      <c r="BB196" s="36">
        <f t="shared" si="170"/>
        <v>3.4962407834744899E-2</v>
      </c>
      <c r="BC196" s="36">
        <f t="shared" si="171"/>
        <v>3.44</v>
      </c>
      <c r="BD196" s="36">
        <f t="shared" si="172"/>
        <v>1.748120391737245E-2</v>
      </c>
      <c r="BE196" s="36">
        <f t="shared" si="173"/>
        <v>1.73</v>
      </c>
      <c r="BF196" s="36">
        <f t="shared" si="174"/>
        <v>8.7406019586862248E-3</v>
      </c>
      <c r="BG196" s="36">
        <f t="shared" si="175"/>
        <v>0.87</v>
      </c>
      <c r="BH196" s="36">
        <f t="shared" si="176"/>
        <v>1.7481203917372452E-3</v>
      </c>
      <c r="BI196" s="36">
        <f t="shared" si="177"/>
        <v>0.17</v>
      </c>
    </row>
    <row r="197" spans="1:61" s="36" customFormat="1" x14ac:dyDescent="0.25">
      <c r="A197" s="37">
        <v>11.25</v>
      </c>
      <c r="B197" s="47">
        <f t="shared" si="132"/>
        <v>40</v>
      </c>
      <c r="C197" s="48">
        <f t="shared" si="122"/>
        <v>0</v>
      </c>
      <c r="D197" s="49">
        <f t="shared" si="123"/>
        <v>0</v>
      </c>
      <c r="E197" s="50">
        <f t="shared" si="124"/>
        <v>1</v>
      </c>
      <c r="F197" s="65">
        <f t="shared" si="121"/>
        <v>39</v>
      </c>
      <c r="G197" s="58">
        <f t="shared" si="146"/>
        <v>1.8879357434817374</v>
      </c>
      <c r="H197" s="53">
        <f t="shared" si="133"/>
        <v>6.4935064935064934</v>
      </c>
      <c r="I197" s="49">
        <f t="shared" si="134"/>
        <v>1.38</v>
      </c>
      <c r="J197" s="53">
        <f t="shared" si="135"/>
        <v>4.1534586356598231</v>
      </c>
      <c r="K197" s="53">
        <f t="shared" si="147"/>
        <v>2.1147332191597383E-3</v>
      </c>
      <c r="L197" s="48">
        <f t="shared" si="136"/>
        <v>2.2000000000000002</v>
      </c>
      <c r="M197" s="49">
        <f t="shared" si="125"/>
        <v>0</v>
      </c>
      <c r="N197" s="65">
        <v>0</v>
      </c>
      <c r="O197" s="60">
        <f t="shared" si="137"/>
        <v>4440.9872034198333</v>
      </c>
      <c r="P197" s="55">
        <f t="shared" si="138"/>
        <v>480</v>
      </c>
      <c r="Q197" s="58">
        <f t="shared" si="139"/>
        <v>0.94396787174086871</v>
      </c>
      <c r="R197" s="53">
        <f t="shared" si="140"/>
        <v>3.2467532467532467</v>
      </c>
      <c r="S197" s="53">
        <f t="shared" si="126"/>
        <v>2.0767293178299115</v>
      </c>
      <c r="T197" s="53">
        <f t="shared" si="127"/>
        <v>1.0573666095798691E-3</v>
      </c>
      <c r="U197" s="58">
        <f t="shared" si="141"/>
        <v>0.47198393587043436</v>
      </c>
      <c r="V197" s="53">
        <f t="shared" si="142"/>
        <v>1.6233766233766234</v>
      </c>
      <c r="W197" s="53">
        <f t="shared" si="128"/>
        <v>1.0383646589149558</v>
      </c>
      <c r="X197" s="53">
        <f t="shared" si="129"/>
        <v>5.2868330478993456E-4</v>
      </c>
      <c r="Y197" s="58">
        <f t="shared" si="143"/>
        <v>9.4396787174086824E-2</v>
      </c>
      <c r="Z197" s="53">
        <f t="shared" si="144"/>
        <v>0.32467532467532467</v>
      </c>
      <c r="AA197" s="53">
        <f t="shared" si="130"/>
        <v>0.20767293178299104</v>
      </c>
      <c r="AB197" s="53">
        <f t="shared" si="131"/>
        <v>1.0573666095798686E-4</v>
      </c>
      <c r="AC197" s="61">
        <f t="shared" si="145"/>
        <v>0.35260416666666555</v>
      </c>
      <c r="AD197" s="36">
        <f t="shared" si="148"/>
        <v>0.70738987958866273</v>
      </c>
      <c r="AE197" s="36">
        <f t="shared" si="149"/>
        <v>50.71</v>
      </c>
      <c r="AF197" s="36">
        <f t="shared" si="150"/>
        <v>0.35369493979433136</v>
      </c>
      <c r="AG197" s="36">
        <f t="shared" si="149"/>
        <v>29.79</v>
      </c>
      <c r="AH197" s="36">
        <f t="shared" si="151"/>
        <v>0.17684746989716568</v>
      </c>
      <c r="AI197" s="36">
        <f t="shared" si="178"/>
        <v>16.21</v>
      </c>
      <c r="AJ197" s="36">
        <f t="shared" si="153"/>
        <v>3.5369493979433148E-2</v>
      </c>
      <c r="AK197" s="36">
        <f t="shared" si="178"/>
        <v>3.48</v>
      </c>
      <c r="AL197" s="36">
        <f t="shared" si="154"/>
        <v>0.35369493979433136</v>
      </c>
      <c r="AM197" s="36">
        <f t="shared" si="155"/>
        <v>29.79</v>
      </c>
      <c r="AN197" s="36">
        <f t="shared" si="156"/>
        <v>0.17684746989716568</v>
      </c>
      <c r="AO197" s="36">
        <f t="shared" si="157"/>
        <v>16.21</v>
      </c>
      <c r="AP197" s="36">
        <f t="shared" si="158"/>
        <v>8.8423734948582841E-2</v>
      </c>
      <c r="AQ197" s="36">
        <f t="shared" si="159"/>
        <v>8.4600000000000009</v>
      </c>
      <c r="AR197" s="36">
        <f t="shared" si="160"/>
        <v>1.7684746989716574E-2</v>
      </c>
      <c r="AS197" s="36">
        <f t="shared" si="161"/>
        <v>1.75</v>
      </c>
      <c r="AT197" s="36">
        <f t="shared" si="162"/>
        <v>0.17684746989716568</v>
      </c>
      <c r="AU197" s="36">
        <f t="shared" si="163"/>
        <v>16.21</v>
      </c>
      <c r="AV197" s="36">
        <f t="shared" si="164"/>
        <v>8.8423734948582841E-2</v>
      </c>
      <c r="AW197" s="36">
        <f t="shared" si="165"/>
        <v>8.4600000000000009</v>
      </c>
      <c r="AX197" s="36">
        <f t="shared" si="166"/>
        <v>4.4211867474291421E-2</v>
      </c>
      <c r="AY197" s="36">
        <f t="shared" si="167"/>
        <v>4.32</v>
      </c>
      <c r="AZ197" s="36">
        <f t="shared" si="168"/>
        <v>8.8423734948582869E-3</v>
      </c>
      <c r="BA197" s="36">
        <f t="shared" si="169"/>
        <v>0.88</v>
      </c>
      <c r="BB197" s="36">
        <f t="shared" si="170"/>
        <v>3.5369493979433148E-2</v>
      </c>
      <c r="BC197" s="36">
        <f t="shared" si="171"/>
        <v>3.48</v>
      </c>
      <c r="BD197" s="36">
        <f t="shared" si="172"/>
        <v>1.7684746989716574E-2</v>
      </c>
      <c r="BE197" s="36">
        <f t="shared" si="173"/>
        <v>1.75</v>
      </c>
      <c r="BF197" s="36">
        <f t="shared" si="174"/>
        <v>8.8423734948582869E-3</v>
      </c>
      <c r="BG197" s="36">
        <f t="shared" si="175"/>
        <v>0.88</v>
      </c>
      <c r="BH197" s="36">
        <f t="shared" si="176"/>
        <v>1.7684746989716576E-3</v>
      </c>
      <c r="BI197" s="36">
        <f t="shared" si="177"/>
        <v>0.18</v>
      </c>
    </row>
    <row r="198" spans="1:61" s="36" customFormat="1" x14ac:dyDescent="0.25">
      <c r="A198" s="37">
        <v>11.25</v>
      </c>
      <c r="B198" s="47">
        <f t="shared" si="132"/>
        <v>40</v>
      </c>
      <c r="C198" s="48">
        <f t="shared" si="122"/>
        <v>0</v>
      </c>
      <c r="D198" s="49">
        <f t="shared" si="123"/>
        <v>0</v>
      </c>
      <c r="E198" s="50">
        <f t="shared" si="124"/>
        <v>1</v>
      </c>
      <c r="F198" s="65">
        <f t="shared" si="121"/>
        <v>39</v>
      </c>
      <c r="G198" s="58">
        <f t="shared" si="146"/>
        <v>1.8952417844961984</v>
      </c>
      <c r="H198" s="53">
        <f t="shared" si="133"/>
        <v>6.4935064935064934</v>
      </c>
      <c r="I198" s="49">
        <f t="shared" si="134"/>
        <v>1.38</v>
      </c>
      <c r="J198" s="53">
        <f t="shared" si="135"/>
        <v>4.1695319258916372</v>
      </c>
      <c r="K198" s="53">
        <f t="shared" si="147"/>
        <v>2.12291693393243E-3</v>
      </c>
      <c r="L198" s="48">
        <f t="shared" si="136"/>
        <v>2.2000000000000002</v>
      </c>
      <c r="M198" s="49">
        <f t="shared" si="125"/>
        <v>0</v>
      </c>
      <c r="N198" s="65">
        <v>0</v>
      </c>
      <c r="O198" s="60">
        <f t="shared" si="137"/>
        <v>4456.3203514612569</v>
      </c>
      <c r="P198" s="55">
        <f t="shared" si="138"/>
        <v>480</v>
      </c>
      <c r="Q198" s="58">
        <f t="shared" si="139"/>
        <v>0.9476208922480992</v>
      </c>
      <c r="R198" s="53">
        <f t="shared" si="140"/>
        <v>3.2467532467532467</v>
      </c>
      <c r="S198" s="53">
        <f t="shared" si="126"/>
        <v>2.0847659629458186</v>
      </c>
      <c r="T198" s="53">
        <f t="shared" si="127"/>
        <v>1.061458466966215E-3</v>
      </c>
      <c r="U198" s="58">
        <f t="shared" si="141"/>
        <v>0.4738104461240496</v>
      </c>
      <c r="V198" s="53">
        <f t="shared" si="142"/>
        <v>1.6233766233766234</v>
      </c>
      <c r="W198" s="53">
        <f t="shared" si="128"/>
        <v>1.0423829814729093</v>
      </c>
      <c r="X198" s="53">
        <f t="shared" si="129"/>
        <v>5.3072923348310749E-4</v>
      </c>
      <c r="Y198" s="58">
        <f t="shared" si="143"/>
        <v>9.4762089224809873E-2</v>
      </c>
      <c r="Z198" s="53">
        <f t="shared" si="144"/>
        <v>0.32467532467532467</v>
      </c>
      <c r="AA198" s="53">
        <f t="shared" si="130"/>
        <v>0.20847659629458173</v>
      </c>
      <c r="AB198" s="53">
        <f t="shared" si="131"/>
        <v>1.0614584669662146E-4</v>
      </c>
      <c r="AC198" s="61">
        <f t="shared" si="145"/>
        <v>0.35273437499999888</v>
      </c>
      <c r="AD198" s="36">
        <f t="shared" si="148"/>
        <v>0.7155631097843026</v>
      </c>
      <c r="AE198" s="36">
        <f t="shared" si="149"/>
        <v>51.11</v>
      </c>
      <c r="AF198" s="36">
        <f t="shared" si="150"/>
        <v>0.3577815548921513</v>
      </c>
      <c r="AG198" s="36">
        <f t="shared" si="149"/>
        <v>30.08</v>
      </c>
      <c r="AH198" s="36">
        <f t="shared" si="151"/>
        <v>0.17889077744607565</v>
      </c>
      <c r="AI198" s="36">
        <f t="shared" si="178"/>
        <v>16.38</v>
      </c>
      <c r="AJ198" s="36">
        <f t="shared" si="153"/>
        <v>3.577815548921514E-2</v>
      </c>
      <c r="AK198" s="36">
        <f t="shared" si="178"/>
        <v>3.51</v>
      </c>
      <c r="AL198" s="36">
        <f t="shared" si="154"/>
        <v>0.3577815548921513</v>
      </c>
      <c r="AM198" s="36">
        <f t="shared" si="155"/>
        <v>30.08</v>
      </c>
      <c r="AN198" s="36">
        <f t="shared" si="156"/>
        <v>0.17889077744607565</v>
      </c>
      <c r="AO198" s="36">
        <f t="shared" si="157"/>
        <v>16.38</v>
      </c>
      <c r="AP198" s="36">
        <f t="shared" si="158"/>
        <v>8.9445388723037825E-2</v>
      </c>
      <c r="AQ198" s="36">
        <f t="shared" si="159"/>
        <v>8.56</v>
      </c>
      <c r="AR198" s="36">
        <f t="shared" si="160"/>
        <v>1.788907774460757E-2</v>
      </c>
      <c r="AS198" s="36">
        <f t="shared" si="161"/>
        <v>1.77</v>
      </c>
      <c r="AT198" s="36">
        <f t="shared" si="162"/>
        <v>0.17889077744607565</v>
      </c>
      <c r="AU198" s="36">
        <f t="shared" si="163"/>
        <v>16.38</v>
      </c>
      <c r="AV198" s="36">
        <f t="shared" si="164"/>
        <v>8.9445388723037825E-2</v>
      </c>
      <c r="AW198" s="36">
        <f t="shared" si="165"/>
        <v>8.56</v>
      </c>
      <c r="AX198" s="36">
        <f t="shared" si="166"/>
        <v>4.4722694361518912E-2</v>
      </c>
      <c r="AY198" s="36">
        <f t="shared" si="167"/>
        <v>4.37</v>
      </c>
      <c r="AZ198" s="36">
        <f t="shared" si="168"/>
        <v>8.9445388723037849E-3</v>
      </c>
      <c r="BA198" s="36">
        <f t="shared" si="169"/>
        <v>0.89</v>
      </c>
      <c r="BB198" s="36">
        <f t="shared" si="170"/>
        <v>3.577815548921514E-2</v>
      </c>
      <c r="BC198" s="36">
        <f t="shared" si="171"/>
        <v>3.51</v>
      </c>
      <c r="BD198" s="36">
        <f t="shared" si="172"/>
        <v>1.788907774460757E-2</v>
      </c>
      <c r="BE198" s="36">
        <f t="shared" si="173"/>
        <v>1.77</v>
      </c>
      <c r="BF198" s="36">
        <f t="shared" si="174"/>
        <v>8.9445388723037849E-3</v>
      </c>
      <c r="BG198" s="36">
        <f t="shared" si="175"/>
        <v>0.89</v>
      </c>
      <c r="BH198" s="36">
        <f t="shared" si="176"/>
        <v>1.7889077744607572E-3</v>
      </c>
      <c r="BI198" s="36">
        <f t="shared" si="177"/>
        <v>0.18</v>
      </c>
    </row>
    <row r="199" spans="1:61" s="36" customFormat="1" x14ac:dyDescent="0.25">
      <c r="A199" s="37">
        <v>11.25</v>
      </c>
      <c r="B199" s="47">
        <f t="shared" si="132"/>
        <v>40</v>
      </c>
      <c r="C199" s="48">
        <f t="shared" si="122"/>
        <v>0</v>
      </c>
      <c r="D199" s="49">
        <f t="shared" si="123"/>
        <v>0</v>
      </c>
      <c r="E199" s="50">
        <f t="shared" si="124"/>
        <v>1</v>
      </c>
      <c r="F199" s="65">
        <f t="shared" si="121"/>
        <v>39</v>
      </c>
      <c r="G199" s="58">
        <f t="shared" si="146"/>
        <v>1.9024975709045764</v>
      </c>
      <c r="H199" s="53">
        <f t="shared" si="133"/>
        <v>6.4935064935064934</v>
      </c>
      <c r="I199" s="49">
        <f t="shared" si="134"/>
        <v>1.38</v>
      </c>
      <c r="J199" s="53">
        <f t="shared" si="135"/>
        <v>4.1854946559900688</v>
      </c>
      <c r="K199" s="53">
        <f t="shared" si="147"/>
        <v>2.1310443570197366E-3</v>
      </c>
      <c r="L199" s="48">
        <f t="shared" si="136"/>
        <v>2.2000000000000002</v>
      </c>
      <c r="M199" s="49">
        <f t="shared" si="125"/>
        <v>0</v>
      </c>
      <c r="N199" s="65">
        <v>0</v>
      </c>
      <c r="O199" s="60">
        <f t="shared" si="137"/>
        <v>4471.5480841098961</v>
      </c>
      <c r="P199" s="55">
        <f t="shared" si="138"/>
        <v>480</v>
      </c>
      <c r="Q199" s="58">
        <f t="shared" si="139"/>
        <v>0.95124878545228819</v>
      </c>
      <c r="R199" s="53">
        <f t="shared" si="140"/>
        <v>3.2467532467532467</v>
      </c>
      <c r="S199" s="53">
        <f t="shared" si="126"/>
        <v>2.0927473279950344</v>
      </c>
      <c r="T199" s="53">
        <f t="shared" si="127"/>
        <v>1.0655221785098683E-3</v>
      </c>
      <c r="U199" s="58">
        <f t="shared" si="141"/>
        <v>0.4756243927261441</v>
      </c>
      <c r="V199" s="53">
        <f t="shared" si="142"/>
        <v>1.6233766233766234</v>
      </c>
      <c r="W199" s="53">
        <f t="shared" si="128"/>
        <v>1.0463736639975172</v>
      </c>
      <c r="X199" s="53">
        <f t="shared" si="129"/>
        <v>5.3276108925493415E-4</v>
      </c>
      <c r="Y199" s="58">
        <f t="shared" si="143"/>
        <v>9.5124878545228761E-2</v>
      </c>
      <c r="Z199" s="53">
        <f t="shared" si="144"/>
        <v>0.32467532467532467</v>
      </c>
      <c r="AA199" s="53">
        <f t="shared" si="130"/>
        <v>0.20927473279950329</v>
      </c>
      <c r="AB199" s="53">
        <f t="shared" si="131"/>
        <v>1.0655221785098674E-4</v>
      </c>
      <c r="AC199" s="61">
        <f t="shared" si="145"/>
        <v>0.3528645833333322</v>
      </c>
      <c r="AD199" s="36">
        <f t="shared" si="148"/>
        <v>0.72376763055882853</v>
      </c>
      <c r="AE199" s="36">
        <f t="shared" si="149"/>
        <v>51.51</v>
      </c>
      <c r="AF199" s="36">
        <f t="shared" si="150"/>
        <v>0.36188381527941427</v>
      </c>
      <c r="AG199" s="36">
        <f t="shared" si="149"/>
        <v>30.36</v>
      </c>
      <c r="AH199" s="36">
        <f t="shared" si="151"/>
        <v>0.18094190763970713</v>
      </c>
      <c r="AI199" s="36">
        <f t="shared" si="178"/>
        <v>16.55</v>
      </c>
      <c r="AJ199" s="36">
        <f t="shared" si="153"/>
        <v>3.6188381527941439E-2</v>
      </c>
      <c r="AK199" s="36">
        <f t="shared" si="178"/>
        <v>3.55</v>
      </c>
      <c r="AL199" s="36">
        <f t="shared" si="154"/>
        <v>0.36188381527941427</v>
      </c>
      <c r="AM199" s="36">
        <f t="shared" si="155"/>
        <v>30.36</v>
      </c>
      <c r="AN199" s="36">
        <f t="shared" si="156"/>
        <v>0.18094190763970713</v>
      </c>
      <c r="AO199" s="36">
        <f t="shared" si="157"/>
        <v>16.55</v>
      </c>
      <c r="AP199" s="36">
        <f t="shared" si="158"/>
        <v>9.0470953819853567E-2</v>
      </c>
      <c r="AQ199" s="36">
        <f t="shared" si="159"/>
        <v>8.65</v>
      </c>
      <c r="AR199" s="36">
        <f t="shared" si="160"/>
        <v>1.809419076397072E-2</v>
      </c>
      <c r="AS199" s="36">
        <f t="shared" si="161"/>
        <v>1.79</v>
      </c>
      <c r="AT199" s="36">
        <f t="shared" si="162"/>
        <v>0.18094190763970713</v>
      </c>
      <c r="AU199" s="36">
        <f t="shared" si="163"/>
        <v>16.55</v>
      </c>
      <c r="AV199" s="36">
        <f t="shared" si="164"/>
        <v>9.0470953819853567E-2</v>
      </c>
      <c r="AW199" s="36">
        <f t="shared" si="165"/>
        <v>8.65</v>
      </c>
      <c r="AX199" s="36">
        <f t="shared" si="166"/>
        <v>4.5235476909926783E-2</v>
      </c>
      <c r="AY199" s="36">
        <f t="shared" si="167"/>
        <v>4.42</v>
      </c>
      <c r="AZ199" s="36">
        <f t="shared" si="168"/>
        <v>9.0470953819853598E-3</v>
      </c>
      <c r="BA199" s="36">
        <f t="shared" si="169"/>
        <v>0.9</v>
      </c>
      <c r="BB199" s="36">
        <f t="shared" si="170"/>
        <v>3.6188381527941439E-2</v>
      </c>
      <c r="BC199" s="36">
        <f t="shared" si="171"/>
        <v>3.55</v>
      </c>
      <c r="BD199" s="36">
        <f t="shared" si="172"/>
        <v>1.809419076397072E-2</v>
      </c>
      <c r="BE199" s="36">
        <f t="shared" si="173"/>
        <v>1.79</v>
      </c>
      <c r="BF199" s="36">
        <f t="shared" si="174"/>
        <v>9.0470953819853598E-3</v>
      </c>
      <c r="BG199" s="36">
        <f t="shared" si="175"/>
        <v>0.9</v>
      </c>
      <c r="BH199" s="36">
        <f t="shared" si="176"/>
        <v>1.8094190763970721E-3</v>
      </c>
      <c r="BI199" s="36">
        <f t="shared" si="177"/>
        <v>0.18</v>
      </c>
    </row>
    <row r="200" spans="1:61" s="36" customFormat="1" x14ac:dyDescent="0.25">
      <c r="A200" s="37">
        <v>11.25</v>
      </c>
      <c r="B200" s="47">
        <f t="shared" si="132"/>
        <v>40</v>
      </c>
      <c r="C200" s="48">
        <f t="shared" si="122"/>
        <v>0</v>
      </c>
      <c r="D200" s="49">
        <f t="shared" si="123"/>
        <v>0</v>
      </c>
      <c r="E200" s="50">
        <f t="shared" si="124"/>
        <v>1</v>
      </c>
      <c r="F200" s="65">
        <f t="shared" si="121"/>
        <v>39</v>
      </c>
      <c r="G200" s="58">
        <f t="shared" si="146"/>
        <v>1.9097034483831996</v>
      </c>
      <c r="H200" s="53">
        <f t="shared" si="133"/>
        <v>6.4935064935064934</v>
      </c>
      <c r="I200" s="49">
        <f t="shared" si="134"/>
        <v>1.38</v>
      </c>
      <c r="J200" s="53">
        <f t="shared" si="135"/>
        <v>4.2013475864430392</v>
      </c>
      <c r="K200" s="53">
        <f t="shared" si="147"/>
        <v>2.1391158756240386E-3</v>
      </c>
      <c r="L200" s="48">
        <f t="shared" si="136"/>
        <v>2.2000000000000002</v>
      </c>
      <c r="M200" s="49">
        <f t="shared" si="125"/>
        <v>0</v>
      </c>
      <c r="N200" s="65">
        <v>0</v>
      </c>
      <c r="O200" s="60">
        <f t="shared" si="137"/>
        <v>4486.6711260965749</v>
      </c>
      <c r="P200" s="55">
        <f t="shared" si="138"/>
        <v>480</v>
      </c>
      <c r="Q200" s="58">
        <f t="shared" si="139"/>
        <v>0.9548517241915998</v>
      </c>
      <c r="R200" s="53">
        <f t="shared" si="140"/>
        <v>3.2467532467532467</v>
      </c>
      <c r="S200" s="53">
        <f t="shared" si="126"/>
        <v>2.1006737932215196</v>
      </c>
      <c r="T200" s="53">
        <f t="shared" si="127"/>
        <v>1.0695579378120193E-3</v>
      </c>
      <c r="U200" s="58">
        <f t="shared" si="141"/>
        <v>0.4774258620957999</v>
      </c>
      <c r="V200" s="53">
        <f t="shared" si="142"/>
        <v>1.6233766233766234</v>
      </c>
      <c r="W200" s="53">
        <f t="shared" si="128"/>
        <v>1.0503368966107598</v>
      </c>
      <c r="X200" s="53">
        <f t="shared" si="129"/>
        <v>5.3477896890600965E-4</v>
      </c>
      <c r="Y200" s="58">
        <f t="shared" si="143"/>
        <v>9.5485172419159922E-2</v>
      </c>
      <c r="Z200" s="53">
        <f t="shared" si="144"/>
        <v>0.32467532467532467</v>
      </c>
      <c r="AA200" s="53">
        <f t="shared" si="130"/>
        <v>0.21006737932215186</v>
      </c>
      <c r="AB200" s="53">
        <f t="shared" si="131"/>
        <v>1.0695579378120186E-4</v>
      </c>
      <c r="AC200" s="61">
        <f t="shared" si="145"/>
        <v>0.35299479166666553</v>
      </c>
      <c r="AD200" s="36">
        <f t="shared" si="148"/>
        <v>0.73200322667998108</v>
      </c>
      <c r="AE200" s="36">
        <f t="shared" si="149"/>
        <v>51.91</v>
      </c>
      <c r="AF200" s="36">
        <f t="shared" si="150"/>
        <v>0.36600161333999054</v>
      </c>
      <c r="AG200" s="36">
        <f t="shared" si="149"/>
        <v>30.65</v>
      </c>
      <c r="AH200" s="36">
        <f t="shared" si="151"/>
        <v>0.18300080666999527</v>
      </c>
      <c r="AI200" s="36">
        <f t="shared" si="178"/>
        <v>16.72</v>
      </c>
      <c r="AJ200" s="36">
        <f t="shared" si="153"/>
        <v>3.6600161333999064E-2</v>
      </c>
      <c r="AK200" s="36">
        <f t="shared" si="178"/>
        <v>3.59</v>
      </c>
      <c r="AL200" s="36">
        <f t="shared" si="154"/>
        <v>0.36600161333999054</v>
      </c>
      <c r="AM200" s="36">
        <f t="shared" si="155"/>
        <v>30.65</v>
      </c>
      <c r="AN200" s="36">
        <f t="shared" si="156"/>
        <v>0.18300080666999527</v>
      </c>
      <c r="AO200" s="36">
        <f t="shared" si="157"/>
        <v>16.72</v>
      </c>
      <c r="AP200" s="36">
        <f t="shared" si="158"/>
        <v>9.1500403334997635E-2</v>
      </c>
      <c r="AQ200" s="36">
        <f t="shared" si="159"/>
        <v>8.74</v>
      </c>
      <c r="AR200" s="36">
        <f t="shared" si="160"/>
        <v>1.8300080666999532E-2</v>
      </c>
      <c r="AS200" s="36">
        <f t="shared" si="161"/>
        <v>1.81</v>
      </c>
      <c r="AT200" s="36">
        <f t="shared" si="162"/>
        <v>0.18300080666999527</v>
      </c>
      <c r="AU200" s="36">
        <f t="shared" si="163"/>
        <v>16.72</v>
      </c>
      <c r="AV200" s="36">
        <f t="shared" si="164"/>
        <v>9.1500403334997635E-2</v>
      </c>
      <c r="AW200" s="36">
        <f t="shared" si="165"/>
        <v>8.74</v>
      </c>
      <c r="AX200" s="36">
        <f t="shared" si="166"/>
        <v>4.5750201667498817E-2</v>
      </c>
      <c r="AY200" s="36">
        <f t="shared" si="167"/>
        <v>4.47</v>
      </c>
      <c r="AZ200" s="36">
        <f t="shared" si="168"/>
        <v>9.1500403334997659E-3</v>
      </c>
      <c r="BA200" s="36">
        <f t="shared" si="169"/>
        <v>0.91</v>
      </c>
      <c r="BB200" s="36">
        <f t="shared" si="170"/>
        <v>3.6600161333999064E-2</v>
      </c>
      <c r="BC200" s="36">
        <f t="shared" si="171"/>
        <v>3.59</v>
      </c>
      <c r="BD200" s="36">
        <f t="shared" si="172"/>
        <v>1.8300080666999532E-2</v>
      </c>
      <c r="BE200" s="36">
        <f t="shared" si="173"/>
        <v>1.81</v>
      </c>
      <c r="BF200" s="36">
        <f t="shared" si="174"/>
        <v>9.1500403334997659E-3</v>
      </c>
      <c r="BG200" s="36">
        <f t="shared" si="175"/>
        <v>0.91</v>
      </c>
      <c r="BH200" s="36">
        <f t="shared" si="176"/>
        <v>1.8300080666999534E-3</v>
      </c>
      <c r="BI200" s="36">
        <f t="shared" si="177"/>
        <v>0.18</v>
      </c>
    </row>
    <row r="201" spans="1:61" s="36" customFormat="1" x14ac:dyDescent="0.25">
      <c r="A201" s="37">
        <v>11.25</v>
      </c>
      <c r="B201" s="47">
        <f t="shared" si="132"/>
        <v>40</v>
      </c>
      <c r="C201" s="48">
        <f t="shared" si="122"/>
        <v>0</v>
      </c>
      <c r="D201" s="49">
        <f t="shared" si="123"/>
        <v>0</v>
      </c>
      <c r="E201" s="50">
        <f t="shared" si="124"/>
        <v>1</v>
      </c>
      <c r="F201" s="65">
        <f t="shared" si="121"/>
        <v>39</v>
      </c>
      <c r="G201" s="58">
        <f t="shared" si="146"/>
        <v>1.9168597602306616</v>
      </c>
      <c r="H201" s="53">
        <f t="shared" si="133"/>
        <v>6.4935064935064934</v>
      </c>
      <c r="I201" s="49">
        <f t="shared" si="134"/>
        <v>1.38</v>
      </c>
      <c r="J201" s="53">
        <f t="shared" si="135"/>
        <v>4.2170914725074562</v>
      </c>
      <c r="K201" s="53">
        <f t="shared" si="147"/>
        <v>2.147131874284345E-3</v>
      </c>
      <c r="L201" s="48">
        <f t="shared" si="136"/>
        <v>2.2000000000000002</v>
      </c>
      <c r="M201" s="49">
        <f t="shared" si="125"/>
        <v>0</v>
      </c>
      <c r="N201" s="65">
        <v>0</v>
      </c>
      <c r="O201" s="60">
        <f t="shared" si="137"/>
        <v>4501.6901971695961</v>
      </c>
      <c r="P201" s="55">
        <f t="shared" si="138"/>
        <v>480</v>
      </c>
      <c r="Q201" s="58">
        <f t="shared" si="139"/>
        <v>0.95842988011533081</v>
      </c>
      <c r="R201" s="53">
        <f t="shared" si="140"/>
        <v>3.2467532467532467</v>
      </c>
      <c r="S201" s="53">
        <f t="shared" si="126"/>
        <v>2.1085457362537281</v>
      </c>
      <c r="T201" s="53">
        <f t="shared" si="127"/>
        <v>1.0735659371421725E-3</v>
      </c>
      <c r="U201" s="58">
        <f t="shared" si="141"/>
        <v>0.47921494005766541</v>
      </c>
      <c r="V201" s="53">
        <f t="shared" si="142"/>
        <v>1.6233766233766234</v>
      </c>
      <c r="W201" s="53">
        <f t="shared" si="128"/>
        <v>1.054272868126864</v>
      </c>
      <c r="X201" s="53">
        <f t="shared" si="129"/>
        <v>5.3678296857108626E-4</v>
      </c>
      <c r="Y201" s="58">
        <f t="shared" si="143"/>
        <v>9.5842988011533015E-2</v>
      </c>
      <c r="Z201" s="53">
        <f t="shared" si="144"/>
        <v>0.32467532467532467</v>
      </c>
      <c r="AA201" s="53">
        <f t="shared" si="130"/>
        <v>0.21085457362537266</v>
      </c>
      <c r="AB201" s="53">
        <f t="shared" si="131"/>
        <v>1.0735659371421716E-4</v>
      </c>
      <c r="AC201" s="61">
        <f t="shared" si="145"/>
        <v>0.35312499999999886</v>
      </c>
      <c r="AD201" s="36">
        <f t="shared" si="148"/>
        <v>0.74026968439597585</v>
      </c>
      <c r="AE201" s="36">
        <f t="shared" si="149"/>
        <v>52.3</v>
      </c>
      <c r="AF201" s="36">
        <f t="shared" si="150"/>
        <v>0.37013484219798792</v>
      </c>
      <c r="AG201" s="36">
        <f t="shared" si="149"/>
        <v>30.94</v>
      </c>
      <c r="AH201" s="36">
        <f t="shared" si="151"/>
        <v>0.18506742109899396</v>
      </c>
      <c r="AI201" s="36">
        <f t="shared" si="178"/>
        <v>16.899999999999999</v>
      </c>
      <c r="AJ201" s="36">
        <f t="shared" si="153"/>
        <v>3.7013484219798803E-2</v>
      </c>
      <c r="AK201" s="36">
        <f t="shared" si="178"/>
        <v>3.63</v>
      </c>
      <c r="AL201" s="36">
        <f t="shared" si="154"/>
        <v>0.37013484219798792</v>
      </c>
      <c r="AM201" s="36">
        <f t="shared" si="155"/>
        <v>30.94</v>
      </c>
      <c r="AN201" s="36">
        <f t="shared" si="156"/>
        <v>0.18506742109899396</v>
      </c>
      <c r="AO201" s="36">
        <f t="shared" si="157"/>
        <v>16.899999999999999</v>
      </c>
      <c r="AP201" s="36">
        <f t="shared" si="158"/>
        <v>9.2533710549496981E-2</v>
      </c>
      <c r="AQ201" s="36">
        <f t="shared" si="159"/>
        <v>8.84</v>
      </c>
      <c r="AR201" s="36">
        <f t="shared" si="160"/>
        <v>1.8506742109899402E-2</v>
      </c>
      <c r="AS201" s="36">
        <f t="shared" si="161"/>
        <v>1.83</v>
      </c>
      <c r="AT201" s="36">
        <f t="shared" si="162"/>
        <v>0.18506742109899396</v>
      </c>
      <c r="AU201" s="36">
        <f t="shared" si="163"/>
        <v>16.899999999999999</v>
      </c>
      <c r="AV201" s="36">
        <f t="shared" si="164"/>
        <v>9.2533710549496981E-2</v>
      </c>
      <c r="AW201" s="36">
        <f t="shared" si="165"/>
        <v>8.84</v>
      </c>
      <c r="AX201" s="36">
        <f t="shared" si="166"/>
        <v>4.626685527474849E-2</v>
      </c>
      <c r="AY201" s="36">
        <f t="shared" si="167"/>
        <v>4.5199999999999996</v>
      </c>
      <c r="AZ201" s="36">
        <f t="shared" si="168"/>
        <v>9.2533710549497009E-3</v>
      </c>
      <c r="BA201" s="36">
        <f t="shared" si="169"/>
        <v>0.92</v>
      </c>
      <c r="BB201" s="36">
        <f t="shared" si="170"/>
        <v>3.7013484219798796E-2</v>
      </c>
      <c r="BC201" s="36">
        <f t="shared" si="171"/>
        <v>3.63</v>
      </c>
      <c r="BD201" s="36">
        <f t="shared" si="172"/>
        <v>1.8506742109899398E-2</v>
      </c>
      <c r="BE201" s="36">
        <f t="shared" si="173"/>
        <v>1.83</v>
      </c>
      <c r="BF201" s="36">
        <f t="shared" si="174"/>
        <v>9.2533710549496991E-3</v>
      </c>
      <c r="BG201" s="36">
        <f t="shared" si="175"/>
        <v>0.92</v>
      </c>
      <c r="BH201" s="36">
        <f t="shared" si="176"/>
        <v>1.8506742109899402E-3</v>
      </c>
      <c r="BI201" s="36">
        <f t="shared" si="177"/>
        <v>0.18</v>
      </c>
    </row>
    <row r="202" spans="1:61" s="36" customFormat="1" x14ac:dyDescent="0.25">
      <c r="A202" s="37">
        <v>11.25</v>
      </c>
      <c r="B202" s="47">
        <f t="shared" si="132"/>
        <v>40</v>
      </c>
      <c r="C202" s="48">
        <f t="shared" si="122"/>
        <v>0</v>
      </c>
      <c r="D202" s="49">
        <f t="shared" si="123"/>
        <v>0</v>
      </c>
      <c r="E202" s="50">
        <f t="shared" si="124"/>
        <v>1</v>
      </c>
      <c r="F202" s="65">
        <f t="shared" si="121"/>
        <v>39</v>
      </c>
      <c r="G202" s="58">
        <f t="shared" si="146"/>
        <v>1.9239668473841764</v>
      </c>
      <c r="H202" s="53">
        <f t="shared" si="133"/>
        <v>6.4935064935064934</v>
      </c>
      <c r="I202" s="49">
        <f t="shared" si="134"/>
        <v>1.38</v>
      </c>
      <c r="J202" s="53">
        <f t="shared" si="135"/>
        <v>4.2327270642451884</v>
      </c>
      <c r="K202" s="53">
        <f t="shared" si="147"/>
        <v>2.155092734894613E-3</v>
      </c>
      <c r="L202" s="48">
        <f t="shared" si="136"/>
        <v>2.2000000000000002</v>
      </c>
      <c r="M202" s="49">
        <f t="shared" si="125"/>
        <v>0</v>
      </c>
      <c r="N202" s="65">
        <v>0</v>
      </c>
      <c r="O202" s="60">
        <f t="shared" si="137"/>
        <v>4516.6060121289902</v>
      </c>
      <c r="P202" s="55">
        <f t="shared" si="138"/>
        <v>480</v>
      </c>
      <c r="Q202" s="58">
        <f t="shared" si="139"/>
        <v>0.96198342369208822</v>
      </c>
      <c r="R202" s="53">
        <f t="shared" si="140"/>
        <v>3.2467532467532467</v>
      </c>
      <c r="S202" s="53">
        <f t="shared" si="126"/>
        <v>2.1163635321225942</v>
      </c>
      <c r="T202" s="53">
        <f t="shared" si="127"/>
        <v>1.0775463674473065E-3</v>
      </c>
      <c r="U202" s="58">
        <f t="shared" si="141"/>
        <v>0.48099171184604411</v>
      </c>
      <c r="V202" s="53">
        <f t="shared" si="142"/>
        <v>1.6233766233766234</v>
      </c>
      <c r="W202" s="53">
        <f t="shared" si="128"/>
        <v>1.0581817660612971</v>
      </c>
      <c r="X202" s="53">
        <f t="shared" si="129"/>
        <v>5.3877318372365325E-4</v>
      </c>
      <c r="Y202" s="58">
        <f t="shared" si="143"/>
        <v>9.6198342369208753E-2</v>
      </c>
      <c r="Z202" s="53">
        <f t="shared" si="144"/>
        <v>0.32467532467532467</v>
      </c>
      <c r="AA202" s="53">
        <f t="shared" si="130"/>
        <v>0.21163635321225926</v>
      </c>
      <c r="AB202" s="53">
        <f t="shared" si="131"/>
        <v>1.0775463674473058E-4</v>
      </c>
      <c r="AC202" s="61">
        <f t="shared" si="145"/>
        <v>0.35325520833333218</v>
      </c>
      <c r="AD202" s="36">
        <f t="shared" si="148"/>
        <v>0.74856679142532012</v>
      </c>
      <c r="AE202" s="36">
        <f t="shared" si="149"/>
        <v>52.7</v>
      </c>
      <c r="AF202" s="36">
        <f t="shared" si="150"/>
        <v>0.37428339571266006</v>
      </c>
      <c r="AG202" s="36">
        <f t="shared" si="149"/>
        <v>31.22</v>
      </c>
      <c r="AH202" s="36">
        <f t="shared" si="151"/>
        <v>0.18714169785633003</v>
      </c>
      <c r="AI202" s="36">
        <f t="shared" si="178"/>
        <v>17.07</v>
      </c>
      <c r="AJ202" s="36">
        <f t="shared" si="153"/>
        <v>3.7428339571266019E-2</v>
      </c>
      <c r="AK202" s="36">
        <f t="shared" si="178"/>
        <v>3.67</v>
      </c>
      <c r="AL202" s="36">
        <f t="shared" si="154"/>
        <v>0.37428339571266006</v>
      </c>
      <c r="AM202" s="36">
        <f t="shared" si="155"/>
        <v>31.22</v>
      </c>
      <c r="AN202" s="36">
        <f t="shared" si="156"/>
        <v>0.18714169785633003</v>
      </c>
      <c r="AO202" s="36">
        <f t="shared" si="157"/>
        <v>17.07</v>
      </c>
      <c r="AP202" s="36">
        <f t="shared" si="158"/>
        <v>9.3570848928165015E-2</v>
      </c>
      <c r="AQ202" s="36">
        <f t="shared" si="159"/>
        <v>8.93</v>
      </c>
      <c r="AR202" s="36">
        <f t="shared" si="160"/>
        <v>1.8714169785633009E-2</v>
      </c>
      <c r="AS202" s="36">
        <f t="shared" si="161"/>
        <v>1.85</v>
      </c>
      <c r="AT202" s="36">
        <f t="shared" si="162"/>
        <v>0.18714169785633003</v>
      </c>
      <c r="AU202" s="36">
        <f t="shared" si="163"/>
        <v>17.07</v>
      </c>
      <c r="AV202" s="36">
        <f t="shared" si="164"/>
        <v>9.3570848928165015E-2</v>
      </c>
      <c r="AW202" s="36">
        <f t="shared" si="165"/>
        <v>8.93</v>
      </c>
      <c r="AX202" s="36">
        <f t="shared" si="166"/>
        <v>4.6785424464082508E-2</v>
      </c>
      <c r="AY202" s="36">
        <f t="shared" si="167"/>
        <v>4.57</v>
      </c>
      <c r="AZ202" s="36">
        <f t="shared" si="168"/>
        <v>9.3570848928165046E-3</v>
      </c>
      <c r="BA202" s="36">
        <f t="shared" si="169"/>
        <v>0.93</v>
      </c>
      <c r="BB202" s="36">
        <f t="shared" si="170"/>
        <v>3.7428339571266012E-2</v>
      </c>
      <c r="BC202" s="36">
        <f t="shared" si="171"/>
        <v>3.67</v>
      </c>
      <c r="BD202" s="36">
        <f t="shared" si="172"/>
        <v>1.8714169785633006E-2</v>
      </c>
      <c r="BE202" s="36">
        <f t="shared" si="173"/>
        <v>1.85</v>
      </c>
      <c r="BF202" s="36">
        <f t="shared" si="174"/>
        <v>9.3570848928165029E-3</v>
      </c>
      <c r="BG202" s="36">
        <f t="shared" si="175"/>
        <v>0.93</v>
      </c>
      <c r="BH202" s="36">
        <f t="shared" si="176"/>
        <v>1.8714169785633008E-3</v>
      </c>
      <c r="BI202" s="36">
        <f t="shared" si="177"/>
        <v>0.19</v>
      </c>
    </row>
    <row r="203" spans="1:61" s="36" customFormat="1" x14ac:dyDescent="0.25">
      <c r="A203" s="37">
        <v>11.25</v>
      </c>
      <c r="B203" s="47">
        <f t="shared" si="132"/>
        <v>40</v>
      </c>
      <c r="C203" s="48">
        <f t="shared" si="122"/>
        <v>0</v>
      </c>
      <c r="D203" s="49">
        <f t="shared" si="123"/>
        <v>0</v>
      </c>
      <c r="E203" s="50">
        <f t="shared" si="124"/>
        <v>1</v>
      </c>
      <c r="F203" s="65">
        <f t="shared" si="121"/>
        <v>39</v>
      </c>
      <c r="G203" s="58">
        <f t="shared" si="146"/>
        <v>1.9310250484358216</v>
      </c>
      <c r="H203" s="53">
        <f t="shared" si="133"/>
        <v>6.4935064935064934</v>
      </c>
      <c r="I203" s="49">
        <f t="shared" si="134"/>
        <v>1.38</v>
      </c>
      <c r="J203" s="53">
        <f t="shared" si="135"/>
        <v>4.2482551065588074</v>
      </c>
      <c r="K203" s="53">
        <f t="shared" si="147"/>
        <v>2.1629988367219428E-3</v>
      </c>
      <c r="L203" s="48">
        <f t="shared" si="136"/>
        <v>2.2000000000000002</v>
      </c>
      <c r="M203" s="49">
        <f t="shared" si="125"/>
        <v>0</v>
      </c>
      <c r="N203" s="65">
        <v>0</v>
      </c>
      <c r="O203" s="60">
        <f t="shared" si="137"/>
        <v>4531.4192808605385</v>
      </c>
      <c r="P203" s="55">
        <f t="shared" si="138"/>
        <v>480</v>
      </c>
      <c r="Q203" s="58">
        <f t="shared" si="139"/>
        <v>0.96551252421791078</v>
      </c>
      <c r="R203" s="53">
        <f t="shared" si="140"/>
        <v>3.2467532467532467</v>
      </c>
      <c r="S203" s="53">
        <f t="shared" si="126"/>
        <v>2.1241275532794037</v>
      </c>
      <c r="T203" s="53">
        <f t="shared" si="127"/>
        <v>1.0814994183609714E-3</v>
      </c>
      <c r="U203" s="58">
        <f t="shared" si="141"/>
        <v>0.48275626210895539</v>
      </c>
      <c r="V203" s="53">
        <f t="shared" si="142"/>
        <v>1.6233766233766234</v>
      </c>
      <c r="W203" s="53">
        <f t="shared" si="128"/>
        <v>1.0620637766397019</v>
      </c>
      <c r="X203" s="53">
        <f t="shared" si="129"/>
        <v>5.4074970918048569E-4</v>
      </c>
      <c r="Y203" s="58">
        <f t="shared" si="143"/>
        <v>9.6551252421791009E-2</v>
      </c>
      <c r="Z203" s="53">
        <f t="shared" si="144"/>
        <v>0.32467532467532467</v>
      </c>
      <c r="AA203" s="53">
        <f t="shared" si="130"/>
        <v>0.21241275532794024</v>
      </c>
      <c r="AB203" s="53">
        <f t="shared" si="131"/>
        <v>1.0814994183609705E-4</v>
      </c>
      <c r="AC203" s="61">
        <f t="shared" si="145"/>
        <v>0.35338541666666551</v>
      </c>
      <c r="AD203" s="36">
        <f t="shared" si="148"/>
        <v>0.75689433694669961</v>
      </c>
      <c r="AE203" s="36">
        <f t="shared" si="149"/>
        <v>53.09</v>
      </c>
      <c r="AF203" s="36">
        <f t="shared" si="150"/>
        <v>0.3784471684733498</v>
      </c>
      <c r="AG203" s="36">
        <f t="shared" si="149"/>
        <v>31.51</v>
      </c>
      <c r="AH203" s="36">
        <f t="shared" si="151"/>
        <v>0.1892235842366749</v>
      </c>
      <c r="AI203" s="36">
        <f t="shared" si="178"/>
        <v>17.239999999999998</v>
      </c>
      <c r="AJ203" s="36">
        <f t="shared" si="153"/>
        <v>3.7844716847334994E-2</v>
      </c>
      <c r="AK203" s="36">
        <f t="shared" si="178"/>
        <v>3.71</v>
      </c>
      <c r="AL203" s="36">
        <f t="shared" si="154"/>
        <v>0.3784471684733498</v>
      </c>
      <c r="AM203" s="36">
        <f t="shared" si="155"/>
        <v>31.51</v>
      </c>
      <c r="AN203" s="36">
        <f t="shared" si="156"/>
        <v>0.1892235842366749</v>
      </c>
      <c r="AO203" s="36">
        <f t="shared" si="157"/>
        <v>17.239999999999998</v>
      </c>
      <c r="AP203" s="36">
        <f t="shared" si="158"/>
        <v>9.4611792118337451E-2</v>
      </c>
      <c r="AQ203" s="36">
        <f t="shared" si="159"/>
        <v>9.0299999999999994</v>
      </c>
      <c r="AR203" s="36">
        <f t="shared" si="160"/>
        <v>1.8922358423667497E-2</v>
      </c>
      <c r="AS203" s="36">
        <f t="shared" si="161"/>
        <v>1.87</v>
      </c>
      <c r="AT203" s="36">
        <f t="shared" si="162"/>
        <v>0.1892235842366749</v>
      </c>
      <c r="AU203" s="36">
        <f t="shared" si="163"/>
        <v>17.239999999999998</v>
      </c>
      <c r="AV203" s="36">
        <f t="shared" si="164"/>
        <v>9.4611792118337451E-2</v>
      </c>
      <c r="AW203" s="36">
        <f t="shared" si="165"/>
        <v>9.0299999999999994</v>
      </c>
      <c r="AX203" s="36">
        <f t="shared" si="166"/>
        <v>4.7305896059168726E-2</v>
      </c>
      <c r="AY203" s="36">
        <f t="shared" si="167"/>
        <v>4.62</v>
      </c>
      <c r="AZ203" s="36">
        <f t="shared" si="168"/>
        <v>9.4611792118337486E-3</v>
      </c>
      <c r="BA203" s="36">
        <f t="shared" si="169"/>
        <v>0.94</v>
      </c>
      <c r="BB203" s="36">
        <f t="shared" si="170"/>
        <v>3.7844716847334987E-2</v>
      </c>
      <c r="BC203" s="36">
        <f t="shared" si="171"/>
        <v>3.71</v>
      </c>
      <c r="BD203" s="36">
        <f t="shared" si="172"/>
        <v>1.8922358423667494E-2</v>
      </c>
      <c r="BE203" s="36">
        <f t="shared" si="173"/>
        <v>1.87</v>
      </c>
      <c r="BF203" s="36">
        <f t="shared" si="174"/>
        <v>9.4611792118337468E-3</v>
      </c>
      <c r="BG203" s="36">
        <f t="shared" si="175"/>
        <v>0.94</v>
      </c>
      <c r="BH203" s="36">
        <f t="shared" si="176"/>
        <v>1.8922358423667494E-3</v>
      </c>
      <c r="BI203" s="36">
        <f t="shared" si="177"/>
        <v>0.19</v>
      </c>
    </row>
    <row r="204" spans="1:61" s="36" customFormat="1" x14ac:dyDescent="0.25">
      <c r="A204" s="37">
        <v>11.25</v>
      </c>
      <c r="B204" s="47">
        <f t="shared" si="132"/>
        <v>40</v>
      </c>
      <c r="C204" s="48">
        <f t="shared" si="122"/>
        <v>0</v>
      </c>
      <c r="D204" s="49">
        <f t="shared" si="123"/>
        <v>0</v>
      </c>
      <c r="E204" s="50">
        <f t="shared" si="124"/>
        <v>1</v>
      </c>
      <c r="F204" s="65">
        <f t="shared" si="121"/>
        <v>39</v>
      </c>
      <c r="G204" s="58">
        <f t="shared" si="146"/>
        <v>1.9380346996486684</v>
      </c>
      <c r="H204" s="53">
        <f t="shared" si="133"/>
        <v>6.4935064935064934</v>
      </c>
      <c r="I204" s="49">
        <f t="shared" si="134"/>
        <v>1.38</v>
      </c>
      <c r="J204" s="53">
        <f t="shared" si="135"/>
        <v>4.2636763392270707</v>
      </c>
      <c r="K204" s="53">
        <f t="shared" si="147"/>
        <v>2.1708505564246449E-3</v>
      </c>
      <c r="L204" s="48">
        <f t="shared" si="136"/>
        <v>2.2000000000000002</v>
      </c>
      <c r="M204" s="49">
        <f t="shared" si="125"/>
        <v>0</v>
      </c>
      <c r="N204" s="65">
        <v>0</v>
      </c>
      <c r="O204" s="60">
        <f t="shared" si="137"/>
        <v>4546.1307083695574</v>
      </c>
      <c r="P204" s="55">
        <f t="shared" si="138"/>
        <v>480</v>
      </c>
      <c r="Q204" s="58">
        <f t="shared" si="139"/>
        <v>0.96901734982433418</v>
      </c>
      <c r="R204" s="53">
        <f t="shared" si="140"/>
        <v>3.2467532467532467</v>
      </c>
      <c r="S204" s="53">
        <f t="shared" si="126"/>
        <v>2.1318381696135353</v>
      </c>
      <c r="T204" s="53">
        <f t="shared" si="127"/>
        <v>1.0854252782123224E-3</v>
      </c>
      <c r="U204" s="58">
        <f t="shared" si="141"/>
        <v>0.48450867491216709</v>
      </c>
      <c r="V204" s="53">
        <f t="shared" si="142"/>
        <v>1.6233766233766234</v>
      </c>
      <c r="W204" s="53">
        <f t="shared" si="128"/>
        <v>1.0659190848067677</v>
      </c>
      <c r="X204" s="53">
        <f t="shared" si="129"/>
        <v>5.4271263910616121E-4</v>
      </c>
      <c r="Y204" s="58">
        <f t="shared" si="143"/>
        <v>9.6901734982433346E-2</v>
      </c>
      <c r="Z204" s="53">
        <f t="shared" si="144"/>
        <v>0.32467532467532467</v>
      </c>
      <c r="AA204" s="53">
        <f t="shared" si="130"/>
        <v>0.21318381696135338</v>
      </c>
      <c r="AB204" s="53">
        <f t="shared" si="131"/>
        <v>1.0854252782123215E-4</v>
      </c>
      <c r="AC204" s="61">
        <f t="shared" si="145"/>
        <v>0.35351562499999883</v>
      </c>
      <c r="AD204" s="36">
        <f t="shared" si="148"/>
        <v>0.76525211158893447</v>
      </c>
      <c r="AE204" s="36">
        <f t="shared" si="149"/>
        <v>53.48</v>
      </c>
      <c r="AF204" s="36">
        <f t="shared" si="150"/>
        <v>0.38262605579446723</v>
      </c>
      <c r="AG204" s="36">
        <f t="shared" si="149"/>
        <v>31.79</v>
      </c>
      <c r="AH204" s="36">
        <f t="shared" si="151"/>
        <v>0.19131302789723362</v>
      </c>
      <c r="AI204" s="36">
        <f t="shared" si="178"/>
        <v>17.41</v>
      </c>
      <c r="AJ204" s="36">
        <f t="shared" si="153"/>
        <v>3.8262605579446739E-2</v>
      </c>
      <c r="AK204" s="36">
        <f t="shared" si="178"/>
        <v>3.75</v>
      </c>
      <c r="AL204" s="36">
        <f t="shared" si="154"/>
        <v>0.38262605579446723</v>
      </c>
      <c r="AM204" s="36">
        <f t="shared" si="155"/>
        <v>31.79</v>
      </c>
      <c r="AN204" s="36">
        <f t="shared" si="156"/>
        <v>0.19131302789723362</v>
      </c>
      <c r="AO204" s="36">
        <f t="shared" si="157"/>
        <v>17.41</v>
      </c>
      <c r="AP204" s="36">
        <f t="shared" si="158"/>
        <v>9.5656513948616809E-2</v>
      </c>
      <c r="AQ204" s="36">
        <f t="shared" si="159"/>
        <v>9.1199999999999992</v>
      </c>
      <c r="AR204" s="36">
        <f t="shared" si="160"/>
        <v>1.9131302789723369E-2</v>
      </c>
      <c r="AS204" s="36">
        <f t="shared" si="161"/>
        <v>1.89</v>
      </c>
      <c r="AT204" s="36">
        <f t="shared" si="162"/>
        <v>0.19131302789723362</v>
      </c>
      <c r="AU204" s="36">
        <f t="shared" si="163"/>
        <v>17.41</v>
      </c>
      <c r="AV204" s="36">
        <f t="shared" si="164"/>
        <v>9.5656513948616809E-2</v>
      </c>
      <c r="AW204" s="36">
        <f t="shared" si="165"/>
        <v>9.1199999999999992</v>
      </c>
      <c r="AX204" s="36">
        <f t="shared" si="166"/>
        <v>4.7828256974308404E-2</v>
      </c>
      <c r="AY204" s="36">
        <f t="shared" si="167"/>
        <v>4.67</v>
      </c>
      <c r="AZ204" s="36">
        <f t="shared" si="168"/>
        <v>9.5656513948616847E-3</v>
      </c>
      <c r="BA204" s="36">
        <f t="shared" si="169"/>
        <v>0.95</v>
      </c>
      <c r="BB204" s="36">
        <f t="shared" si="170"/>
        <v>3.8262605579446732E-2</v>
      </c>
      <c r="BC204" s="36">
        <f t="shared" si="171"/>
        <v>3.75</v>
      </c>
      <c r="BD204" s="36">
        <f t="shared" si="172"/>
        <v>1.9131302789723366E-2</v>
      </c>
      <c r="BE204" s="36">
        <f t="shared" si="173"/>
        <v>1.89</v>
      </c>
      <c r="BF204" s="36">
        <f t="shared" si="174"/>
        <v>9.5656513948616829E-3</v>
      </c>
      <c r="BG204" s="36">
        <f t="shared" si="175"/>
        <v>0.95</v>
      </c>
      <c r="BH204" s="36">
        <f t="shared" si="176"/>
        <v>1.9131302789723366E-3</v>
      </c>
      <c r="BI204" s="36">
        <f t="shared" si="177"/>
        <v>0.19</v>
      </c>
    </row>
    <row r="205" spans="1:61" s="36" customFormat="1" x14ac:dyDescent="0.25">
      <c r="A205" s="37">
        <v>11.25</v>
      </c>
      <c r="B205" s="47">
        <f t="shared" si="132"/>
        <v>40</v>
      </c>
      <c r="C205" s="48">
        <f t="shared" si="122"/>
        <v>0</v>
      </c>
      <c r="D205" s="49">
        <f t="shared" si="123"/>
        <v>0</v>
      </c>
      <c r="E205" s="50">
        <f t="shared" si="124"/>
        <v>1</v>
      </c>
      <c r="F205" s="65">
        <f t="shared" si="121"/>
        <v>39</v>
      </c>
      <c r="G205" s="58">
        <f t="shared" si="146"/>
        <v>1.9449961349728027</v>
      </c>
      <c r="H205" s="53">
        <f t="shared" si="133"/>
        <v>6.4935064935064934</v>
      </c>
      <c r="I205" s="49">
        <f t="shared" si="134"/>
        <v>1.38</v>
      </c>
      <c r="J205" s="53">
        <f t="shared" si="135"/>
        <v>4.2789914969401659</v>
      </c>
      <c r="K205" s="53">
        <f t="shared" si="147"/>
        <v>2.1786482680701846E-3</v>
      </c>
      <c r="L205" s="48">
        <f t="shared" si="136"/>
        <v>2.2000000000000002</v>
      </c>
      <c r="M205" s="49">
        <f t="shared" si="125"/>
        <v>0</v>
      </c>
      <c r="N205" s="65">
        <v>0</v>
      </c>
      <c r="O205" s="60">
        <f t="shared" si="137"/>
        <v>4560.7409948144523</v>
      </c>
      <c r="P205" s="55">
        <f t="shared" si="138"/>
        <v>480</v>
      </c>
      <c r="Q205" s="58">
        <f t="shared" si="139"/>
        <v>0.97249806748640133</v>
      </c>
      <c r="R205" s="53">
        <f t="shared" si="140"/>
        <v>3.2467532467532467</v>
      </c>
      <c r="S205" s="53">
        <f t="shared" si="126"/>
        <v>2.1394957484700829</v>
      </c>
      <c r="T205" s="53">
        <f t="shared" si="127"/>
        <v>1.0893241340350923E-3</v>
      </c>
      <c r="U205" s="58">
        <f t="shared" si="141"/>
        <v>0.48624903374320066</v>
      </c>
      <c r="V205" s="53">
        <f t="shared" si="142"/>
        <v>1.6233766233766234</v>
      </c>
      <c r="W205" s="53">
        <f t="shared" si="128"/>
        <v>1.0697478742350415</v>
      </c>
      <c r="X205" s="53">
        <f t="shared" si="129"/>
        <v>5.4466206701754615E-4</v>
      </c>
      <c r="Y205" s="58">
        <f t="shared" si="143"/>
        <v>9.7249806748640061E-2</v>
      </c>
      <c r="Z205" s="53">
        <f t="shared" si="144"/>
        <v>0.32467532467532467</v>
      </c>
      <c r="AA205" s="53">
        <f t="shared" si="130"/>
        <v>0.21394957484700816</v>
      </c>
      <c r="AB205" s="53">
        <f t="shared" si="131"/>
        <v>1.0893241340350916E-4</v>
      </c>
      <c r="AC205" s="61">
        <f t="shared" si="145"/>
        <v>0.35364583333333216</v>
      </c>
      <c r="AD205" s="36">
        <f t="shared" si="148"/>
        <v>0.77363990742100464</v>
      </c>
      <c r="AE205" s="36">
        <f t="shared" si="149"/>
        <v>53.87</v>
      </c>
      <c r="AF205" s="36">
        <f t="shared" si="150"/>
        <v>0.38681995371050232</v>
      </c>
      <c r="AG205" s="36">
        <f t="shared" si="149"/>
        <v>32.08</v>
      </c>
      <c r="AH205" s="36">
        <f t="shared" si="151"/>
        <v>0.19340997685525116</v>
      </c>
      <c r="AI205" s="36">
        <f t="shared" si="178"/>
        <v>17.59</v>
      </c>
      <c r="AJ205" s="36">
        <f t="shared" si="153"/>
        <v>3.868199537105025E-2</v>
      </c>
      <c r="AK205" s="36">
        <f t="shared" si="178"/>
        <v>3.79</v>
      </c>
      <c r="AL205" s="36">
        <f t="shared" si="154"/>
        <v>0.38681995371050232</v>
      </c>
      <c r="AM205" s="36">
        <f t="shared" si="155"/>
        <v>32.08</v>
      </c>
      <c r="AN205" s="36">
        <f t="shared" si="156"/>
        <v>0.19340997685525116</v>
      </c>
      <c r="AO205" s="36">
        <f t="shared" si="157"/>
        <v>17.59</v>
      </c>
      <c r="AP205" s="36">
        <f t="shared" si="158"/>
        <v>9.6704988427625579E-2</v>
      </c>
      <c r="AQ205" s="36">
        <f t="shared" si="159"/>
        <v>9.2200000000000006</v>
      </c>
      <c r="AR205" s="36">
        <f t="shared" si="160"/>
        <v>1.9340997685525125E-2</v>
      </c>
      <c r="AS205" s="36">
        <f t="shared" si="161"/>
        <v>1.92</v>
      </c>
      <c r="AT205" s="36">
        <f t="shared" si="162"/>
        <v>0.19340997685525116</v>
      </c>
      <c r="AU205" s="36">
        <f t="shared" si="163"/>
        <v>17.59</v>
      </c>
      <c r="AV205" s="36">
        <f t="shared" si="164"/>
        <v>9.6704988427625579E-2</v>
      </c>
      <c r="AW205" s="36">
        <f t="shared" si="165"/>
        <v>9.2200000000000006</v>
      </c>
      <c r="AX205" s="36">
        <f t="shared" si="166"/>
        <v>4.835249421381279E-2</v>
      </c>
      <c r="AY205" s="36">
        <f t="shared" si="167"/>
        <v>4.72</v>
      </c>
      <c r="AZ205" s="36">
        <f t="shared" si="168"/>
        <v>9.6704988427625625E-3</v>
      </c>
      <c r="BA205" s="36">
        <f t="shared" si="169"/>
        <v>0.96</v>
      </c>
      <c r="BB205" s="36">
        <f t="shared" si="170"/>
        <v>3.8681995371050243E-2</v>
      </c>
      <c r="BC205" s="36">
        <f t="shared" si="171"/>
        <v>3.79</v>
      </c>
      <c r="BD205" s="36">
        <f t="shared" si="172"/>
        <v>1.9340997685525121E-2</v>
      </c>
      <c r="BE205" s="36">
        <f t="shared" si="173"/>
        <v>1.92</v>
      </c>
      <c r="BF205" s="36">
        <f t="shared" si="174"/>
        <v>9.6704988427625607E-3</v>
      </c>
      <c r="BG205" s="36">
        <f t="shared" si="175"/>
        <v>0.96</v>
      </c>
      <c r="BH205" s="36">
        <f t="shared" si="176"/>
        <v>1.9340997685525121E-3</v>
      </c>
      <c r="BI205" s="36">
        <f t="shared" si="177"/>
        <v>0.19</v>
      </c>
    </row>
    <row r="206" spans="1:61" s="36" customFormat="1" x14ac:dyDescent="0.25">
      <c r="A206" s="37">
        <v>11.25</v>
      </c>
      <c r="B206" s="47">
        <f t="shared" si="132"/>
        <v>40</v>
      </c>
      <c r="C206" s="48">
        <f t="shared" si="122"/>
        <v>0</v>
      </c>
      <c r="D206" s="49">
        <f t="shared" si="123"/>
        <v>0</v>
      </c>
      <c r="E206" s="50">
        <f t="shared" si="124"/>
        <v>1</v>
      </c>
      <c r="F206" s="65">
        <f t="shared" si="121"/>
        <v>39</v>
      </c>
      <c r="G206" s="58">
        <f t="shared" si="146"/>
        <v>1.9519096860612346</v>
      </c>
      <c r="H206" s="53">
        <f t="shared" si="133"/>
        <v>6.4935064935064934</v>
      </c>
      <c r="I206" s="49">
        <f t="shared" si="134"/>
        <v>1.38</v>
      </c>
      <c r="J206" s="53">
        <f t="shared" si="135"/>
        <v>4.2942013093347162</v>
      </c>
      <c r="K206" s="53">
        <f t="shared" si="147"/>
        <v>2.1863923431530061E-3</v>
      </c>
      <c r="L206" s="48">
        <f t="shared" si="136"/>
        <v>2.2000000000000002</v>
      </c>
      <c r="M206" s="49">
        <f t="shared" si="125"/>
        <v>0</v>
      </c>
      <c r="N206" s="65">
        <v>0</v>
      </c>
      <c r="O206" s="60">
        <f t="shared" si="137"/>
        <v>4575.2508355400378</v>
      </c>
      <c r="P206" s="55">
        <f t="shared" si="138"/>
        <v>480</v>
      </c>
      <c r="Q206" s="58">
        <f t="shared" si="139"/>
        <v>0.9759548430306173</v>
      </c>
      <c r="R206" s="53">
        <f t="shared" si="140"/>
        <v>3.2467532467532467</v>
      </c>
      <c r="S206" s="53">
        <f t="shared" si="126"/>
        <v>2.1471006546673581</v>
      </c>
      <c r="T206" s="53">
        <f t="shared" si="127"/>
        <v>1.0931961715765031E-3</v>
      </c>
      <c r="U206" s="58">
        <f t="shared" si="141"/>
        <v>0.48797742151530865</v>
      </c>
      <c r="V206" s="53">
        <f t="shared" si="142"/>
        <v>1.6233766233766234</v>
      </c>
      <c r="W206" s="53">
        <f t="shared" si="128"/>
        <v>1.0735503273336791</v>
      </c>
      <c r="X206" s="53">
        <f t="shared" si="129"/>
        <v>5.4659808578825153E-4</v>
      </c>
      <c r="Y206" s="58">
        <f t="shared" si="143"/>
        <v>9.7595484303061669E-2</v>
      </c>
      <c r="Z206" s="53">
        <f t="shared" si="144"/>
        <v>0.32467532467532467</v>
      </c>
      <c r="AA206" s="53">
        <f t="shared" si="130"/>
        <v>0.21471006546673568</v>
      </c>
      <c r="AB206" s="53">
        <f t="shared" si="131"/>
        <v>1.0931961715765024E-4</v>
      </c>
      <c r="AC206" s="61">
        <f t="shared" si="145"/>
        <v>0.35377604166666549</v>
      </c>
      <c r="AD206" s="36">
        <f t="shared" si="148"/>
        <v>0.78205751794214373</v>
      </c>
      <c r="AE206" s="36">
        <f t="shared" si="149"/>
        <v>54.25</v>
      </c>
      <c r="AF206" s="36">
        <f t="shared" si="150"/>
        <v>0.39102875897107187</v>
      </c>
      <c r="AG206" s="36">
        <f t="shared" si="149"/>
        <v>32.36</v>
      </c>
      <c r="AH206" s="36">
        <f t="shared" si="151"/>
        <v>0.19551437948553593</v>
      </c>
      <c r="AI206" s="36">
        <f t="shared" si="178"/>
        <v>17.760000000000002</v>
      </c>
      <c r="AJ206" s="36">
        <f t="shared" si="153"/>
        <v>3.9102875897107203E-2</v>
      </c>
      <c r="AK206" s="36">
        <f t="shared" si="178"/>
        <v>3.83</v>
      </c>
      <c r="AL206" s="36">
        <f t="shared" si="154"/>
        <v>0.39102875897107187</v>
      </c>
      <c r="AM206" s="36">
        <f t="shared" si="155"/>
        <v>32.36</v>
      </c>
      <c r="AN206" s="36">
        <f t="shared" si="156"/>
        <v>0.19551437948553593</v>
      </c>
      <c r="AO206" s="36">
        <f t="shared" si="157"/>
        <v>17.760000000000002</v>
      </c>
      <c r="AP206" s="36">
        <f t="shared" si="158"/>
        <v>9.7757189742767966E-2</v>
      </c>
      <c r="AQ206" s="36">
        <f t="shared" si="159"/>
        <v>9.31</v>
      </c>
      <c r="AR206" s="36">
        <f t="shared" si="160"/>
        <v>1.9551437948553602E-2</v>
      </c>
      <c r="AS206" s="36">
        <f t="shared" si="161"/>
        <v>1.94</v>
      </c>
      <c r="AT206" s="36">
        <f t="shared" si="162"/>
        <v>0.19551437948553593</v>
      </c>
      <c r="AU206" s="36">
        <f t="shared" si="163"/>
        <v>17.760000000000002</v>
      </c>
      <c r="AV206" s="36">
        <f t="shared" si="164"/>
        <v>9.7757189742767966E-2</v>
      </c>
      <c r="AW206" s="36">
        <f t="shared" si="165"/>
        <v>9.31</v>
      </c>
      <c r="AX206" s="36">
        <f t="shared" si="166"/>
        <v>4.8878594871383983E-2</v>
      </c>
      <c r="AY206" s="36">
        <f t="shared" si="167"/>
        <v>4.7699999999999996</v>
      </c>
      <c r="AZ206" s="36">
        <f t="shared" si="168"/>
        <v>9.7757189742768008E-3</v>
      </c>
      <c r="BA206" s="36">
        <f t="shared" si="169"/>
        <v>0.97</v>
      </c>
      <c r="BB206" s="36">
        <f t="shared" si="170"/>
        <v>3.9102875897107196E-2</v>
      </c>
      <c r="BC206" s="36">
        <f t="shared" si="171"/>
        <v>3.83</v>
      </c>
      <c r="BD206" s="36">
        <f t="shared" si="172"/>
        <v>1.9551437948553598E-2</v>
      </c>
      <c r="BE206" s="36">
        <f t="shared" si="173"/>
        <v>1.94</v>
      </c>
      <c r="BF206" s="36">
        <f t="shared" si="174"/>
        <v>9.7757189742767991E-3</v>
      </c>
      <c r="BG206" s="36">
        <f t="shared" si="175"/>
        <v>0.97</v>
      </c>
      <c r="BH206" s="36">
        <f t="shared" si="176"/>
        <v>1.9551437948553598E-3</v>
      </c>
      <c r="BI206" s="36">
        <f t="shared" si="177"/>
        <v>0.2</v>
      </c>
    </row>
    <row r="207" spans="1:61" s="36" customFormat="1" x14ac:dyDescent="0.25">
      <c r="A207" s="37">
        <v>11.25</v>
      </c>
      <c r="B207" s="47">
        <f t="shared" si="132"/>
        <v>40</v>
      </c>
      <c r="C207" s="48">
        <f t="shared" si="122"/>
        <v>0</v>
      </c>
      <c r="D207" s="49">
        <f t="shared" si="123"/>
        <v>0</v>
      </c>
      <c r="E207" s="50">
        <f t="shared" si="124"/>
        <v>1</v>
      </c>
      <c r="F207" s="65">
        <f t="shared" si="121"/>
        <v>39</v>
      </c>
      <c r="G207" s="58">
        <f t="shared" si="146"/>
        <v>1.958775682285699</v>
      </c>
      <c r="H207" s="53">
        <f t="shared" si="133"/>
        <v>6.4935064935064934</v>
      </c>
      <c r="I207" s="49">
        <f t="shared" si="134"/>
        <v>1.38</v>
      </c>
      <c r="J207" s="53">
        <f t="shared" si="135"/>
        <v>4.3093065010285381</v>
      </c>
      <c r="K207" s="53">
        <f t="shared" si="147"/>
        <v>2.1940831506122274E-3</v>
      </c>
      <c r="L207" s="48">
        <f t="shared" si="136"/>
        <v>2.2000000000000002</v>
      </c>
      <c r="M207" s="49">
        <f t="shared" si="125"/>
        <v>0</v>
      </c>
      <c r="N207" s="65">
        <v>0</v>
      </c>
      <c r="O207" s="60">
        <f t="shared" si="137"/>
        <v>4589.6609211106352</v>
      </c>
      <c r="P207" s="55">
        <f t="shared" si="138"/>
        <v>480</v>
      </c>
      <c r="Q207" s="58">
        <f t="shared" si="139"/>
        <v>0.97938784114284949</v>
      </c>
      <c r="R207" s="53">
        <f t="shared" si="140"/>
        <v>3.2467532467532467</v>
      </c>
      <c r="S207" s="53">
        <f t="shared" si="126"/>
        <v>2.154653250514269</v>
      </c>
      <c r="T207" s="53">
        <f t="shared" si="127"/>
        <v>1.0970415753061137E-3</v>
      </c>
      <c r="U207" s="58">
        <f t="shared" si="141"/>
        <v>0.48969392057142475</v>
      </c>
      <c r="V207" s="53">
        <f t="shared" si="142"/>
        <v>1.6233766233766234</v>
      </c>
      <c r="W207" s="53">
        <f t="shared" si="128"/>
        <v>1.0773266252571345</v>
      </c>
      <c r="X207" s="53">
        <f t="shared" si="129"/>
        <v>5.4852078765305686E-4</v>
      </c>
      <c r="Y207" s="58">
        <f t="shared" si="143"/>
        <v>9.7938784114284888E-2</v>
      </c>
      <c r="Z207" s="53">
        <f t="shared" si="144"/>
        <v>0.32467532467532467</v>
      </c>
      <c r="AA207" s="53">
        <f t="shared" si="130"/>
        <v>0.21546532505142676</v>
      </c>
      <c r="AB207" s="53">
        <f t="shared" si="131"/>
        <v>1.0970415753061132E-4</v>
      </c>
      <c r="AC207" s="61">
        <f t="shared" si="145"/>
        <v>0.35390624999999881</v>
      </c>
      <c r="AD207" s="36">
        <f t="shared" si="148"/>
        <v>0.79050473807200083</v>
      </c>
      <c r="AE207" s="36">
        <f t="shared" si="149"/>
        <v>54.64</v>
      </c>
      <c r="AF207" s="36">
        <f t="shared" si="150"/>
        <v>0.39525236903600042</v>
      </c>
      <c r="AG207" s="36">
        <f t="shared" si="149"/>
        <v>32.65</v>
      </c>
      <c r="AH207" s="36">
        <f t="shared" si="151"/>
        <v>0.19762618451800021</v>
      </c>
      <c r="AI207" s="36">
        <f t="shared" si="178"/>
        <v>17.93</v>
      </c>
      <c r="AJ207" s="36">
        <f t="shared" si="153"/>
        <v>3.9525236903600054E-2</v>
      </c>
      <c r="AK207" s="36">
        <f t="shared" si="178"/>
        <v>3.88</v>
      </c>
      <c r="AL207" s="36">
        <f t="shared" si="154"/>
        <v>0.39525236903600042</v>
      </c>
      <c r="AM207" s="36">
        <f t="shared" si="155"/>
        <v>32.65</v>
      </c>
      <c r="AN207" s="36">
        <f t="shared" si="156"/>
        <v>0.19762618451800021</v>
      </c>
      <c r="AO207" s="36">
        <f t="shared" si="157"/>
        <v>17.93</v>
      </c>
      <c r="AP207" s="36">
        <f t="shared" si="158"/>
        <v>9.8813092259000104E-2</v>
      </c>
      <c r="AQ207" s="36">
        <f t="shared" si="159"/>
        <v>9.41</v>
      </c>
      <c r="AR207" s="36">
        <f t="shared" si="160"/>
        <v>1.9762618451800027E-2</v>
      </c>
      <c r="AS207" s="36">
        <f t="shared" si="161"/>
        <v>1.96</v>
      </c>
      <c r="AT207" s="36">
        <f t="shared" si="162"/>
        <v>0.19762618451800021</v>
      </c>
      <c r="AU207" s="36">
        <f t="shared" si="163"/>
        <v>17.93</v>
      </c>
      <c r="AV207" s="36">
        <f t="shared" si="164"/>
        <v>9.8813092259000104E-2</v>
      </c>
      <c r="AW207" s="36">
        <f t="shared" si="165"/>
        <v>9.41</v>
      </c>
      <c r="AX207" s="36">
        <f t="shared" si="166"/>
        <v>4.9406546129500052E-2</v>
      </c>
      <c r="AY207" s="36">
        <f t="shared" si="167"/>
        <v>4.82</v>
      </c>
      <c r="AZ207" s="36">
        <f t="shared" si="168"/>
        <v>9.8813092259000136E-3</v>
      </c>
      <c r="BA207" s="36">
        <f t="shared" si="169"/>
        <v>0.98</v>
      </c>
      <c r="BB207" s="36">
        <f t="shared" si="170"/>
        <v>3.9525236903600047E-2</v>
      </c>
      <c r="BC207" s="36">
        <f t="shared" si="171"/>
        <v>3.88</v>
      </c>
      <c r="BD207" s="36">
        <f t="shared" si="172"/>
        <v>1.9762618451800024E-2</v>
      </c>
      <c r="BE207" s="36">
        <f t="shared" si="173"/>
        <v>1.96</v>
      </c>
      <c r="BF207" s="36">
        <f t="shared" si="174"/>
        <v>9.8813092259000118E-3</v>
      </c>
      <c r="BG207" s="36">
        <f t="shared" si="175"/>
        <v>0.98</v>
      </c>
      <c r="BH207" s="36">
        <f t="shared" si="176"/>
        <v>1.9762618451800024E-3</v>
      </c>
      <c r="BI207" s="36">
        <f t="shared" si="177"/>
        <v>0.2</v>
      </c>
    </row>
    <row r="208" spans="1:61" s="36" customFormat="1" x14ac:dyDescent="0.25">
      <c r="A208" s="37">
        <v>11.25</v>
      </c>
      <c r="B208" s="47">
        <f t="shared" si="132"/>
        <v>40</v>
      </c>
      <c r="C208" s="48">
        <f t="shared" si="122"/>
        <v>0</v>
      </c>
      <c r="D208" s="49">
        <f t="shared" si="123"/>
        <v>0</v>
      </c>
      <c r="E208" s="50">
        <f t="shared" si="124"/>
        <v>1</v>
      </c>
      <c r="F208" s="65">
        <f t="shared" si="121"/>
        <v>39</v>
      </c>
      <c r="G208" s="58">
        <f t="shared" si="146"/>
        <v>1.9655944507523468</v>
      </c>
      <c r="H208" s="53">
        <f t="shared" si="133"/>
        <v>6.4935064935064934</v>
      </c>
      <c r="I208" s="49">
        <f t="shared" si="134"/>
        <v>1.38</v>
      </c>
      <c r="J208" s="53">
        <f t="shared" si="135"/>
        <v>4.3243077916551638</v>
      </c>
      <c r="K208" s="53">
        <f t="shared" si="147"/>
        <v>2.2017210568492191E-3</v>
      </c>
      <c r="L208" s="48">
        <f t="shared" si="136"/>
        <v>2.2000000000000002</v>
      </c>
      <c r="M208" s="49">
        <f t="shared" si="125"/>
        <v>0</v>
      </c>
      <c r="N208" s="65">
        <v>0</v>
      </c>
      <c r="O208" s="60">
        <f t="shared" si="137"/>
        <v>4603.9719373429343</v>
      </c>
      <c r="P208" s="55">
        <f t="shared" si="138"/>
        <v>480</v>
      </c>
      <c r="Q208" s="58">
        <f t="shared" si="139"/>
        <v>0.98279722537617342</v>
      </c>
      <c r="R208" s="53">
        <f t="shared" si="140"/>
        <v>3.2467532467532467</v>
      </c>
      <c r="S208" s="53">
        <f t="shared" si="126"/>
        <v>2.1621538958275819</v>
      </c>
      <c r="T208" s="53">
        <f t="shared" si="127"/>
        <v>1.1008605284246096E-3</v>
      </c>
      <c r="U208" s="58">
        <f t="shared" si="141"/>
        <v>0.49139861268808671</v>
      </c>
      <c r="V208" s="53">
        <f t="shared" si="142"/>
        <v>1.6233766233766234</v>
      </c>
      <c r="W208" s="53">
        <f t="shared" si="128"/>
        <v>1.0810769479137909</v>
      </c>
      <c r="X208" s="53">
        <f t="shared" si="129"/>
        <v>5.5043026421230479E-4</v>
      </c>
      <c r="Y208" s="58">
        <f t="shared" si="143"/>
        <v>9.8279722537617284E-2</v>
      </c>
      <c r="Z208" s="53">
        <f t="shared" si="144"/>
        <v>0.32467532467532467</v>
      </c>
      <c r="AA208" s="53">
        <f t="shared" si="130"/>
        <v>0.21621538958275804</v>
      </c>
      <c r="AB208" s="53">
        <f t="shared" si="131"/>
        <v>1.1008605284246089E-4</v>
      </c>
      <c r="AC208" s="61">
        <f t="shared" si="145"/>
        <v>0.35403645833333214</v>
      </c>
      <c r="AD208" s="36">
        <f t="shared" si="148"/>
        <v>0.79898136414087029</v>
      </c>
      <c r="AE208" s="36">
        <f t="shared" si="149"/>
        <v>55.02</v>
      </c>
      <c r="AF208" s="36">
        <f t="shared" si="150"/>
        <v>0.39949068207043514</v>
      </c>
      <c r="AG208" s="36">
        <f t="shared" si="149"/>
        <v>32.93</v>
      </c>
      <c r="AH208" s="36">
        <f t="shared" si="151"/>
        <v>0.19974534103521757</v>
      </c>
      <c r="AI208" s="36">
        <f t="shared" si="178"/>
        <v>18.11</v>
      </c>
      <c r="AJ208" s="36">
        <f t="shared" si="153"/>
        <v>3.9949068207043525E-2</v>
      </c>
      <c r="AK208" s="36">
        <f t="shared" si="178"/>
        <v>3.92</v>
      </c>
      <c r="AL208" s="36">
        <f t="shared" si="154"/>
        <v>0.39949068207043514</v>
      </c>
      <c r="AM208" s="36">
        <f t="shared" si="155"/>
        <v>32.93</v>
      </c>
      <c r="AN208" s="36">
        <f t="shared" si="156"/>
        <v>0.19974534103521757</v>
      </c>
      <c r="AO208" s="36">
        <f t="shared" si="157"/>
        <v>18.11</v>
      </c>
      <c r="AP208" s="36">
        <f t="shared" si="158"/>
        <v>9.9872670517608786E-2</v>
      </c>
      <c r="AQ208" s="36">
        <f t="shared" si="159"/>
        <v>9.5</v>
      </c>
      <c r="AR208" s="36">
        <f t="shared" si="160"/>
        <v>1.9974534103521763E-2</v>
      </c>
      <c r="AS208" s="36">
        <f t="shared" si="161"/>
        <v>1.98</v>
      </c>
      <c r="AT208" s="36">
        <f t="shared" si="162"/>
        <v>0.19974534103521757</v>
      </c>
      <c r="AU208" s="36">
        <f t="shared" si="163"/>
        <v>18.11</v>
      </c>
      <c r="AV208" s="36">
        <f t="shared" si="164"/>
        <v>9.9872670517608786E-2</v>
      </c>
      <c r="AW208" s="36">
        <f t="shared" si="165"/>
        <v>9.5</v>
      </c>
      <c r="AX208" s="36">
        <f t="shared" si="166"/>
        <v>4.9936335258804393E-2</v>
      </c>
      <c r="AY208" s="36">
        <f t="shared" si="167"/>
        <v>4.87</v>
      </c>
      <c r="AZ208" s="36">
        <f t="shared" si="168"/>
        <v>9.9872670517608814E-3</v>
      </c>
      <c r="BA208" s="36">
        <f t="shared" si="169"/>
        <v>0.99</v>
      </c>
      <c r="BB208" s="36">
        <f t="shared" si="170"/>
        <v>3.9949068207043519E-2</v>
      </c>
      <c r="BC208" s="36">
        <f t="shared" si="171"/>
        <v>3.92</v>
      </c>
      <c r="BD208" s="36">
        <f t="shared" si="172"/>
        <v>1.9974534103521759E-2</v>
      </c>
      <c r="BE208" s="36">
        <f t="shared" si="173"/>
        <v>1.98</v>
      </c>
      <c r="BF208" s="36">
        <f t="shared" si="174"/>
        <v>9.9872670517608796E-3</v>
      </c>
      <c r="BG208" s="36">
        <f t="shared" si="175"/>
        <v>0.99</v>
      </c>
      <c r="BH208" s="36">
        <f t="shared" si="176"/>
        <v>1.997453410352176E-3</v>
      </c>
      <c r="BI208" s="36">
        <f t="shared" si="177"/>
        <v>0.2</v>
      </c>
    </row>
    <row r="209" spans="1:61" s="36" customFormat="1" x14ac:dyDescent="0.25">
      <c r="A209" s="37">
        <v>11.25</v>
      </c>
      <c r="B209" s="47">
        <f t="shared" si="132"/>
        <v>40</v>
      </c>
      <c r="C209" s="48">
        <f t="shared" si="122"/>
        <v>0</v>
      </c>
      <c r="D209" s="49">
        <f t="shared" si="123"/>
        <v>0</v>
      </c>
      <c r="E209" s="50">
        <f t="shared" si="124"/>
        <v>1</v>
      </c>
      <c r="F209" s="65">
        <f t="shared" si="121"/>
        <v>39</v>
      </c>
      <c r="G209" s="58">
        <f t="shared" si="146"/>
        <v>1.9723663163173295</v>
      </c>
      <c r="H209" s="53">
        <f t="shared" si="133"/>
        <v>6.4935064935064934</v>
      </c>
      <c r="I209" s="49">
        <f t="shared" si="134"/>
        <v>1.38</v>
      </c>
      <c r="J209" s="53">
        <f t="shared" si="135"/>
        <v>4.3392058958981252</v>
      </c>
      <c r="K209" s="53">
        <f t="shared" si="147"/>
        <v>2.2093064257450602E-3</v>
      </c>
      <c r="L209" s="48">
        <f t="shared" si="136"/>
        <v>2.2000000000000002</v>
      </c>
      <c r="M209" s="49">
        <f t="shared" si="125"/>
        <v>0</v>
      </c>
      <c r="N209" s="65">
        <v>0</v>
      </c>
      <c r="O209" s="60">
        <f t="shared" si="137"/>
        <v>4618.1845653386372</v>
      </c>
      <c r="P209" s="55">
        <f t="shared" si="138"/>
        <v>480</v>
      </c>
      <c r="Q209" s="58">
        <f t="shared" si="139"/>
        <v>0.98618315815866475</v>
      </c>
      <c r="R209" s="53">
        <f t="shared" si="140"/>
        <v>3.2467532467532467</v>
      </c>
      <c r="S209" s="53">
        <f t="shared" si="126"/>
        <v>2.1696029479490626</v>
      </c>
      <c r="T209" s="53">
        <f t="shared" si="127"/>
        <v>1.1046532128725301E-3</v>
      </c>
      <c r="U209" s="58">
        <f t="shared" si="141"/>
        <v>0.49309157907933238</v>
      </c>
      <c r="V209" s="53">
        <f t="shared" si="142"/>
        <v>1.6233766233766234</v>
      </c>
      <c r="W209" s="53">
        <f t="shared" si="128"/>
        <v>1.0848014739745313</v>
      </c>
      <c r="X209" s="53">
        <f t="shared" si="129"/>
        <v>5.5232660643626504E-4</v>
      </c>
      <c r="Y209" s="58">
        <f t="shared" si="143"/>
        <v>9.8618315815866428E-2</v>
      </c>
      <c r="Z209" s="53">
        <f t="shared" si="144"/>
        <v>0.32467532467532467</v>
      </c>
      <c r="AA209" s="53">
        <f t="shared" si="130"/>
        <v>0.21696029479490617</v>
      </c>
      <c r="AB209" s="53">
        <f t="shared" si="131"/>
        <v>1.1046532128725298E-4</v>
      </c>
      <c r="AC209" s="61">
        <f t="shared" si="145"/>
        <v>0.35416666666666546</v>
      </c>
      <c r="AD209" s="36">
        <f t="shared" si="148"/>
        <v>0.8074871938799888</v>
      </c>
      <c r="AE209" s="36">
        <f t="shared" si="149"/>
        <v>55.4</v>
      </c>
      <c r="AF209" s="36">
        <f t="shared" si="150"/>
        <v>0.4037435969399944</v>
      </c>
      <c r="AG209" s="36">
        <f t="shared" si="149"/>
        <v>33.22</v>
      </c>
      <c r="AH209" s="36">
        <f t="shared" si="151"/>
        <v>0.2018717984699972</v>
      </c>
      <c r="AI209" s="36">
        <f t="shared" si="178"/>
        <v>18.28</v>
      </c>
      <c r="AJ209" s="36">
        <f t="shared" si="153"/>
        <v>4.0374359693999447E-2</v>
      </c>
      <c r="AK209" s="36">
        <f t="shared" si="178"/>
        <v>3.96</v>
      </c>
      <c r="AL209" s="36">
        <f t="shared" si="154"/>
        <v>0.4037435969399944</v>
      </c>
      <c r="AM209" s="36">
        <f t="shared" si="155"/>
        <v>33.22</v>
      </c>
      <c r="AN209" s="36">
        <f t="shared" si="156"/>
        <v>0.2018717984699972</v>
      </c>
      <c r="AO209" s="36">
        <f t="shared" si="157"/>
        <v>18.28</v>
      </c>
      <c r="AP209" s="36">
        <f t="shared" si="158"/>
        <v>0.1009358992349986</v>
      </c>
      <c r="AQ209" s="36">
        <f t="shared" si="159"/>
        <v>9.6</v>
      </c>
      <c r="AR209" s="36">
        <f t="shared" si="160"/>
        <v>2.0187179846999723E-2</v>
      </c>
      <c r="AS209" s="36">
        <f t="shared" si="161"/>
        <v>2</v>
      </c>
      <c r="AT209" s="36">
        <f t="shared" si="162"/>
        <v>0.2018717984699972</v>
      </c>
      <c r="AU209" s="36">
        <f t="shared" si="163"/>
        <v>18.28</v>
      </c>
      <c r="AV209" s="36">
        <f t="shared" si="164"/>
        <v>0.1009358992349986</v>
      </c>
      <c r="AW209" s="36">
        <f t="shared" si="165"/>
        <v>9.6</v>
      </c>
      <c r="AX209" s="36">
        <f t="shared" si="166"/>
        <v>5.04679496174993E-2</v>
      </c>
      <c r="AY209" s="36">
        <f t="shared" si="167"/>
        <v>4.92</v>
      </c>
      <c r="AZ209" s="36">
        <f t="shared" si="168"/>
        <v>1.0093589923499862E-2</v>
      </c>
      <c r="BA209" s="36">
        <f t="shared" si="169"/>
        <v>1</v>
      </c>
      <c r="BB209" s="36">
        <f t="shared" si="170"/>
        <v>4.037435969399944E-2</v>
      </c>
      <c r="BC209" s="36">
        <f t="shared" si="171"/>
        <v>3.96</v>
      </c>
      <c r="BD209" s="36">
        <f t="shared" si="172"/>
        <v>2.018717984699972E-2</v>
      </c>
      <c r="BE209" s="36">
        <f t="shared" si="173"/>
        <v>2</v>
      </c>
      <c r="BF209" s="36">
        <f t="shared" si="174"/>
        <v>1.009358992349986E-2</v>
      </c>
      <c r="BG209" s="36">
        <f t="shared" si="175"/>
        <v>1</v>
      </c>
      <c r="BH209" s="36">
        <f t="shared" si="176"/>
        <v>2.0187179846999723E-3</v>
      </c>
      <c r="BI209" s="36">
        <f t="shared" si="177"/>
        <v>0.2</v>
      </c>
    </row>
    <row r="210" spans="1:61" s="36" customFormat="1" x14ac:dyDescent="0.25">
      <c r="A210" s="37">
        <v>11.25</v>
      </c>
      <c r="B210" s="47">
        <f t="shared" si="132"/>
        <v>40</v>
      </c>
      <c r="C210" s="48">
        <f t="shared" si="122"/>
        <v>0</v>
      </c>
      <c r="D210" s="49">
        <f t="shared" si="123"/>
        <v>0</v>
      </c>
      <c r="E210" s="50">
        <f t="shared" si="124"/>
        <v>1</v>
      </c>
      <c r="F210" s="65">
        <f t="shared" si="121"/>
        <v>39</v>
      </c>
      <c r="G210" s="58">
        <f t="shared" si="146"/>
        <v>1.9790916016022753</v>
      </c>
      <c r="H210" s="53">
        <f t="shared" si="133"/>
        <v>6.4935064935064934</v>
      </c>
      <c r="I210" s="49">
        <f t="shared" si="134"/>
        <v>1.38</v>
      </c>
      <c r="J210" s="53">
        <f t="shared" si="135"/>
        <v>4.3540015235250058</v>
      </c>
      <c r="K210" s="53">
        <f t="shared" si="147"/>
        <v>2.2168396186778728E-3</v>
      </c>
      <c r="L210" s="48">
        <f t="shared" si="136"/>
        <v>2.2000000000000002</v>
      </c>
      <c r="M210" s="49">
        <f t="shared" si="125"/>
        <v>0</v>
      </c>
      <c r="N210" s="65">
        <v>0</v>
      </c>
      <c r="O210" s="60">
        <f t="shared" si="137"/>
        <v>4632.2994815168695</v>
      </c>
      <c r="P210" s="55">
        <f t="shared" si="138"/>
        <v>480</v>
      </c>
      <c r="Q210" s="58">
        <f t="shared" si="139"/>
        <v>0.98954580080113763</v>
      </c>
      <c r="R210" s="53">
        <f t="shared" si="140"/>
        <v>3.2467532467532467</v>
      </c>
      <c r="S210" s="53">
        <f t="shared" si="126"/>
        <v>2.1770007617625029</v>
      </c>
      <c r="T210" s="53">
        <f t="shared" si="127"/>
        <v>1.1084198093389364E-3</v>
      </c>
      <c r="U210" s="58">
        <f t="shared" si="141"/>
        <v>0.49477290040056882</v>
      </c>
      <c r="V210" s="53">
        <f t="shared" si="142"/>
        <v>1.6233766233766234</v>
      </c>
      <c r="W210" s="53">
        <f t="shared" si="128"/>
        <v>1.0885003808812515</v>
      </c>
      <c r="X210" s="53">
        <f t="shared" si="129"/>
        <v>5.542099046694682E-4</v>
      </c>
      <c r="Y210" s="58">
        <f t="shared" si="143"/>
        <v>9.8954580080113708E-2</v>
      </c>
      <c r="Z210" s="53">
        <f t="shared" si="144"/>
        <v>0.32467532467532467</v>
      </c>
      <c r="AA210" s="53">
        <f t="shared" si="130"/>
        <v>0.21770007617625017</v>
      </c>
      <c r="AB210" s="53">
        <f t="shared" si="131"/>
        <v>1.1084198093389361E-4</v>
      </c>
      <c r="AC210" s="61">
        <f t="shared" si="145"/>
        <v>0.35429687499999879</v>
      </c>
      <c r="AD210" s="36">
        <f t="shared" si="148"/>
        <v>0.81602202641189858</v>
      </c>
      <c r="AE210" s="36">
        <f t="shared" si="149"/>
        <v>55.78</v>
      </c>
      <c r="AF210" s="36">
        <f t="shared" si="150"/>
        <v>0.40801101320594929</v>
      </c>
      <c r="AG210" s="36">
        <f t="shared" si="149"/>
        <v>33.5</v>
      </c>
      <c r="AH210" s="36">
        <f t="shared" si="151"/>
        <v>0.20400550660297465</v>
      </c>
      <c r="AI210" s="36">
        <f t="shared" si="178"/>
        <v>18.45</v>
      </c>
      <c r="AJ210" s="36">
        <f t="shared" si="153"/>
        <v>4.0801101320594939E-2</v>
      </c>
      <c r="AK210" s="36">
        <f t="shared" si="178"/>
        <v>4</v>
      </c>
      <c r="AL210" s="36">
        <f t="shared" si="154"/>
        <v>0.40801101320594929</v>
      </c>
      <c r="AM210" s="36">
        <f t="shared" si="155"/>
        <v>33.5</v>
      </c>
      <c r="AN210" s="36">
        <f t="shared" si="156"/>
        <v>0.20400550660297465</v>
      </c>
      <c r="AO210" s="36">
        <f t="shared" si="157"/>
        <v>18.45</v>
      </c>
      <c r="AP210" s="36">
        <f t="shared" si="158"/>
        <v>0.10200275330148732</v>
      </c>
      <c r="AQ210" s="36">
        <f t="shared" si="159"/>
        <v>9.6999999999999993</v>
      </c>
      <c r="AR210" s="36">
        <f t="shared" si="160"/>
        <v>2.0400550660297469E-2</v>
      </c>
      <c r="AS210" s="36">
        <f t="shared" si="161"/>
        <v>2.02</v>
      </c>
      <c r="AT210" s="36">
        <f t="shared" si="162"/>
        <v>0.20400550660297465</v>
      </c>
      <c r="AU210" s="36">
        <f t="shared" si="163"/>
        <v>18.45</v>
      </c>
      <c r="AV210" s="36">
        <f t="shared" si="164"/>
        <v>0.10200275330148732</v>
      </c>
      <c r="AW210" s="36">
        <f t="shared" si="165"/>
        <v>9.6999999999999993</v>
      </c>
      <c r="AX210" s="36">
        <f t="shared" si="166"/>
        <v>5.1001376650743661E-2</v>
      </c>
      <c r="AY210" s="36">
        <f t="shared" si="167"/>
        <v>4.97</v>
      </c>
      <c r="AZ210" s="36">
        <f t="shared" si="168"/>
        <v>1.0200275330148735E-2</v>
      </c>
      <c r="BA210" s="36">
        <f t="shared" si="169"/>
        <v>1.01</v>
      </c>
      <c r="BB210" s="36">
        <f t="shared" si="170"/>
        <v>4.0801101320594932E-2</v>
      </c>
      <c r="BC210" s="36">
        <f t="shared" si="171"/>
        <v>4</v>
      </c>
      <c r="BD210" s="36">
        <f t="shared" si="172"/>
        <v>2.0400550660297466E-2</v>
      </c>
      <c r="BE210" s="36">
        <f t="shared" si="173"/>
        <v>2.02</v>
      </c>
      <c r="BF210" s="36">
        <f t="shared" si="174"/>
        <v>1.0200275330148733E-2</v>
      </c>
      <c r="BG210" s="36">
        <f t="shared" si="175"/>
        <v>1.01</v>
      </c>
      <c r="BH210" s="36">
        <f t="shared" si="176"/>
        <v>2.040055066029747E-3</v>
      </c>
      <c r="BI210" s="36">
        <f t="shared" si="177"/>
        <v>0.2</v>
      </c>
    </row>
    <row r="211" spans="1:61" s="36" customFormat="1" x14ac:dyDescent="0.25">
      <c r="A211" s="37">
        <v>11.25</v>
      </c>
      <c r="B211" s="47">
        <f t="shared" si="132"/>
        <v>40</v>
      </c>
      <c r="C211" s="48">
        <f t="shared" si="122"/>
        <v>0</v>
      </c>
      <c r="D211" s="49">
        <f t="shared" si="123"/>
        <v>0</v>
      </c>
      <c r="E211" s="50">
        <f t="shared" si="124"/>
        <v>1</v>
      </c>
      <c r="F211" s="65">
        <f t="shared" si="121"/>
        <v>39</v>
      </c>
      <c r="G211" s="58">
        <f t="shared" si="146"/>
        <v>1.9857706270096591</v>
      </c>
      <c r="H211" s="53">
        <f t="shared" si="133"/>
        <v>6.4935064935064934</v>
      </c>
      <c r="I211" s="49">
        <f t="shared" si="134"/>
        <v>1.38</v>
      </c>
      <c r="J211" s="53">
        <f t="shared" si="135"/>
        <v>4.3686953794212506</v>
      </c>
      <c r="K211" s="53">
        <f t="shared" si="147"/>
        <v>2.2243209945400398E-3</v>
      </c>
      <c r="L211" s="48">
        <f t="shared" si="136"/>
        <v>2.2000000000000002</v>
      </c>
      <c r="M211" s="49">
        <f t="shared" si="125"/>
        <v>0</v>
      </c>
      <c r="N211" s="65">
        <v>0</v>
      </c>
      <c r="O211" s="60">
        <f t="shared" si="137"/>
        <v>4646.317357646376</v>
      </c>
      <c r="P211" s="55">
        <f t="shared" si="138"/>
        <v>480</v>
      </c>
      <c r="Q211" s="58">
        <f t="shared" si="139"/>
        <v>0.99288531350482956</v>
      </c>
      <c r="R211" s="53">
        <f t="shared" si="140"/>
        <v>3.2467532467532467</v>
      </c>
      <c r="S211" s="53">
        <f t="shared" si="126"/>
        <v>2.1843476897106253</v>
      </c>
      <c r="T211" s="53">
        <f t="shared" si="127"/>
        <v>1.1121604972700199E-3</v>
      </c>
      <c r="U211" s="58">
        <f t="shared" si="141"/>
        <v>0.49644265675241478</v>
      </c>
      <c r="V211" s="53">
        <f t="shared" si="142"/>
        <v>1.6233766233766234</v>
      </c>
      <c r="W211" s="53">
        <f t="shared" si="128"/>
        <v>1.0921738448553127</v>
      </c>
      <c r="X211" s="53">
        <f t="shared" si="129"/>
        <v>5.5608024863500996E-4</v>
      </c>
      <c r="Y211" s="58">
        <f t="shared" si="143"/>
        <v>9.9288531350482892E-2</v>
      </c>
      <c r="Z211" s="53">
        <f t="shared" si="144"/>
        <v>0.32467532467532467</v>
      </c>
      <c r="AA211" s="53">
        <f t="shared" si="130"/>
        <v>0.21843476897106237</v>
      </c>
      <c r="AB211" s="53">
        <f t="shared" si="131"/>
        <v>1.1121604972700194E-4</v>
      </c>
      <c r="AC211" s="61">
        <f t="shared" si="145"/>
        <v>0.35442708333333212</v>
      </c>
      <c r="AD211" s="36">
        <f t="shared" si="148"/>
        <v>0.8245856622408777</v>
      </c>
      <c r="AE211" s="36">
        <f t="shared" si="149"/>
        <v>56.16</v>
      </c>
      <c r="AF211" s="36">
        <f t="shared" si="150"/>
        <v>0.41229283112043885</v>
      </c>
      <c r="AG211" s="36">
        <f t="shared" si="149"/>
        <v>33.79</v>
      </c>
      <c r="AH211" s="36">
        <f t="shared" si="151"/>
        <v>0.20614641556021943</v>
      </c>
      <c r="AI211" s="36">
        <f t="shared" ref="AI211:AK226" si="179">ROUND((1-EXP(-AH211))*100,2)</f>
        <v>18.63</v>
      </c>
      <c r="AJ211" s="36">
        <f t="shared" si="153"/>
        <v>4.1229283112043894E-2</v>
      </c>
      <c r="AK211" s="36">
        <f t="shared" si="179"/>
        <v>4.04</v>
      </c>
      <c r="AL211" s="36">
        <f t="shared" si="154"/>
        <v>0.41229283112043885</v>
      </c>
      <c r="AM211" s="36">
        <f t="shared" si="155"/>
        <v>33.79</v>
      </c>
      <c r="AN211" s="36">
        <f t="shared" si="156"/>
        <v>0.20614641556021943</v>
      </c>
      <c r="AO211" s="36">
        <f t="shared" si="157"/>
        <v>18.63</v>
      </c>
      <c r="AP211" s="36">
        <f t="shared" si="158"/>
        <v>0.10307320778010971</v>
      </c>
      <c r="AQ211" s="36">
        <f t="shared" si="159"/>
        <v>9.7899999999999991</v>
      </c>
      <c r="AR211" s="36">
        <f t="shared" si="160"/>
        <v>2.0614641556021947E-2</v>
      </c>
      <c r="AS211" s="36">
        <f t="shared" si="161"/>
        <v>2.04</v>
      </c>
      <c r="AT211" s="36">
        <f t="shared" si="162"/>
        <v>0.20614641556021943</v>
      </c>
      <c r="AU211" s="36">
        <f t="shared" si="163"/>
        <v>18.63</v>
      </c>
      <c r="AV211" s="36">
        <f t="shared" si="164"/>
        <v>0.10307320778010971</v>
      </c>
      <c r="AW211" s="36">
        <f t="shared" si="165"/>
        <v>9.7899999999999991</v>
      </c>
      <c r="AX211" s="36">
        <f t="shared" si="166"/>
        <v>5.1536603890054856E-2</v>
      </c>
      <c r="AY211" s="36">
        <f t="shared" si="167"/>
        <v>5.0199999999999996</v>
      </c>
      <c r="AZ211" s="36">
        <f t="shared" si="168"/>
        <v>1.0307320778010973E-2</v>
      </c>
      <c r="BA211" s="36">
        <f t="shared" si="169"/>
        <v>1.03</v>
      </c>
      <c r="BB211" s="36">
        <f t="shared" si="170"/>
        <v>4.1229283112043887E-2</v>
      </c>
      <c r="BC211" s="36">
        <f t="shared" si="171"/>
        <v>4.04</v>
      </c>
      <c r="BD211" s="36">
        <f t="shared" si="172"/>
        <v>2.0614641556021943E-2</v>
      </c>
      <c r="BE211" s="36">
        <f t="shared" si="173"/>
        <v>2.04</v>
      </c>
      <c r="BF211" s="36">
        <f t="shared" si="174"/>
        <v>1.0307320778010972E-2</v>
      </c>
      <c r="BG211" s="36">
        <f t="shared" si="175"/>
        <v>1.03</v>
      </c>
      <c r="BH211" s="36">
        <f t="shared" si="176"/>
        <v>2.061464155602195E-3</v>
      </c>
      <c r="BI211" s="36">
        <f t="shared" si="177"/>
        <v>0.21</v>
      </c>
    </row>
    <row r="212" spans="1:61" s="36" customFormat="1" x14ac:dyDescent="0.25">
      <c r="A212" s="37">
        <v>11.25</v>
      </c>
      <c r="B212" s="47">
        <f t="shared" si="132"/>
        <v>40</v>
      </c>
      <c r="C212" s="48">
        <f t="shared" si="122"/>
        <v>0</v>
      </c>
      <c r="D212" s="49">
        <f t="shared" si="123"/>
        <v>0</v>
      </c>
      <c r="E212" s="50">
        <f t="shared" si="124"/>
        <v>1</v>
      </c>
      <c r="F212" s="65">
        <f t="shared" si="121"/>
        <v>39</v>
      </c>
      <c r="G212" s="58">
        <f t="shared" si="146"/>
        <v>1.9924037107380677</v>
      </c>
      <c r="H212" s="53">
        <f t="shared" si="133"/>
        <v>6.4935064935064934</v>
      </c>
      <c r="I212" s="49">
        <f t="shared" si="134"/>
        <v>1.38</v>
      </c>
      <c r="J212" s="53">
        <f t="shared" si="135"/>
        <v>4.3832881636237495</v>
      </c>
      <c r="K212" s="53">
        <f t="shared" si="147"/>
        <v>2.2317509097553026E-3</v>
      </c>
      <c r="L212" s="48">
        <f t="shared" si="136"/>
        <v>2.2000000000000002</v>
      </c>
      <c r="M212" s="49">
        <f t="shared" si="125"/>
        <v>0</v>
      </c>
      <c r="N212" s="65">
        <v>0</v>
      </c>
      <c r="O212" s="60">
        <f t="shared" si="137"/>
        <v>4660.2388608774927</v>
      </c>
      <c r="P212" s="55">
        <f t="shared" si="138"/>
        <v>480</v>
      </c>
      <c r="Q212" s="58">
        <f t="shared" si="139"/>
        <v>0.99620185536903383</v>
      </c>
      <c r="R212" s="53">
        <f t="shared" si="140"/>
        <v>3.2467532467532467</v>
      </c>
      <c r="S212" s="53">
        <f t="shared" si="126"/>
        <v>2.1916440818118748</v>
      </c>
      <c r="T212" s="53">
        <f t="shared" si="127"/>
        <v>1.1158754548776513E-3</v>
      </c>
      <c r="U212" s="58">
        <f t="shared" si="141"/>
        <v>0.49810092768451691</v>
      </c>
      <c r="V212" s="53">
        <f t="shared" si="142"/>
        <v>1.6233766233766234</v>
      </c>
      <c r="W212" s="53">
        <f t="shared" si="128"/>
        <v>1.0958220409059374</v>
      </c>
      <c r="X212" s="53">
        <f t="shared" si="129"/>
        <v>5.5793772743882564E-4</v>
      </c>
      <c r="Y212" s="58">
        <f t="shared" si="143"/>
        <v>9.9620185536903313E-2</v>
      </c>
      <c r="Z212" s="53">
        <f t="shared" si="144"/>
        <v>0.32467532467532467</v>
      </c>
      <c r="AA212" s="53">
        <f t="shared" si="130"/>
        <v>0.21916440818118732</v>
      </c>
      <c r="AB212" s="53">
        <f t="shared" si="131"/>
        <v>1.1158754548776508E-4</v>
      </c>
      <c r="AC212" s="61">
        <f t="shared" si="145"/>
        <v>0.35455729166666544</v>
      </c>
      <c r="AD212" s="36">
        <f t="shared" si="148"/>
        <v>0.83317790324343566</v>
      </c>
      <c r="AE212" s="36">
        <f t="shared" si="149"/>
        <v>56.53</v>
      </c>
      <c r="AF212" s="36">
        <f t="shared" si="150"/>
        <v>0.41658895162171783</v>
      </c>
      <c r="AG212" s="36">
        <f t="shared" si="149"/>
        <v>34.07</v>
      </c>
      <c r="AH212" s="36">
        <f t="shared" si="151"/>
        <v>0.20829447581085891</v>
      </c>
      <c r="AI212" s="36">
        <f t="shared" si="179"/>
        <v>18.8</v>
      </c>
      <c r="AJ212" s="36">
        <f t="shared" si="153"/>
        <v>4.1658895162171791E-2</v>
      </c>
      <c r="AK212" s="36">
        <f t="shared" si="179"/>
        <v>4.08</v>
      </c>
      <c r="AL212" s="36">
        <f t="shared" si="154"/>
        <v>0.41658895162171783</v>
      </c>
      <c r="AM212" s="36">
        <f t="shared" si="155"/>
        <v>34.07</v>
      </c>
      <c r="AN212" s="36">
        <f t="shared" si="156"/>
        <v>0.20829447581085891</v>
      </c>
      <c r="AO212" s="36">
        <f t="shared" si="157"/>
        <v>18.8</v>
      </c>
      <c r="AP212" s="36">
        <f t="shared" si="158"/>
        <v>0.10414723790542946</v>
      </c>
      <c r="AQ212" s="36">
        <f t="shared" si="159"/>
        <v>9.89</v>
      </c>
      <c r="AR212" s="36">
        <f t="shared" si="160"/>
        <v>2.0829447581085896E-2</v>
      </c>
      <c r="AS212" s="36">
        <f t="shared" si="161"/>
        <v>2.06</v>
      </c>
      <c r="AT212" s="36">
        <f t="shared" si="162"/>
        <v>0.20829447581085891</v>
      </c>
      <c r="AU212" s="36">
        <f t="shared" si="163"/>
        <v>18.8</v>
      </c>
      <c r="AV212" s="36">
        <f t="shared" si="164"/>
        <v>0.10414723790542946</v>
      </c>
      <c r="AW212" s="36">
        <f t="shared" si="165"/>
        <v>9.89</v>
      </c>
      <c r="AX212" s="36">
        <f t="shared" si="166"/>
        <v>5.2073618952714729E-2</v>
      </c>
      <c r="AY212" s="36">
        <f t="shared" si="167"/>
        <v>5.07</v>
      </c>
      <c r="AZ212" s="36">
        <f t="shared" si="168"/>
        <v>1.0414723790542948E-2</v>
      </c>
      <c r="BA212" s="36">
        <f t="shared" si="169"/>
        <v>1.04</v>
      </c>
      <c r="BB212" s="36">
        <f t="shared" si="170"/>
        <v>4.1658895162171784E-2</v>
      </c>
      <c r="BC212" s="36">
        <f t="shared" si="171"/>
        <v>4.08</v>
      </c>
      <c r="BD212" s="36">
        <f t="shared" si="172"/>
        <v>2.0829447581085892E-2</v>
      </c>
      <c r="BE212" s="36">
        <f t="shared" si="173"/>
        <v>2.06</v>
      </c>
      <c r="BF212" s="36">
        <f t="shared" si="174"/>
        <v>1.0414723790542946E-2</v>
      </c>
      <c r="BG212" s="36">
        <f t="shared" si="175"/>
        <v>1.04</v>
      </c>
      <c r="BH212" s="36">
        <f t="shared" si="176"/>
        <v>2.08294475810859E-3</v>
      </c>
      <c r="BI212" s="36">
        <f t="shared" si="177"/>
        <v>0.21</v>
      </c>
    </row>
    <row r="213" spans="1:61" s="36" customFormat="1" x14ac:dyDescent="0.25">
      <c r="A213" s="37">
        <v>11.25</v>
      </c>
      <c r="B213" s="47">
        <f t="shared" si="132"/>
        <v>40</v>
      </c>
      <c r="C213" s="48">
        <f t="shared" si="122"/>
        <v>0</v>
      </c>
      <c r="D213" s="49">
        <f t="shared" si="123"/>
        <v>0</v>
      </c>
      <c r="E213" s="50">
        <f t="shared" si="124"/>
        <v>1</v>
      </c>
      <c r="F213" s="65">
        <f t="shared" si="121"/>
        <v>39</v>
      </c>
      <c r="G213" s="58">
        <f t="shared" si="146"/>
        <v>1.9989911687973583</v>
      </c>
      <c r="H213" s="53">
        <f t="shared" si="133"/>
        <v>6.4935064935064934</v>
      </c>
      <c r="I213" s="49">
        <f t="shared" si="134"/>
        <v>1.38</v>
      </c>
      <c r="J213" s="53">
        <f t="shared" si="135"/>
        <v>4.3977805713541889</v>
      </c>
      <c r="K213" s="53">
        <f t="shared" si="147"/>
        <v>2.2391297182957418E-3</v>
      </c>
      <c r="L213" s="48">
        <f t="shared" si="136"/>
        <v>2.2000000000000002</v>
      </c>
      <c r="M213" s="49">
        <f t="shared" si="125"/>
        <v>0</v>
      </c>
      <c r="N213" s="65">
        <v>0</v>
      </c>
      <c r="O213" s="60">
        <f t="shared" si="137"/>
        <v>4674.064653773894</v>
      </c>
      <c r="P213" s="55">
        <f t="shared" si="138"/>
        <v>480</v>
      </c>
      <c r="Q213" s="58">
        <f t="shared" si="139"/>
        <v>0.99949558439867914</v>
      </c>
      <c r="R213" s="53">
        <f t="shared" si="140"/>
        <v>3.2467532467532467</v>
      </c>
      <c r="S213" s="53">
        <f t="shared" si="126"/>
        <v>2.1988902856770944</v>
      </c>
      <c r="T213" s="53">
        <f t="shared" si="127"/>
        <v>1.1195648591478709E-3</v>
      </c>
      <c r="U213" s="58">
        <f t="shared" si="141"/>
        <v>0.49974779219933957</v>
      </c>
      <c r="V213" s="53">
        <f t="shared" si="142"/>
        <v>1.6233766233766234</v>
      </c>
      <c r="W213" s="53">
        <f t="shared" si="128"/>
        <v>1.0994451428385472</v>
      </c>
      <c r="X213" s="53">
        <f t="shared" si="129"/>
        <v>5.5978242957393544E-4</v>
      </c>
      <c r="Y213" s="58">
        <f t="shared" si="143"/>
        <v>9.9949558439867844E-2</v>
      </c>
      <c r="Z213" s="53">
        <f t="shared" si="144"/>
        <v>0.32467532467532467</v>
      </c>
      <c r="AA213" s="53">
        <f t="shared" si="130"/>
        <v>0.21988902856770928</v>
      </c>
      <c r="AB213" s="53">
        <f t="shared" si="131"/>
        <v>1.1195648591478703E-4</v>
      </c>
      <c r="AC213" s="61">
        <f t="shared" si="145"/>
        <v>0.35468749999999877</v>
      </c>
      <c r="AD213" s="36">
        <f t="shared" si="148"/>
        <v>0.84179855265887427</v>
      </c>
      <c r="AE213" s="36">
        <f t="shared" si="149"/>
        <v>56.91</v>
      </c>
      <c r="AF213" s="36">
        <f t="shared" si="150"/>
        <v>0.42089927632943713</v>
      </c>
      <c r="AG213" s="36">
        <f t="shared" si="149"/>
        <v>34.35</v>
      </c>
      <c r="AH213" s="36">
        <f t="shared" si="151"/>
        <v>0.21044963816471857</v>
      </c>
      <c r="AI213" s="36">
        <f t="shared" si="179"/>
        <v>18.98</v>
      </c>
      <c r="AJ213" s="36">
        <f t="shared" si="153"/>
        <v>4.2089927632943724E-2</v>
      </c>
      <c r="AK213" s="36">
        <f t="shared" si="179"/>
        <v>4.12</v>
      </c>
      <c r="AL213" s="36">
        <f t="shared" si="154"/>
        <v>0.42089927632943713</v>
      </c>
      <c r="AM213" s="36">
        <f t="shared" si="155"/>
        <v>34.35</v>
      </c>
      <c r="AN213" s="36">
        <f t="shared" si="156"/>
        <v>0.21044963816471857</v>
      </c>
      <c r="AO213" s="36">
        <f t="shared" si="157"/>
        <v>18.98</v>
      </c>
      <c r="AP213" s="36">
        <f t="shared" si="158"/>
        <v>0.10522481908235928</v>
      </c>
      <c r="AQ213" s="36">
        <f t="shared" si="159"/>
        <v>9.99</v>
      </c>
      <c r="AR213" s="36">
        <f t="shared" si="160"/>
        <v>2.1044963816471862E-2</v>
      </c>
      <c r="AS213" s="36">
        <f t="shared" si="161"/>
        <v>2.08</v>
      </c>
      <c r="AT213" s="36">
        <f t="shared" si="162"/>
        <v>0.21044963816471857</v>
      </c>
      <c r="AU213" s="36">
        <f t="shared" si="163"/>
        <v>18.98</v>
      </c>
      <c r="AV213" s="36">
        <f t="shared" si="164"/>
        <v>0.10522481908235928</v>
      </c>
      <c r="AW213" s="36">
        <f t="shared" si="165"/>
        <v>9.99</v>
      </c>
      <c r="AX213" s="36">
        <f t="shared" si="166"/>
        <v>5.2612409541179642E-2</v>
      </c>
      <c r="AY213" s="36">
        <f t="shared" si="167"/>
        <v>5.13</v>
      </c>
      <c r="AZ213" s="36">
        <f t="shared" si="168"/>
        <v>1.0522481908235931E-2</v>
      </c>
      <c r="BA213" s="36">
        <f t="shared" si="169"/>
        <v>1.05</v>
      </c>
      <c r="BB213" s="36">
        <f t="shared" si="170"/>
        <v>4.2089927632943717E-2</v>
      </c>
      <c r="BC213" s="36">
        <f t="shared" si="171"/>
        <v>4.12</v>
      </c>
      <c r="BD213" s="36">
        <f t="shared" si="172"/>
        <v>2.1044963816471859E-2</v>
      </c>
      <c r="BE213" s="36">
        <f t="shared" si="173"/>
        <v>2.08</v>
      </c>
      <c r="BF213" s="36">
        <f t="shared" si="174"/>
        <v>1.0522481908235929E-2</v>
      </c>
      <c r="BG213" s="36">
        <f t="shared" si="175"/>
        <v>1.05</v>
      </c>
      <c r="BH213" s="36">
        <f t="shared" si="176"/>
        <v>2.1044963816471865E-3</v>
      </c>
      <c r="BI213" s="36">
        <f t="shared" si="177"/>
        <v>0.21</v>
      </c>
    </row>
    <row r="214" spans="1:61" s="36" customFormat="1" x14ac:dyDescent="0.25">
      <c r="A214" s="37">
        <v>11.25</v>
      </c>
      <c r="B214" s="47">
        <f t="shared" si="132"/>
        <v>40</v>
      </c>
      <c r="C214" s="48">
        <f t="shared" si="122"/>
        <v>0</v>
      </c>
      <c r="D214" s="49">
        <f t="shared" si="123"/>
        <v>0</v>
      </c>
      <c r="E214" s="50">
        <f t="shared" si="124"/>
        <v>1</v>
      </c>
      <c r="F214" s="65">
        <f t="shared" si="121"/>
        <v>39</v>
      </c>
      <c r="G214" s="58">
        <f t="shared" si="146"/>
        <v>2.0055333150237145</v>
      </c>
      <c r="H214" s="53">
        <f t="shared" si="133"/>
        <v>6.4935064935064934</v>
      </c>
      <c r="I214" s="49">
        <f t="shared" si="134"/>
        <v>1.38</v>
      </c>
      <c r="J214" s="53">
        <f t="shared" si="135"/>
        <v>4.412173293052172</v>
      </c>
      <c r="K214" s="53">
        <f t="shared" si="147"/>
        <v>2.2464577716986415E-3</v>
      </c>
      <c r="L214" s="48">
        <f t="shared" si="136"/>
        <v>2.2000000000000002</v>
      </c>
      <c r="M214" s="49">
        <f t="shared" si="125"/>
        <v>0</v>
      </c>
      <c r="N214" s="65">
        <v>0</v>
      </c>
      <c r="O214" s="60">
        <f t="shared" si="137"/>
        <v>4687.7953943441335</v>
      </c>
      <c r="P214" s="55">
        <f t="shared" si="138"/>
        <v>480</v>
      </c>
      <c r="Q214" s="58">
        <f t="shared" si="139"/>
        <v>1.0027666575118572</v>
      </c>
      <c r="R214" s="53">
        <f t="shared" si="140"/>
        <v>3.2467532467532467</v>
      </c>
      <c r="S214" s="53">
        <f t="shared" si="126"/>
        <v>2.206086646526086</v>
      </c>
      <c r="T214" s="53">
        <f t="shared" si="127"/>
        <v>1.1232288858493208E-3</v>
      </c>
      <c r="U214" s="58">
        <f t="shared" si="141"/>
        <v>0.50138332875592861</v>
      </c>
      <c r="V214" s="53">
        <f t="shared" si="142"/>
        <v>1.6233766233766234</v>
      </c>
      <c r="W214" s="53">
        <f t="shared" si="128"/>
        <v>1.103043323263043</v>
      </c>
      <c r="X214" s="53">
        <f t="shared" si="129"/>
        <v>5.6161444292466038E-4</v>
      </c>
      <c r="Y214" s="58">
        <f t="shared" si="143"/>
        <v>0.10027666575118566</v>
      </c>
      <c r="Z214" s="53">
        <f t="shared" si="144"/>
        <v>0.32467532467532467</v>
      </c>
      <c r="AA214" s="53">
        <f t="shared" si="130"/>
        <v>0.22060866465260845</v>
      </c>
      <c r="AB214" s="53">
        <f t="shared" si="131"/>
        <v>1.1232288858493199E-4</v>
      </c>
      <c r="AC214" s="61">
        <f t="shared" si="145"/>
        <v>0.35481770833333209</v>
      </c>
      <c r="AD214" s="36">
        <f t="shared" si="148"/>
        <v>0.85044741507991406</v>
      </c>
      <c r="AE214" s="36">
        <f t="shared" si="149"/>
        <v>57.28</v>
      </c>
      <c r="AF214" s="36">
        <f t="shared" si="150"/>
        <v>0.42522370753995703</v>
      </c>
      <c r="AG214" s="36">
        <f t="shared" si="149"/>
        <v>34.64</v>
      </c>
      <c r="AH214" s="36">
        <f t="shared" si="151"/>
        <v>0.21261185376997851</v>
      </c>
      <c r="AI214" s="36">
        <f t="shared" si="179"/>
        <v>19.149999999999999</v>
      </c>
      <c r="AJ214" s="36">
        <f t="shared" si="153"/>
        <v>4.252237075399571E-2</v>
      </c>
      <c r="AK214" s="36">
        <f t="shared" si="179"/>
        <v>4.16</v>
      </c>
      <c r="AL214" s="36">
        <f t="shared" si="154"/>
        <v>0.42522370753995703</v>
      </c>
      <c r="AM214" s="36">
        <f t="shared" si="155"/>
        <v>34.64</v>
      </c>
      <c r="AN214" s="36">
        <f t="shared" si="156"/>
        <v>0.21261185376997851</v>
      </c>
      <c r="AO214" s="36">
        <f t="shared" si="157"/>
        <v>19.149999999999999</v>
      </c>
      <c r="AP214" s="36">
        <f t="shared" si="158"/>
        <v>0.10630592688498926</v>
      </c>
      <c r="AQ214" s="36">
        <f t="shared" si="159"/>
        <v>10.09</v>
      </c>
      <c r="AR214" s="36">
        <f t="shared" si="160"/>
        <v>2.1261185376997855E-2</v>
      </c>
      <c r="AS214" s="36">
        <f t="shared" si="161"/>
        <v>2.1</v>
      </c>
      <c r="AT214" s="36">
        <f t="shared" si="162"/>
        <v>0.21261185376997851</v>
      </c>
      <c r="AU214" s="36">
        <f t="shared" si="163"/>
        <v>19.149999999999999</v>
      </c>
      <c r="AV214" s="36">
        <f t="shared" si="164"/>
        <v>0.10630592688498926</v>
      </c>
      <c r="AW214" s="36">
        <f t="shared" si="165"/>
        <v>10.09</v>
      </c>
      <c r="AX214" s="36">
        <f t="shared" si="166"/>
        <v>5.3152963442494629E-2</v>
      </c>
      <c r="AY214" s="36">
        <f t="shared" si="167"/>
        <v>5.18</v>
      </c>
      <c r="AZ214" s="36">
        <f t="shared" si="168"/>
        <v>1.0630592688498927E-2</v>
      </c>
      <c r="BA214" s="36">
        <f t="shared" si="169"/>
        <v>1.06</v>
      </c>
      <c r="BB214" s="36">
        <f t="shared" si="170"/>
        <v>4.2522370753995703E-2</v>
      </c>
      <c r="BC214" s="36">
        <f t="shared" si="171"/>
        <v>4.16</v>
      </c>
      <c r="BD214" s="36">
        <f t="shared" si="172"/>
        <v>2.1261185376997851E-2</v>
      </c>
      <c r="BE214" s="36">
        <f t="shared" si="173"/>
        <v>2.1</v>
      </c>
      <c r="BF214" s="36">
        <f t="shared" si="174"/>
        <v>1.0630592688498926E-2</v>
      </c>
      <c r="BG214" s="36">
        <f t="shared" si="175"/>
        <v>1.06</v>
      </c>
      <c r="BH214" s="36">
        <f t="shared" si="176"/>
        <v>2.1261185376997859E-3</v>
      </c>
      <c r="BI214" s="36">
        <f t="shared" si="177"/>
        <v>0.21</v>
      </c>
    </row>
    <row r="215" spans="1:61" s="36" customFormat="1" x14ac:dyDescent="0.25">
      <c r="A215" s="37">
        <v>11.25</v>
      </c>
      <c r="B215" s="47">
        <f t="shared" si="132"/>
        <v>40</v>
      </c>
      <c r="C215" s="48">
        <f t="shared" si="122"/>
        <v>0</v>
      </c>
      <c r="D215" s="49">
        <f t="shared" si="123"/>
        <v>0</v>
      </c>
      <c r="E215" s="50">
        <f t="shared" si="124"/>
        <v>1</v>
      </c>
      <c r="F215" s="65">
        <f t="shared" si="121"/>
        <v>39</v>
      </c>
      <c r="G215" s="58">
        <f t="shared" si="146"/>
        <v>2.0120304610945978</v>
      </c>
      <c r="H215" s="53">
        <f t="shared" si="133"/>
        <v>6.4935064935064934</v>
      </c>
      <c r="I215" s="49">
        <f t="shared" si="134"/>
        <v>1.38</v>
      </c>
      <c r="J215" s="53">
        <f t="shared" si="135"/>
        <v>4.4264670144081153</v>
      </c>
      <c r="K215" s="53">
        <f t="shared" si="147"/>
        <v>2.2537354190832345E-3</v>
      </c>
      <c r="L215" s="48">
        <f t="shared" si="136"/>
        <v>2.2000000000000002</v>
      </c>
      <c r="M215" s="49">
        <f t="shared" si="125"/>
        <v>0</v>
      </c>
      <c r="N215" s="65">
        <v>0</v>
      </c>
      <c r="O215" s="60">
        <f t="shared" si="137"/>
        <v>4701.4317360729528</v>
      </c>
      <c r="P215" s="55">
        <f t="shared" si="138"/>
        <v>480</v>
      </c>
      <c r="Q215" s="58">
        <f t="shared" si="139"/>
        <v>1.0060152305472989</v>
      </c>
      <c r="R215" s="53">
        <f t="shared" si="140"/>
        <v>3.2467532467532467</v>
      </c>
      <c r="S215" s="53">
        <f t="shared" si="126"/>
        <v>2.2132335072040576</v>
      </c>
      <c r="T215" s="53">
        <f t="shared" si="127"/>
        <v>1.1268677095416172E-3</v>
      </c>
      <c r="U215" s="58">
        <f t="shared" si="141"/>
        <v>0.50300761527364946</v>
      </c>
      <c r="V215" s="53">
        <f t="shared" si="142"/>
        <v>1.6233766233766234</v>
      </c>
      <c r="W215" s="53">
        <f t="shared" si="128"/>
        <v>1.1066167536020288</v>
      </c>
      <c r="X215" s="53">
        <f t="shared" si="129"/>
        <v>5.6343385477080862E-4</v>
      </c>
      <c r="Y215" s="58">
        <f t="shared" si="143"/>
        <v>0.10060152305472982</v>
      </c>
      <c r="Z215" s="53">
        <f t="shared" si="144"/>
        <v>0.32467532467532467</v>
      </c>
      <c r="AA215" s="53">
        <f t="shared" si="130"/>
        <v>0.22132335072040563</v>
      </c>
      <c r="AB215" s="53">
        <f t="shared" si="131"/>
        <v>1.1268677095416163E-4</v>
      </c>
      <c r="AC215" s="61">
        <f t="shared" si="145"/>
        <v>0.35494791666666542</v>
      </c>
      <c r="AD215" s="36">
        <f t="shared" si="148"/>
        <v>0.85912429644338451</v>
      </c>
      <c r="AE215" s="36">
        <f t="shared" si="149"/>
        <v>57.65</v>
      </c>
      <c r="AF215" s="36">
        <f t="shared" si="150"/>
        <v>0.42956214822169225</v>
      </c>
      <c r="AG215" s="36">
        <f t="shared" si="149"/>
        <v>34.92</v>
      </c>
      <c r="AH215" s="36">
        <f t="shared" si="151"/>
        <v>0.21478107411084613</v>
      </c>
      <c r="AI215" s="36">
        <f t="shared" si="179"/>
        <v>19.329999999999998</v>
      </c>
      <c r="AJ215" s="36">
        <f t="shared" si="153"/>
        <v>4.2956214822169235E-2</v>
      </c>
      <c r="AK215" s="36">
        <f t="shared" si="179"/>
        <v>4.2</v>
      </c>
      <c r="AL215" s="36">
        <f t="shared" si="154"/>
        <v>0.42956214822169225</v>
      </c>
      <c r="AM215" s="36">
        <f t="shared" si="155"/>
        <v>34.92</v>
      </c>
      <c r="AN215" s="36">
        <f t="shared" si="156"/>
        <v>0.21478107411084613</v>
      </c>
      <c r="AO215" s="36">
        <f t="shared" si="157"/>
        <v>19.329999999999998</v>
      </c>
      <c r="AP215" s="36">
        <f t="shared" si="158"/>
        <v>0.10739053705542306</v>
      </c>
      <c r="AQ215" s="36">
        <f t="shared" si="159"/>
        <v>10.18</v>
      </c>
      <c r="AR215" s="36">
        <f t="shared" si="160"/>
        <v>2.1478107411084617E-2</v>
      </c>
      <c r="AS215" s="36">
        <f t="shared" si="161"/>
        <v>2.12</v>
      </c>
      <c r="AT215" s="36">
        <f t="shared" si="162"/>
        <v>0.21478107411084613</v>
      </c>
      <c r="AU215" s="36">
        <f t="shared" si="163"/>
        <v>19.329999999999998</v>
      </c>
      <c r="AV215" s="36">
        <f t="shared" si="164"/>
        <v>0.10739053705542306</v>
      </c>
      <c r="AW215" s="36">
        <f t="shared" si="165"/>
        <v>10.18</v>
      </c>
      <c r="AX215" s="36">
        <f t="shared" si="166"/>
        <v>5.3695268527711532E-2</v>
      </c>
      <c r="AY215" s="36">
        <f t="shared" si="167"/>
        <v>5.23</v>
      </c>
      <c r="AZ215" s="36">
        <f t="shared" si="168"/>
        <v>1.0739053705542309E-2</v>
      </c>
      <c r="BA215" s="36">
        <f t="shared" si="169"/>
        <v>1.07</v>
      </c>
      <c r="BB215" s="36">
        <f t="shared" si="170"/>
        <v>4.2956214822169228E-2</v>
      </c>
      <c r="BC215" s="36">
        <f t="shared" si="171"/>
        <v>4.2</v>
      </c>
      <c r="BD215" s="36">
        <f t="shared" si="172"/>
        <v>2.1478107411084614E-2</v>
      </c>
      <c r="BE215" s="36">
        <f t="shared" si="173"/>
        <v>2.12</v>
      </c>
      <c r="BF215" s="36">
        <f t="shared" si="174"/>
        <v>1.0739053705542307E-2</v>
      </c>
      <c r="BG215" s="36">
        <f t="shared" si="175"/>
        <v>1.07</v>
      </c>
      <c r="BH215" s="36">
        <f t="shared" si="176"/>
        <v>2.1478107411084619E-3</v>
      </c>
      <c r="BI215" s="36">
        <f t="shared" si="177"/>
        <v>0.21</v>
      </c>
    </row>
    <row r="216" spans="1:61" s="36" customFormat="1" x14ac:dyDescent="0.25">
      <c r="A216" s="37">
        <v>11.25</v>
      </c>
      <c r="B216" s="47">
        <f t="shared" si="132"/>
        <v>40</v>
      </c>
      <c r="C216" s="48">
        <f t="shared" si="122"/>
        <v>0</v>
      </c>
      <c r="D216" s="49">
        <f t="shared" si="123"/>
        <v>0</v>
      </c>
      <c r="E216" s="50">
        <f t="shared" si="124"/>
        <v>1</v>
      </c>
      <c r="F216" s="65">
        <f t="shared" si="121"/>
        <v>39</v>
      </c>
      <c r="G216" s="58">
        <f t="shared" si="146"/>
        <v>2.0184829165435958</v>
      </c>
      <c r="H216" s="53">
        <f t="shared" si="133"/>
        <v>6.4935064935064934</v>
      </c>
      <c r="I216" s="49">
        <f t="shared" si="134"/>
        <v>1.38</v>
      </c>
      <c r="J216" s="53">
        <f t="shared" si="135"/>
        <v>4.4406624163959112</v>
      </c>
      <c r="K216" s="53">
        <f t="shared" si="147"/>
        <v>2.2609630071673396E-3</v>
      </c>
      <c r="L216" s="48">
        <f t="shared" si="136"/>
        <v>2.2000000000000002</v>
      </c>
      <c r="M216" s="49">
        <f t="shared" si="125"/>
        <v>0</v>
      </c>
      <c r="N216" s="65">
        <v>0</v>
      </c>
      <c r="O216" s="60">
        <f t="shared" si="137"/>
        <v>4714.9743279523855</v>
      </c>
      <c r="P216" s="55">
        <f t="shared" si="138"/>
        <v>480</v>
      </c>
      <c r="Q216" s="58">
        <f t="shared" si="139"/>
        <v>1.0092414582717979</v>
      </c>
      <c r="R216" s="53">
        <f t="shared" si="140"/>
        <v>3.2467532467532467</v>
      </c>
      <c r="S216" s="53">
        <f t="shared" si="126"/>
        <v>2.2203312081979556</v>
      </c>
      <c r="T216" s="53">
        <f t="shared" si="127"/>
        <v>1.1304815035836698E-3</v>
      </c>
      <c r="U216" s="58">
        <f t="shared" si="141"/>
        <v>0.50462072913589895</v>
      </c>
      <c r="V216" s="53">
        <f t="shared" si="142"/>
        <v>1.6233766233766234</v>
      </c>
      <c r="W216" s="53">
        <f t="shared" si="128"/>
        <v>1.1101656040989778</v>
      </c>
      <c r="X216" s="53">
        <f t="shared" si="129"/>
        <v>5.652407517918349E-4</v>
      </c>
      <c r="Y216" s="58">
        <f t="shared" si="143"/>
        <v>0.10092414582717971</v>
      </c>
      <c r="Z216" s="53">
        <f t="shared" si="144"/>
        <v>0.32467532467532467</v>
      </c>
      <c r="AA216" s="53">
        <f t="shared" si="130"/>
        <v>0.22203312081979537</v>
      </c>
      <c r="AB216" s="53">
        <f t="shared" si="131"/>
        <v>1.1304815035836688E-4</v>
      </c>
      <c r="AC216" s="61">
        <f t="shared" si="145"/>
        <v>0.35507812499999875</v>
      </c>
      <c r="AD216" s="36">
        <f t="shared" si="148"/>
        <v>0.86782900402097873</v>
      </c>
      <c r="AE216" s="36">
        <f t="shared" si="149"/>
        <v>58.01</v>
      </c>
      <c r="AF216" s="36">
        <f t="shared" si="150"/>
        <v>0.43391450201048937</v>
      </c>
      <c r="AG216" s="36">
        <f t="shared" si="149"/>
        <v>35.200000000000003</v>
      </c>
      <c r="AH216" s="36">
        <f t="shared" si="151"/>
        <v>0.21695725100524468</v>
      </c>
      <c r="AI216" s="36">
        <f t="shared" si="179"/>
        <v>19.5</v>
      </c>
      <c r="AJ216" s="36">
        <f t="shared" si="153"/>
        <v>4.3391450201048946E-2</v>
      </c>
      <c r="AK216" s="36">
        <f t="shared" si="179"/>
        <v>4.25</v>
      </c>
      <c r="AL216" s="36">
        <f t="shared" si="154"/>
        <v>0.43391450201048937</v>
      </c>
      <c r="AM216" s="36">
        <f t="shared" si="155"/>
        <v>35.200000000000003</v>
      </c>
      <c r="AN216" s="36">
        <f t="shared" si="156"/>
        <v>0.21695725100524468</v>
      </c>
      <c r="AO216" s="36">
        <f t="shared" si="157"/>
        <v>19.5</v>
      </c>
      <c r="AP216" s="36">
        <f t="shared" si="158"/>
        <v>0.10847862550262234</v>
      </c>
      <c r="AQ216" s="36">
        <f t="shared" si="159"/>
        <v>10.28</v>
      </c>
      <c r="AR216" s="36">
        <f t="shared" si="160"/>
        <v>2.1695725100524473E-2</v>
      </c>
      <c r="AS216" s="36">
        <f t="shared" si="161"/>
        <v>2.15</v>
      </c>
      <c r="AT216" s="36">
        <f t="shared" si="162"/>
        <v>0.21695725100524468</v>
      </c>
      <c r="AU216" s="36">
        <f t="shared" si="163"/>
        <v>19.5</v>
      </c>
      <c r="AV216" s="36">
        <f t="shared" si="164"/>
        <v>0.10847862550262234</v>
      </c>
      <c r="AW216" s="36">
        <f t="shared" si="165"/>
        <v>10.28</v>
      </c>
      <c r="AX216" s="36">
        <f t="shared" si="166"/>
        <v>5.4239312751311171E-2</v>
      </c>
      <c r="AY216" s="36">
        <f t="shared" si="167"/>
        <v>5.28</v>
      </c>
      <c r="AZ216" s="36">
        <f t="shared" si="168"/>
        <v>1.0847862550262237E-2</v>
      </c>
      <c r="BA216" s="36">
        <f t="shared" si="169"/>
        <v>1.08</v>
      </c>
      <c r="BB216" s="36">
        <f t="shared" si="170"/>
        <v>4.3391450201048939E-2</v>
      </c>
      <c r="BC216" s="36">
        <f t="shared" si="171"/>
        <v>4.25</v>
      </c>
      <c r="BD216" s="36">
        <f t="shared" si="172"/>
        <v>2.169572510052447E-2</v>
      </c>
      <c r="BE216" s="36">
        <f t="shared" si="173"/>
        <v>2.15</v>
      </c>
      <c r="BF216" s="36">
        <f t="shared" si="174"/>
        <v>1.0847862550262235E-2</v>
      </c>
      <c r="BG216" s="36">
        <f t="shared" si="175"/>
        <v>1.08</v>
      </c>
      <c r="BH216" s="36">
        <f t="shared" si="176"/>
        <v>2.1695725100524476E-3</v>
      </c>
      <c r="BI216" s="36">
        <f t="shared" si="177"/>
        <v>0.22</v>
      </c>
    </row>
    <row r="217" spans="1:61" s="36" customFormat="1" x14ac:dyDescent="0.25">
      <c r="A217" s="37">
        <v>11.25</v>
      </c>
      <c r="B217" s="47">
        <f t="shared" si="132"/>
        <v>40</v>
      </c>
      <c r="C217" s="48">
        <f t="shared" si="122"/>
        <v>0</v>
      </c>
      <c r="D217" s="49">
        <f t="shared" si="123"/>
        <v>0</v>
      </c>
      <c r="E217" s="50">
        <f t="shared" si="124"/>
        <v>1</v>
      </c>
      <c r="F217" s="65">
        <f t="shared" si="121"/>
        <v>39</v>
      </c>
      <c r="G217" s="58">
        <f t="shared" si="146"/>
        <v>2.0248909887751689</v>
      </c>
      <c r="H217" s="53">
        <f t="shared" si="133"/>
        <v>6.4935064935064934</v>
      </c>
      <c r="I217" s="49">
        <f t="shared" si="134"/>
        <v>1.38</v>
      </c>
      <c r="J217" s="53">
        <f t="shared" si="135"/>
        <v>4.4547601753053723</v>
      </c>
      <c r="K217" s="53">
        <f t="shared" si="147"/>
        <v>2.2681408802838741E-3</v>
      </c>
      <c r="L217" s="48">
        <f t="shared" si="136"/>
        <v>2.2000000000000002</v>
      </c>
      <c r="M217" s="49">
        <f t="shared" si="125"/>
        <v>0</v>
      </c>
      <c r="N217" s="65">
        <v>0</v>
      </c>
      <c r="O217" s="60">
        <f t="shared" si="137"/>
        <v>4728.4238145126483</v>
      </c>
      <c r="P217" s="55">
        <f t="shared" si="138"/>
        <v>480</v>
      </c>
      <c r="Q217" s="58">
        <f t="shared" si="139"/>
        <v>1.0124454943875845</v>
      </c>
      <c r="R217" s="53">
        <f t="shared" si="140"/>
        <v>3.2467532467532467</v>
      </c>
      <c r="S217" s="53">
        <f t="shared" si="126"/>
        <v>2.2273800876526861</v>
      </c>
      <c r="T217" s="53">
        <f t="shared" si="127"/>
        <v>1.134070440141937E-3</v>
      </c>
      <c r="U217" s="58">
        <f t="shared" si="141"/>
        <v>0.50622274719379223</v>
      </c>
      <c r="V217" s="53">
        <f t="shared" si="142"/>
        <v>1.6233766233766234</v>
      </c>
      <c r="W217" s="53">
        <f t="shared" si="128"/>
        <v>1.1136900438263431</v>
      </c>
      <c r="X217" s="53">
        <f t="shared" si="129"/>
        <v>5.6703522007096852E-4</v>
      </c>
      <c r="Y217" s="58">
        <f t="shared" si="143"/>
        <v>0.10124454943875837</v>
      </c>
      <c r="Z217" s="53">
        <f t="shared" si="144"/>
        <v>0.32467532467532467</v>
      </c>
      <c r="AA217" s="53">
        <f t="shared" si="130"/>
        <v>0.22273800876526842</v>
      </c>
      <c r="AB217" s="53">
        <f t="shared" si="131"/>
        <v>1.134070440141936E-4</v>
      </c>
      <c r="AC217" s="61">
        <f t="shared" si="145"/>
        <v>0.35520833333333207</v>
      </c>
      <c r="AD217" s="36">
        <f t="shared" si="148"/>
        <v>0.87656134641007166</v>
      </c>
      <c r="AE217" s="36">
        <f t="shared" si="149"/>
        <v>58.38</v>
      </c>
      <c r="AF217" s="36">
        <f t="shared" si="150"/>
        <v>0.43828067320503583</v>
      </c>
      <c r="AG217" s="36">
        <f t="shared" si="149"/>
        <v>35.49</v>
      </c>
      <c r="AH217" s="36">
        <f t="shared" si="151"/>
        <v>0.21914033660251792</v>
      </c>
      <c r="AI217" s="36">
        <f t="shared" si="179"/>
        <v>19.68</v>
      </c>
      <c r="AJ217" s="36">
        <f t="shared" si="153"/>
        <v>4.3828067320503594E-2</v>
      </c>
      <c r="AK217" s="36">
        <f t="shared" si="179"/>
        <v>4.29</v>
      </c>
      <c r="AL217" s="36">
        <f t="shared" si="154"/>
        <v>0.43828067320503583</v>
      </c>
      <c r="AM217" s="36">
        <f t="shared" si="155"/>
        <v>35.49</v>
      </c>
      <c r="AN217" s="36">
        <f t="shared" si="156"/>
        <v>0.21914033660251792</v>
      </c>
      <c r="AO217" s="36">
        <f t="shared" si="157"/>
        <v>19.68</v>
      </c>
      <c r="AP217" s="36">
        <f t="shared" si="158"/>
        <v>0.10957016830125896</v>
      </c>
      <c r="AQ217" s="36">
        <f t="shared" si="159"/>
        <v>10.38</v>
      </c>
      <c r="AR217" s="36">
        <f t="shared" si="160"/>
        <v>2.1914033660251797E-2</v>
      </c>
      <c r="AS217" s="36">
        <f t="shared" si="161"/>
        <v>2.17</v>
      </c>
      <c r="AT217" s="36">
        <f t="shared" si="162"/>
        <v>0.21914033660251792</v>
      </c>
      <c r="AU217" s="36">
        <f t="shared" si="163"/>
        <v>19.68</v>
      </c>
      <c r="AV217" s="36">
        <f t="shared" si="164"/>
        <v>0.10957016830125896</v>
      </c>
      <c r="AW217" s="36">
        <f t="shared" si="165"/>
        <v>10.38</v>
      </c>
      <c r="AX217" s="36">
        <f t="shared" si="166"/>
        <v>5.4785084150629479E-2</v>
      </c>
      <c r="AY217" s="36">
        <f t="shared" si="167"/>
        <v>5.33</v>
      </c>
      <c r="AZ217" s="36">
        <f t="shared" si="168"/>
        <v>1.0957016830125899E-2</v>
      </c>
      <c r="BA217" s="36">
        <f t="shared" si="169"/>
        <v>1.0900000000000001</v>
      </c>
      <c r="BB217" s="36">
        <f t="shared" si="170"/>
        <v>4.3828067320503587E-2</v>
      </c>
      <c r="BC217" s="36">
        <f t="shared" si="171"/>
        <v>4.29</v>
      </c>
      <c r="BD217" s="36">
        <f t="shared" si="172"/>
        <v>2.1914033660251794E-2</v>
      </c>
      <c r="BE217" s="36">
        <f t="shared" si="173"/>
        <v>2.17</v>
      </c>
      <c r="BF217" s="36">
        <f t="shared" si="174"/>
        <v>1.0957016830125897E-2</v>
      </c>
      <c r="BG217" s="36">
        <f t="shared" si="175"/>
        <v>1.0900000000000001</v>
      </c>
      <c r="BH217" s="36">
        <f t="shared" si="176"/>
        <v>2.19140336602518E-3</v>
      </c>
      <c r="BI217" s="36">
        <f t="shared" si="177"/>
        <v>0.22</v>
      </c>
    </row>
    <row r="218" spans="1:61" s="36" customFormat="1" x14ac:dyDescent="0.25">
      <c r="A218" s="37">
        <v>11.25</v>
      </c>
      <c r="B218" s="47">
        <f t="shared" si="132"/>
        <v>40</v>
      </c>
      <c r="C218" s="48">
        <f t="shared" si="122"/>
        <v>0</v>
      </c>
      <c r="D218" s="49">
        <f t="shared" si="123"/>
        <v>0</v>
      </c>
      <c r="E218" s="50">
        <f t="shared" si="124"/>
        <v>1</v>
      </c>
      <c r="F218" s="65">
        <f t="shared" si="121"/>
        <v>39</v>
      </c>
      <c r="G218" s="58">
        <f t="shared" si="146"/>
        <v>2.0312549830792967</v>
      </c>
      <c r="H218" s="53">
        <f t="shared" si="133"/>
        <v>6.4935064935064934</v>
      </c>
      <c r="I218" s="49">
        <f t="shared" si="134"/>
        <v>1.38</v>
      </c>
      <c r="J218" s="53">
        <f t="shared" si="135"/>
        <v>4.4687609627744536</v>
      </c>
      <c r="K218" s="53">
        <f t="shared" si="147"/>
        <v>2.2752693803972639E-3</v>
      </c>
      <c r="L218" s="48">
        <f t="shared" si="136"/>
        <v>2.2000000000000002</v>
      </c>
      <c r="M218" s="49">
        <f t="shared" si="125"/>
        <v>0</v>
      </c>
      <c r="N218" s="65">
        <v>0</v>
      </c>
      <c r="O218" s="60">
        <f t="shared" si="137"/>
        <v>4741.7808358528091</v>
      </c>
      <c r="P218" s="55">
        <f t="shared" si="138"/>
        <v>480</v>
      </c>
      <c r="Q218" s="58">
        <f t="shared" si="139"/>
        <v>1.0156274915396484</v>
      </c>
      <c r="R218" s="53">
        <f t="shared" si="140"/>
        <v>3.2467532467532467</v>
      </c>
      <c r="S218" s="53">
        <f t="shared" si="126"/>
        <v>2.2343804813872268</v>
      </c>
      <c r="T218" s="53">
        <f t="shared" si="127"/>
        <v>1.137634690198632E-3</v>
      </c>
      <c r="U218" s="58">
        <f t="shared" si="141"/>
        <v>0.50781374576982419</v>
      </c>
      <c r="V218" s="53">
        <f t="shared" si="142"/>
        <v>1.6233766233766234</v>
      </c>
      <c r="W218" s="53">
        <f t="shared" si="128"/>
        <v>1.1171902406936134</v>
      </c>
      <c r="X218" s="53">
        <f t="shared" si="129"/>
        <v>5.6881734509931598E-4</v>
      </c>
      <c r="Y218" s="58">
        <f t="shared" si="143"/>
        <v>0.10156274915396475</v>
      </c>
      <c r="Z218" s="53">
        <f t="shared" si="144"/>
        <v>0.32467532467532467</v>
      </c>
      <c r="AA218" s="53">
        <f t="shared" si="130"/>
        <v>0.22343804813872248</v>
      </c>
      <c r="AB218" s="53">
        <f t="shared" si="131"/>
        <v>1.137634690198631E-4</v>
      </c>
      <c r="AC218" s="61">
        <f t="shared" si="145"/>
        <v>0.3553385416666654</v>
      </c>
      <c r="AD218" s="36">
        <f t="shared" si="148"/>
        <v>0.88532113352460118</v>
      </c>
      <c r="AE218" s="36">
        <f t="shared" si="149"/>
        <v>58.74</v>
      </c>
      <c r="AF218" s="36">
        <f t="shared" si="150"/>
        <v>0.44266056676230059</v>
      </c>
      <c r="AG218" s="36">
        <f t="shared" si="149"/>
        <v>35.770000000000003</v>
      </c>
      <c r="AH218" s="36">
        <f t="shared" si="151"/>
        <v>0.22133028338115029</v>
      </c>
      <c r="AI218" s="36">
        <f t="shared" si="179"/>
        <v>19.850000000000001</v>
      </c>
      <c r="AJ218" s="36">
        <f t="shared" si="153"/>
        <v>4.426605667623007E-2</v>
      </c>
      <c r="AK218" s="36">
        <f t="shared" si="179"/>
        <v>4.33</v>
      </c>
      <c r="AL218" s="36">
        <f t="shared" si="154"/>
        <v>0.44266056676230059</v>
      </c>
      <c r="AM218" s="36">
        <f t="shared" si="155"/>
        <v>35.770000000000003</v>
      </c>
      <c r="AN218" s="36">
        <f t="shared" si="156"/>
        <v>0.22133028338115029</v>
      </c>
      <c r="AO218" s="36">
        <f t="shared" si="157"/>
        <v>19.850000000000001</v>
      </c>
      <c r="AP218" s="36">
        <f t="shared" si="158"/>
        <v>0.11066514169057515</v>
      </c>
      <c r="AQ218" s="36">
        <f t="shared" si="159"/>
        <v>10.48</v>
      </c>
      <c r="AR218" s="36">
        <f t="shared" si="160"/>
        <v>2.2133028338115035E-2</v>
      </c>
      <c r="AS218" s="36">
        <f t="shared" si="161"/>
        <v>2.19</v>
      </c>
      <c r="AT218" s="36">
        <f t="shared" si="162"/>
        <v>0.22133028338115029</v>
      </c>
      <c r="AU218" s="36">
        <f t="shared" si="163"/>
        <v>19.850000000000001</v>
      </c>
      <c r="AV218" s="36">
        <f t="shared" si="164"/>
        <v>0.11066514169057515</v>
      </c>
      <c r="AW218" s="36">
        <f t="shared" si="165"/>
        <v>10.48</v>
      </c>
      <c r="AX218" s="36">
        <f t="shared" si="166"/>
        <v>5.5332570845287574E-2</v>
      </c>
      <c r="AY218" s="36">
        <f t="shared" si="167"/>
        <v>5.38</v>
      </c>
      <c r="AZ218" s="36">
        <f t="shared" si="168"/>
        <v>1.1066514169057518E-2</v>
      </c>
      <c r="BA218" s="36">
        <f t="shared" si="169"/>
        <v>1.1000000000000001</v>
      </c>
      <c r="BB218" s="36">
        <f t="shared" si="170"/>
        <v>4.4266056676230063E-2</v>
      </c>
      <c r="BC218" s="36">
        <f t="shared" si="171"/>
        <v>4.33</v>
      </c>
      <c r="BD218" s="36">
        <f t="shared" si="172"/>
        <v>2.2133028338115032E-2</v>
      </c>
      <c r="BE218" s="36">
        <f t="shared" si="173"/>
        <v>2.19</v>
      </c>
      <c r="BF218" s="36">
        <f t="shared" si="174"/>
        <v>1.1066514169057516E-2</v>
      </c>
      <c r="BG218" s="36">
        <f t="shared" si="175"/>
        <v>1.1000000000000001</v>
      </c>
      <c r="BH218" s="36">
        <f t="shared" si="176"/>
        <v>2.2133028338115037E-3</v>
      </c>
      <c r="BI218" s="36">
        <f t="shared" si="177"/>
        <v>0.22</v>
      </c>
    </row>
    <row r="219" spans="1:61" s="36" customFormat="1" x14ac:dyDescent="0.25">
      <c r="A219" s="37">
        <v>11.25</v>
      </c>
      <c r="B219" s="47">
        <f t="shared" si="132"/>
        <v>40</v>
      </c>
      <c r="C219" s="48">
        <f t="shared" si="122"/>
        <v>0</v>
      </c>
      <c r="D219" s="49">
        <f t="shared" si="123"/>
        <v>0</v>
      </c>
      <c r="E219" s="50">
        <f t="shared" si="124"/>
        <v>1</v>
      </c>
      <c r="F219" s="65">
        <f t="shared" si="121"/>
        <v>39</v>
      </c>
      <c r="G219" s="58">
        <f t="shared" si="146"/>
        <v>2.0375752026460208</v>
      </c>
      <c r="H219" s="53">
        <f t="shared" si="133"/>
        <v>6.4935064935064934</v>
      </c>
      <c r="I219" s="49">
        <f t="shared" si="134"/>
        <v>1.38</v>
      </c>
      <c r="J219" s="53">
        <f t="shared" si="135"/>
        <v>4.4826654458212465</v>
      </c>
      <c r="K219" s="53">
        <f t="shared" si="147"/>
        <v>2.2823488471197311E-3</v>
      </c>
      <c r="L219" s="48">
        <f t="shared" si="136"/>
        <v>2.2000000000000002</v>
      </c>
      <c r="M219" s="49">
        <f t="shared" si="125"/>
        <v>0</v>
      </c>
      <c r="N219" s="65">
        <v>0</v>
      </c>
      <c r="O219" s="60">
        <f t="shared" si="137"/>
        <v>4755.0460276712556</v>
      </c>
      <c r="P219" s="55">
        <f t="shared" si="138"/>
        <v>480</v>
      </c>
      <c r="Q219" s="58">
        <f t="shared" si="139"/>
        <v>1.0187876013230104</v>
      </c>
      <c r="R219" s="53">
        <f t="shared" si="140"/>
        <v>3.2467532467532467</v>
      </c>
      <c r="S219" s="53">
        <f t="shared" si="126"/>
        <v>2.2413327229106232</v>
      </c>
      <c r="T219" s="53">
        <f t="shared" si="127"/>
        <v>1.1411744235598656E-3</v>
      </c>
      <c r="U219" s="58">
        <f t="shared" si="141"/>
        <v>0.50939380066150519</v>
      </c>
      <c r="V219" s="53">
        <f t="shared" si="142"/>
        <v>1.6233766233766234</v>
      </c>
      <c r="W219" s="53">
        <f t="shared" si="128"/>
        <v>1.1206663614553116</v>
      </c>
      <c r="X219" s="53">
        <f t="shared" si="129"/>
        <v>5.7058721177993279E-4</v>
      </c>
      <c r="Y219" s="58">
        <f t="shared" si="143"/>
        <v>0.10187876013230095</v>
      </c>
      <c r="Z219" s="53">
        <f t="shared" si="144"/>
        <v>0.32467532467532467</v>
      </c>
      <c r="AA219" s="53">
        <f t="shared" si="130"/>
        <v>0.22413327229106211</v>
      </c>
      <c r="AB219" s="53">
        <f t="shared" si="131"/>
        <v>1.1411744235598643E-4</v>
      </c>
      <c r="AC219" s="61">
        <f t="shared" si="145"/>
        <v>0.35546874999999872</v>
      </c>
      <c r="AD219" s="36">
        <f t="shared" si="148"/>
        <v>0.89410817658601216</v>
      </c>
      <c r="AE219" s="36">
        <f t="shared" si="149"/>
        <v>59.1</v>
      </c>
      <c r="AF219" s="36">
        <f t="shared" si="150"/>
        <v>0.44705408829300608</v>
      </c>
      <c r="AG219" s="36">
        <f t="shared" si="149"/>
        <v>36.049999999999997</v>
      </c>
      <c r="AH219" s="36">
        <f t="shared" si="151"/>
        <v>0.22352704414650304</v>
      </c>
      <c r="AI219" s="36">
        <f t="shared" si="179"/>
        <v>20.03</v>
      </c>
      <c r="AJ219" s="36">
        <f t="shared" si="153"/>
        <v>4.4705408829300616E-2</v>
      </c>
      <c r="AK219" s="36">
        <f t="shared" si="179"/>
        <v>4.37</v>
      </c>
      <c r="AL219" s="36">
        <f t="shared" si="154"/>
        <v>0.44705408829300608</v>
      </c>
      <c r="AM219" s="36">
        <f t="shared" si="155"/>
        <v>36.049999999999997</v>
      </c>
      <c r="AN219" s="36">
        <f t="shared" si="156"/>
        <v>0.22352704414650304</v>
      </c>
      <c r="AO219" s="36">
        <f t="shared" si="157"/>
        <v>20.03</v>
      </c>
      <c r="AP219" s="36">
        <f t="shared" si="158"/>
        <v>0.11176352207325152</v>
      </c>
      <c r="AQ219" s="36">
        <f t="shared" si="159"/>
        <v>10.57</v>
      </c>
      <c r="AR219" s="36">
        <f t="shared" si="160"/>
        <v>2.2352704414650308E-2</v>
      </c>
      <c r="AS219" s="36">
        <f t="shared" si="161"/>
        <v>2.21</v>
      </c>
      <c r="AT219" s="36">
        <f t="shared" si="162"/>
        <v>0.22352704414650304</v>
      </c>
      <c r="AU219" s="36">
        <f t="shared" si="163"/>
        <v>20.03</v>
      </c>
      <c r="AV219" s="36">
        <f t="shared" si="164"/>
        <v>0.11176352207325152</v>
      </c>
      <c r="AW219" s="36">
        <f t="shared" si="165"/>
        <v>10.57</v>
      </c>
      <c r="AX219" s="36">
        <f t="shared" si="166"/>
        <v>5.588176103662576E-2</v>
      </c>
      <c r="AY219" s="36">
        <f t="shared" si="167"/>
        <v>5.43</v>
      </c>
      <c r="AZ219" s="36">
        <f t="shared" si="168"/>
        <v>1.1176352207325154E-2</v>
      </c>
      <c r="BA219" s="36">
        <f t="shared" si="169"/>
        <v>1.1100000000000001</v>
      </c>
      <c r="BB219" s="36">
        <f t="shared" si="170"/>
        <v>4.4705408829300609E-2</v>
      </c>
      <c r="BC219" s="36">
        <f t="shared" si="171"/>
        <v>4.37</v>
      </c>
      <c r="BD219" s="36">
        <f t="shared" si="172"/>
        <v>2.2352704414650305E-2</v>
      </c>
      <c r="BE219" s="36">
        <f t="shared" si="173"/>
        <v>2.21</v>
      </c>
      <c r="BF219" s="36">
        <f t="shared" si="174"/>
        <v>1.1176352207325152E-2</v>
      </c>
      <c r="BG219" s="36">
        <f t="shared" si="175"/>
        <v>1.1100000000000001</v>
      </c>
      <c r="BH219" s="36">
        <f t="shared" si="176"/>
        <v>2.2352704414650309E-3</v>
      </c>
      <c r="BI219" s="36">
        <f t="shared" si="177"/>
        <v>0.22</v>
      </c>
    </row>
    <row r="220" spans="1:61" s="36" customFormat="1" x14ac:dyDescent="0.25">
      <c r="A220" s="37">
        <v>11.25</v>
      </c>
      <c r="B220" s="47">
        <f t="shared" si="132"/>
        <v>40</v>
      </c>
      <c r="C220" s="48">
        <f t="shared" si="122"/>
        <v>0</v>
      </c>
      <c r="D220" s="49">
        <f t="shared" si="123"/>
        <v>0</v>
      </c>
      <c r="E220" s="50">
        <f t="shared" si="124"/>
        <v>1</v>
      </c>
      <c r="F220" s="65">
        <f t="shared" si="121"/>
        <v>39</v>
      </c>
      <c r="G220" s="58">
        <f t="shared" si="146"/>
        <v>2.0438519485798898</v>
      </c>
      <c r="H220" s="53">
        <f t="shared" si="133"/>
        <v>6.4935064935064934</v>
      </c>
      <c r="I220" s="49">
        <f t="shared" si="134"/>
        <v>1.38</v>
      </c>
      <c r="J220" s="53">
        <f t="shared" si="135"/>
        <v>4.4964742868757579</v>
      </c>
      <c r="K220" s="53">
        <f t="shared" si="147"/>
        <v>2.2893796177274736E-3</v>
      </c>
      <c r="L220" s="48">
        <f t="shared" si="136"/>
        <v>2.2000000000000002</v>
      </c>
      <c r="M220" s="49">
        <f t="shared" si="125"/>
        <v>0</v>
      </c>
      <c r="N220" s="65">
        <v>0</v>
      </c>
      <c r="O220" s="60">
        <f t="shared" si="137"/>
        <v>4768.2200212959515</v>
      </c>
      <c r="P220" s="55">
        <f t="shared" si="138"/>
        <v>480</v>
      </c>
      <c r="Q220" s="58">
        <f t="shared" si="139"/>
        <v>1.0219259742899449</v>
      </c>
      <c r="R220" s="53">
        <f t="shared" si="140"/>
        <v>3.2467532467532467</v>
      </c>
      <c r="S220" s="53">
        <f t="shared" si="126"/>
        <v>2.2482371434378789</v>
      </c>
      <c r="T220" s="53">
        <f t="shared" si="127"/>
        <v>1.1446898088637368E-3</v>
      </c>
      <c r="U220" s="58">
        <f t="shared" si="141"/>
        <v>0.51096298714497246</v>
      </c>
      <c r="V220" s="53">
        <f t="shared" si="142"/>
        <v>1.6233766233766234</v>
      </c>
      <c r="W220" s="53">
        <f t="shared" si="128"/>
        <v>1.1241185717189395</v>
      </c>
      <c r="X220" s="53">
        <f t="shared" si="129"/>
        <v>5.723449044318684E-4</v>
      </c>
      <c r="Y220" s="58">
        <f t="shared" si="143"/>
        <v>0.10219259742899441</v>
      </c>
      <c r="Z220" s="53">
        <f t="shared" si="144"/>
        <v>0.32467532467532467</v>
      </c>
      <c r="AA220" s="53">
        <f t="shared" si="130"/>
        <v>0.2248237143437877</v>
      </c>
      <c r="AB220" s="53">
        <f t="shared" si="131"/>
        <v>1.1446898088637361E-4</v>
      </c>
      <c r="AC220" s="61">
        <f t="shared" si="145"/>
        <v>0.35559895833333205</v>
      </c>
      <c r="AD220" s="36">
        <f t="shared" si="148"/>
        <v>0.90292228811426289</v>
      </c>
      <c r="AE220" s="36">
        <f t="shared" si="149"/>
        <v>59.46</v>
      </c>
      <c r="AF220" s="36">
        <f t="shared" si="150"/>
        <v>0.45146114405713145</v>
      </c>
      <c r="AG220" s="36">
        <f t="shared" si="149"/>
        <v>36.33</v>
      </c>
      <c r="AH220" s="36">
        <f t="shared" si="151"/>
        <v>0.22573057202856572</v>
      </c>
      <c r="AI220" s="36">
        <f t="shared" si="179"/>
        <v>20.21</v>
      </c>
      <c r="AJ220" s="36">
        <f t="shared" si="153"/>
        <v>4.5146114405713152E-2</v>
      </c>
      <c r="AK220" s="36">
        <f t="shared" si="179"/>
        <v>4.41</v>
      </c>
      <c r="AL220" s="36">
        <f t="shared" si="154"/>
        <v>0.45146114405713145</v>
      </c>
      <c r="AM220" s="36">
        <f t="shared" si="155"/>
        <v>36.33</v>
      </c>
      <c r="AN220" s="36">
        <f t="shared" si="156"/>
        <v>0.22573057202856572</v>
      </c>
      <c r="AO220" s="36">
        <f t="shared" si="157"/>
        <v>20.21</v>
      </c>
      <c r="AP220" s="36">
        <f t="shared" si="158"/>
        <v>0.11286528601428286</v>
      </c>
      <c r="AQ220" s="36">
        <f t="shared" si="159"/>
        <v>10.67</v>
      </c>
      <c r="AR220" s="36">
        <f t="shared" si="160"/>
        <v>2.2573057202856576E-2</v>
      </c>
      <c r="AS220" s="36">
        <f t="shared" si="161"/>
        <v>2.23</v>
      </c>
      <c r="AT220" s="36">
        <f t="shared" si="162"/>
        <v>0.22573057202856572</v>
      </c>
      <c r="AU220" s="36">
        <f t="shared" si="163"/>
        <v>20.21</v>
      </c>
      <c r="AV220" s="36">
        <f t="shared" si="164"/>
        <v>0.11286528601428286</v>
      </c>
      <c r="AW220" s="36">
        <f t="shared" si="165"/>
        <v>10.67</v>
      </c>
      <c r="AX220" s="36">
        <f t="shared" si="166"/>
        <v>5.6432643007141431E-2</v>
      </c>
      <c r="AY220" s="36">
        <f t="shared" si="167"/>
        <v>5.49</v>
      </c>
      <c r="AZ220" s="36">
        <f t="shared" si="168"/>
        <v>1.1286528601428288E-2</v>
      </c>
      <c r="BA220" s="36">
        <f t="shared" si="169"/>
        <v>1.1200000000000001</v>
      </c>
      <c r="BB220" s="36">
        <f t="shared" si="170"/>
        <v>4.5146114405713145E-2</v>
      </c>
      <c r="BC220" s="36">
        <f t="shared" si="171"/>
        <v>4.41</v>
      </c>
      <c r="BD220" s="36">
        <f t="shared" si="172"/>
        <v>2.2573057202856572E-2</v>
      </c>
      <c r="BE220" s="36">
        <f t="shared" si="173"/>
        <v>2.23</v>
      </c>
      <c r="BF220" s="36">
        <f t="shared" si="174"/>
        <v>1.1286528601428286E-2</v>
      </c>
      <c r="BG220" s="36">
        <f t="shared" si="175"/>
        <v>1.1200000000000001</v>
      </c>
      <c r="BH220" s="36">
        <f t="shared" si="176"/>
        <v>2.2573057202856578E-3</v>
      </c>
      <c r="BI220" s="36">
        <f t="shared" si="177"/>
        <v>0.23</v>
      </c>
    </row>
    <row r="221" spans="1:61" s="36" customFormat="1" x14ac:dyDescent="0.25">
      <c r="A221" s="37">
        <v>11.25</v>
      </c>
      <c r="B221" s="47">
        <f t="shared" si="132"/>
        <v>40</v>
      </c>
      <c r="C221" s="48">
        <f t="shared" si="122"/>
        <v>0</v>
      </c>
      <c r="D221" s="49">
        <f t="shared" si="123"/>
        <v>0</v>
      </c>
      <c r="E221" s="50">
        <f t="shared" si="124"/>
        <v>1</v>
      </c>
      <c r="F221" s="65">
        <f t="shared" si="121"/>
        <v>39</v>
      </c>
      <c r="G221" s="58">
        <f t="shared" si="146"/>
        <v>2.0500855199143055</v>
      </c>
      <c r="H221" s="53">
        <f t="shared" si="133"/>
        <v>6.4935064935064934</v>
      </c>
      <c r="I221" s="49">
        <f t="shared" si="134"/>
        <v>1.38</v>
      </c>
      <c r="J221" s="53">
        <f t="shared" si="135"/>
        <v>4.5101881438114724</v>
      </c>
      <c r="K221" s="53">
        <f t="shared" si="147"/>
        <v>2.2963620271767384E-3</v>
      </c>
      <c r="L221" s="48">
        <f t="shared" si="136"/>
        <v>2.2000000000000002</v>
      </c>
      <c r="M221" s="49">
        <f t="shared" si="125"/>
        <v>0</v>
      </c>
      <c r="N221" s="65">
        <v>0</v>
      </c>
      <c r="O221" s="60">
        <f t="shared" si="137"/>
        <v>4781.3034437144761</v>
      </c>
      <c r="P221" s="55">
        <f t="shared" si="138"/>
        <v>480</v>
      </c>
      <c r="Q221" s="58">
        <f t="shared" si="139"/>
        <v>1.0250427599571528</v>
      </c>
      <c r="R221" s="53">
        <f t="shared" si="140"/>
        <v>3.2467532467532467</v>
      </c>
      <c r="S221" s="53">
        <f t="shared" si="126"/>
        <v>2.2550940719057362</v>
      </c>
      <c r="T221" s="53">
        <f t="shared" si="127"/>
        <v>1.1481810135883692E-3</v>
      </c>
      <c r="U221" s="58">
        <f t="shared" si="141"/>
        <v>0.51252137997857639</v>
      </c>
      <c r="V221" s="53">
        <f t="shared" si="142"/>
        <v>1.6233766233766234</v>
      </c>
      <c r="W221" s="53">
        <f t="shared" si="128"/>
        <v>1.1275470359528681</v>
      </c>
      <c r="X221" s="53">
        <f t="shared" si="129"/>
        <v>5.7409050679418461E-4</v>
      </c>
      <c r="Y221" s="58">
        <f t="shared" si="143"/>
        <v>0.10250427599571518</v>
      </c>
      <c r="Z221" s="53">
        <f t="shared" si="144"/>
        <v>0.32467532467532467</v>
      </c>
      <c r="AA221" s="53">
        <f t="shared" si="130"/>
        <v>0.22550940719057341</v>
      </c>
      <c r="AB221" s="53">
        <f t="shared" si="131"/>
        <v>1.1481810135883681E-4</v>
      </c>
      <c r="AC221" s="61">
        <f t="shared" si="145"/>
        <v>0.35572916666666538</v>
      </c>
      <c r="AD221" s="36">
        <f t="shared" si="148"/>
        <v>0.91176328191889333</v>
      </c>
      <c r="AE221" s="36">
        <f t="shared" si="149"/>
        <v>59.82</v>
      </c>
      <c r="AF221" s="36">
        <f t="shared" si="150"/>
        <v>0.45588164095944667</v>
      </c>
      <c r="AG221" s="36">
        <f t="shared" si="149"/>
        <v>36.61</v>
      </c>
      <c r="AH221" s="36">
        <f t="shared" si="151"/>
        <v>0.22794082047972333</v>
      </c>
      <c r="AI221" s="36">
        <f t="shared" si="179"/>
        <v>20.38</v>
      </c>
      <c r="AJ221" s="36">
        <f t="shared" si="153"/>
        <v>4.5588164095944676E-2</v>
      </c>
      <c r="AK221" s="36">
        <f t="shared" si="179"/>
        <v>4.46</v>
      </c>
      <c r="AL221" s="36">
        <f t="shared" si="154"/>
        <v>0.45588164095944667</v>
      </c>
      <c r="AM221" s="36">
        <f t="shared" si="155"/>
        <v>36.61</v>
      </c>
      <c r="AN221" s="36">
        <f t="shared" si="156"/>
        <v>0.22794082047972333</v>
      </c>
      <c r="AO221" s="36">
        <f t="shared" si="157"/>
        <v>20.38</v>
      </c>
      <c r="AP221" s="36">
        <f t="shared" si="158"/>
        <v>0.11397041023986167</v>
      </c>
      <c r="AQ221" s="36">
        <f t="shared" si="159"/>
        <v>10.77</v>
      </c>
      <c r="AR221" s="36">
        <f t="shared" si="160"/>
        <v>2.2794082047972338E-2</v>
      </c>
      <c r="AS221" s="36">
        <f t="shared" si="161"/>
        <v>2.25</v>
      </c>
      <c r="AT221" s="36">
        <f t="shared" si="162"/>
        <v>0.22794082047972333</v>
      </c>
      <c r="AU221" s="36">
        <f t="shared" si="163"/>
        <v>20.38</v>
      </c>
      <c r="AV221" s="36">
        <f t="shared" si="164"/>
        <v>0.11397041023986167</v>
      </c>
      <c r="AW221" s="36">
        <f t="shared" si="165"/>
        <v>10.77</v>
      </c>
      <c r="AX221" s="36">
        <f t="shared" si="166"/>
        <v>5.6985205119930833E-2</v>
      </c>
      <c r="AY221" s="36">
        <f t="shared" si="167"/>
        <v>5.54</v>
      </c>
      <c r="AZ221" s="36">
        <f t="shared" si="168"/>
        <v>1.1397041023986169E-2</v>
      </c>
      <c r="BA221" s="36">
        <f t="shared" si="169"/>
        <v>1.1299999999999999</v>
      </c>
      <c r="BB221" s="36">
        <f t="shared" si="170"/>
        <v>4.5588164095944669E-2</v>
      </c>
      <c r="BC221" s="36">
        <f t="shared" si="171"/>
        <v>4.46</v>
      </c>
      <c r="BD221" s="36">
        <f t="shared" si="172"/>
        <v>2.2794082047972335E-2</v>
      </c>
      <c r="BE221" s="36">
        <f t="shared" si="173"/>
        <v>2.25</v>
      </c>
      <c r="BF221" s="36">
        <f t="shared" si="174"/>
        <v>1.1397041023986167E-2</v>
      </c>
      <c r="BG221" s="36">
        <f t="shared" si="175"/>
        <v>1.1299999999999999</v>
      </c>
      <c r="BH221" s="36">
        <f t="shared" si="176"/>
        <v>2.279408204797234E-3</v>
      </c>
      <c r="BI221" s="36">
        <f t="shared" si="177"/>
        <v>0.23</v>
      </c>
    </row>
    <row r="222" spans="1:61" s="36" customFormat="1" x14ac:dyDescent="0.25">
      <c r="A222" s="37">
        <v>11.25</v>
      </c>
      <c r="B222" s="47">
        <f t="shared" si="132"/>
        <v>40</v>
      </c>
      <c r="C222" s="48">
        <f t="shared" si="122"/>
        <v>0</v>
      </c>
      <c r="D222" s="49">
        <f t="shared" si="123"/>
        <v>0</v>
      </c>
      <c r="E222" s="50">
        <f t="shared" si="124"/>
        <v>1</v>
      </c>
      <c r="F222" s="65">
        <f t="shared" si="121"/>
        <v>39</v>
      </c>
      <c r="G222" s="58">
        <f t="shared" si="146"/>
        <v>2.0562762136257677</v>
      </c>
      <c r="H222" s="53">
        <f t="shared" si="133"/>
        <v>6.4935064935064934</v>
      </c>
      <c r="I222" s="49">
        <f t="shared" si="134"/>
        <v>1.38</v>
      </c>
      <c r="J222" s="53">
        <f t="shared" si="135"/>
        <v>4.5238076699766898</v>
      </c>
      <c r="K222" s="53">
        <f t="shared" si="147"/>
        <v>2.3032964081197722E-3</v>
      </c>
      <c r="L222" s="48">
        <f t="shared" si="136"/>
        <v>2.2000000000000002</v>
      </c>
      <c r="M222" s="49">
        <f t="shared" si="125"/>
        <v>0</v>
      </c>
      <c r="N222" s="65">
        <v>0</v>
      </c>
      <c r="O222" s="60">
        <f t="shared" si="137"/>
        <v>4794.2969176038741</v>
      </c>
      <c r="P222" s="55">
        <f t="shared" si="138"/>
        <v>480</v>
      </c>
      <c r="Q222" s="58">
        <f t="shared" si="139"/>
        <v>1.0281381068128839</v>
      </c>
      <c r="R222" s="53">
        <f t="shared" si="140"/>
        <v>3.2467532467532467</v>
      </c>
      <c r="S222" s="53">
        <f t="shared" si="126"/>
        <v>2.2619038349883449</v>
      </c>
      <c r="T222" s="53">
        <f t="shared" si="127"/>
        <v>1.1516482040598861E-3</v>
      </c>
      <c r="U222" s="58">
        <f t="shared" si="141"/>
        <v>0.51406905340644193</v>
      </c>
      <c r="V222" s="53">
        <f t="shared" si="142"/>
        <v>1.6233766233766234</v>
      </c>
      <c r="W222" s="53">
        <f t="shared" si="128"/>
        <v>1.1309519174941725</v>
      </c>
      <c r="X222" s="53">
        <f t="shared" si="129"/>
        <v>5.7582410202994304E-4</v>
      </c>
      <c r="Y222" s="58">
        <f t="shared" si="143"/>
        <v>0.10281381068128828</v>
      </c>
      <c r="Z222" s="53">
        <f t="shared" si="144"/>
        <v>0.32467532467532467</v>
      </c>
      <c r="AA222" s="53">
        <f t="shared" si="130"/>
        <v>0.22619038349883425</v>
      </c>
      <c r="AB222" s="53">
        <f t="shared" si="131"/>
        <v>1.1516482040598849E-4</v>
      </c>
      <c r="AC222" s="61">
        <f t="shared" si="145"/>
        <v>0.3558593749999987</v>
      </c>
      <c r="AD222" s="36">
        <f t="shared" si="148"/>
        <v>0.9206309730901544</v>
      </c>
      <c r="AE222" s="36">
        <f t="shared" si="149"/>
        <v>60.17</v>
      </c>
      <c r="AF222" s="36">
        <f t="shared" si="150"/>
        <v>0.4603154865450772</v>
      </c>
      <c r="AG222" s="36">
        <f t="shared" si="149"/>
        <v>36.89</v>
      </c>
      <c r="AH222" s="36">
        <f t="shared" si="151"/>
        <v>0.2301577432725386</v>
      </c>
      <c r="AI222" s="36">
        <f t="shared" si="179"/>
        <v>20.56</v>
      </c>
      <c r="AJ222" s="36">
        <f t="shared" si="153"/>
        <v>4.6031548654507731E-2</v>
      </c>
      <c r="AK222" s="36">
        <f t="shared" si="179"/>
        <v>4.5</v>
      </c>
      <c r="AL222" s="36">
        <f t="shared" si="154"/>
        <v>0.4603154865450772</v>
      </c>
      <c r="AM222" s="36">
        <f t="shared" si="155"/>
        <v>36.89</v>
      </c>
      <c r="AN222" s="36">
        <f t="shared" si="156"/>
        <v>0.2301577432725386</v>
      </c>
      <c r="AO222" s="36">
        <f t="shared" si="157"/>
        <v>20.56</v>
      </c>
      <c r="AP222" s="36">
        <f t="shared" si="158"/>
        <v>0.1150788716362693</v>
      </c>
      <c r="AQ222" s="36">
        <f t="shared" si="159"/>
        <v>10.87</v>
      </c>
      <c r="AR222" s="36">
        <f t="shared" si="160"/>
        <v>2.3015774327253866E-2</v>
      </c>
      <c r="AS222" s="36">
        <f t="shared" si="161"/>
        <v>2.2799999999999998</v>
      </c>
      <c r="AT222" s="36">
        <f t="shared" si="162"/>
        <v>0.2301577432725386</v>
      </c>
      <c r="AU222" s="36">
        <f t="shared" si="163"/>
        <v>20.56</v>
      </c>
      <c r="AV222" s="36">
        <f t="shared" si="164"/>
        <v>0.1150788716362693</v>
      </c>
      <c r="AW222" s="36">
        <f t="shared" si="165"/>
        <v>10.87</v>
      </c>
      <c r="AX222" s="36">
        <f t="shared" si="166"/>
        <v>5.753943581813465E-2</v>
      </c>
      <c r="AY222" s="36">
        <f t="shared" si="167"/>
        <v>5.59</v>
      </c>
      <c r="AZ222" s="36">
        <f t="shared" si="168"/>
        <v>1.1507887163626933E-2</v>
      </c>
      <c r="BA222" s="36">
        <f t="shared" si="169"/>
        <v>1.1399999999999999</v>
      </c>
      <c r="BB222" s="36">
        <f t="shared" si="170"/>
        <v>4.6031548654507724E-2</v>
      </c>
      <c r="BC222" s="36">
        <f t="shared" si="171"/>
        <v>4.5</v>
      </c>
      <c r="BD222" s="36">
        <f t="shared" si="172"/>
        <v>2.3015774327253862E-2</v>
      </c>
      <c r="BE222" s="36">
        <f t="shared" si="173"/>
        <v>2.2799999999999998</v>
      </c>
      <c r="BF222" s="36">
        <f t="shared" si="174"/>
        <v>1.1507887163626931E-2</v>
      </c>
      <c r="BG222" s="36">
        <f t="shared" si="175"/>
        <v>1.1399999999999999</v>
      </c>
      <c r="BH222" s="36">
        <f t="shared" si="176"/>
        <v>2.3015774327253867E-3</v>
      </c>
      <c r="BI222" s="36">
        <f t="shared" si="177"/>
        <v>0.23</v>
      </c>
    </row>
    <row r="223" spans="1:61" s="36" customFormat="1" x14ac:dyDescent="0.25">
      <c r="A223" s="37">
        <v>11.25</v>
      </c>
      <c r="B223" s="47">
        <f t="shared" si="132"/>
        <v>40</v>
      </c>
      <c r="C223" s="48">
        <f t="shared" si="122"/>
        <v>0</v>
      </c>
      <c r="D223" s="49">
        <f t="shared" si="123"/>
        <v>0</v>
      </c>
      <c r="E223" s="50">
        <f t="shared" si="124"/>
        <v>1</v>
      </c>
      <c r="F223" s="65">
        <f t="shared" si="121"/>
        <v>39</v>
      </c>
      <c r="G223" s="58">
        <f t="shared" si="146"/>
        <v>2.0624243246480232</v>
      </c>
      <c r="H223" s="53">
        <f t="shared" si="133"/>
        <v>6.4935064935064934</v>
      </c>
      <c r="I223" s="49">
        <f t="shared" si="134"/>
        <v>1.38</v>
      </c>
      <c r="J223" s="53">
        <f t="shared" si="135"/>
        <v>4.5373335142256517</v>
      </c>
      <c r="K223" s="53">
        <f t="shared" si="147"/>
        <v>2.310183090920675E-3</v>
      </c>
      <c r="L223" s="48">
        <f t="shared" si="136"/>
        <v>2.2000000000000002</v>
      </c>
      <c r="M223" s="49">
        <f t="shared" si="125"/>
        <v>0</v>
      </c>
      <c r="N223" s="65">
        <v>0</v>
      </c>
      <c r="O223" s="60">
        <f t="shared" si="137"/>
        <v>4807.2010613602824</v>
      </c>
      <c r="P223" s="55">
        <f t="shared" si="138"/>
        <v>480</v>
      </c>
      <c r="Q223" s="58">
        <f t="shared" si="139"/>
        <v>1.0312121623240116</v>
      </c>
      <c r="R223" s="53">
        <f t="shared" si="140"/>
        <v>3.2467532467532467</v>
      </c>
      <c r="S223" s="53">
        <f t="shared" si="126"/>
        <v>2.2686667571128258</v>
      </c>
      <c r="T223" s="53">
        <f t="shared" si="127"/>
        <v>1.1550915454603375E-3</v>
      </c>
      <c r="U223" s="58">
        <f t="shared" si="141"/>
        <v>0.51560608116200579</v>
      </c>
      <c r="V223" s="53">
        <f t="shared" si="142"/>
        <v>1.6233766233766234</v>
      </c>
      <c r="W223" s="53">
        <f t="shared" si="128"/>
        <v>1.1343333785564129</v>
      </c>
      <c r="X223" s="53">
        <f t="shared" si="129"/>
        <v>5.7754577273016875E-4</v>
      </c>
      <c r="Y223" s="58">
        <f t="shared" si="143"/>
        <v>0.10312121623240104</v>
      </c>
      <c r="Z223" s="53">
        <f t="shared" si="144"/>
        <v>0.32467532467532467</v>
      </c>
      <c r="AA223" s="53">
        <f t="shared" si="130"/>
        <v>0.22686667571128233</v>
      </c>
      <c r="AB223" s="53">
        <f t="shared" si="131"/>
        <v>1.1550915454603363E-4</v>
      </c>
      <c r="AC223" s="61">
        <f t="shared" si="145"/>
        <v>0.35598958333333203</v>
      </c>
      <c r="AD223" s="36">
        <f t="shared" si="148"/>
        <v>0.92952517799019896</v>
      </c>
      <c r="AE223" s="36">
        <f t="shared" si="149"/>
        <v>60.53</v>
      </c>
      <c r="AF223" s="36">
        <f t="shared" si="150"/>
        <v>0.46476258899509948</v>
      </c>
      <c r="AG223" s="36">
        <f t="shared" si="149"/>
        <v>37.17</v>
      </c>
      <c r="AH223" s="36">
        <f t="shared" si="151"/>
        <v>0.23238129449754974</v>
      </c>
      <c r="AI223" s="36">
        <f t="shared" si="179"/>
        <v>20.74</v>
      </c>
      <c r="AJ223" s="36">
        <f t="shared" si="153"/>
        <v>4.6476258899509959E-2</v>
      </c>
      <c r="AK223" s="36">
        <f t="shared" si="179"/>
        <v>4.54</v>
      </c>
      <c r="AL223" s="36">
        <f t="shared" si="154"/>
        <v>0.46476258899509948</v>
      </c>
      <c r="AM223" s="36">
        <f t="shared" si="155"/>
        <v>37.17</v>
      </c>
      <c r="AN223" s="36">
        <f t="shared" si="156"/>
        <v>0.23238129449754974</v>
      </c>
      <c r="AO223" s="36">
        <f t="shared" si="157"/>
        <v>20.74</v>
      </c>
      <c r="AP223" s="36">
        <f t="shared" si="158"/>
        <v>0.11619064724877487</v>
      </c>
      <c r="AQ223" s="36">
        <f t="shared" si="159"/>
        <v>10.97</v>
      </c>
      <c r="AR223" s="36">
        <f t="shared" si="160"/>
        <v>2.323812944975498E-2</v>
      </c>
      <c r="AS223" s="36">
        <f t="shared" si="161"/>
        <v>2.2999999999999998</v>
      </c>
      <c r="AT223" s="36">
        <f t="shared" si="162"/>
        <v>0.23238129449754974</v>
      </c>
      <c r="AU223" s="36">
        <f t="shared" si="163"/>
        <v>20.74</v>
      </c>
      <c r="AV223" s="36">
        <f t="shared" si="164"/>
        <v>0.11619064724877487</v>
      </c>
      <c r="AW223" s="36">
        <f t="shared" si="165"/>
        <v>10.97</v>
      </c>
      <c r="AX223" s="36">
        <f t="shared" si="166"/>
        <v>5.8095323624387435E-2</v>
      </c>
      <c r="AY223" s="36">
        <f t="shared" si="167"/>
        <v>5.64</v>
      </c>
      <c r="AZ223" s="36">
        <f t="shared" si="168"/>
        <v>1.161906472487749E-2</v>
      </c>
      <c r="BA223" s="36">
        <f t="shared" si="169"/>
        <v>1.1599999999999999</v>
      </c>
      <c r="BB223" s="36">
        <f t="shared" si="170"/>
        <v>4.6476258899509952E-2</v>
      </c>
      <c r="BC223" s="36">
        <f t="shared" si="171"/>
        <v>4.54</v>
      </c>
      <c r="BD223" s="36">
        <f t="shared" si="172"/>
        <v>2.3238129449754976E-2</v>
      </c>
      <c r="BE223" s="36">
        <f t="shared" si="173"/>
        <v>2.2999999999999998</v>
      </c>
      <c r="BF223" s="36">
        <f t="shared" si="174"/>
        <v>1.1619064724877488E-2</v>
      </c>
      <c r="BG223" s="36">
        <f t="shared" si="175"/>
        <v>1.1599999999999999</v>
      </c>
      <c r="BH223" s="36">
        <f t="shared" si="176"/>
        <v>2.3238129449754982E-3</v>
      </c>
      <c r="BI223" s="36">
        <f t="shared" si="177"/>
        <v>0.23</v>
      </c>
    </row>
    <row r="224" spans="1:61" s="36" customFormat="1" x14ac:dyDescent="0.25">
      <c r="A224" s="37">
        <v>11.25</v>
      </c>
      <c r="B224" s="47">
        <f t="shared" si="132"/>
        <v>40</v>
      </c>
      <c r="C224" s="48">
        <f t="shared" si="122"/>
        <v>0</v>
      </c>
      <c r="D224" s="49">
        <f t="shared" si="123"/>
        <v>0</v>
      </c>
      <c r="E224" s="50">
        <f t="shared" si="124"/>
        <v>1</v>
      </c>
      <c r="F224" s="65">
        <f t="shared" si="121"/>
        <v>39</v>
      </c>
      <c r="G224" s="58">
        <f t="shared" si="146"/>
        <v>2.0685301458861165</v>
      </c>
      <c r="H224" s="53">
        <f t="shared" si="133"/>
        <v>6.4935064935064934</v>
      </c>
      <c r="I224" s="49">
        <f t="shared" si="134"/>
        <v>1.38</v>
      </c>
      <c r="J224" s="53">
        <f t="shared" si="135"/>
        <v>4.5507663209494567</v>
      </c>
      <c r="K224" s="53">
        <f t="shared" si="147"/>
        <v>2.3170224036711366E-3</v>
      </c>
      <c r="L224" s="48">
        <f t="shared" si="136"/>
        <v>2.2000000000000002</v>
      </c>
      <c r="M224" s="49">
        <f t="shared" si="125"/>
        <v>0</v>
      </c>
      <c r="N224" s="65">
        <v>0</v>
      </c>
      <c r="O224" s="60">
        <f t="shared" si="137"/>
        <v>4820.0164891283648</v>
      </c>
      <c r="P224" s="55">
        <f t="shared" si="138"/>
        <v>480</v>
      </c>
      <c r="Q224" s="58">
        <f t="shared" si="139"/>
        <v>1.0342650729430583</v>
      </c>
      <c r="R224" s="53">
        <f t="shared" si="140"/>
        <v>3.2467532467532467</v>
      </c>
      <c r="S224" s="53">
        <f t="shared" si="126"/>
        <v>2.2753831604747283</v>
      </c>
      <c r="T224" s="53">
        <f t="shared" si="127"/>
        <v>1.1585112018355683E-3</v>
      </c>
      <c r="U224" s="58">
        <f t="shared" si="141"/>
        <v>0.51713253647152913</v>
      </c>
      <c r="V224" s="53">
        <f t="shared" si="142"/>
        <v>1.6233766233766234</v>
      </c>
      <c r="W224" s="53">
        <f t="shared" si="128"/>
        <v>1.1376915802373642</v>
      </c>
      <c r="X224" s="53">
        <f t="shared" si="129"/>
        <v>5.7925560091778416E-4</v>
      </c>
      <c r="Y224" s="58">
        <f t="shared" si="143"/>
        <v>0.10342650729430572</v>
      </c>
      <c r="Z224" s="53">
        <f t="shared" si="144"/>
        <v>0.32467532467532467</v>
      </c>
      <c r="AA224" s="53">
        <f t="shared" si="130"/>
        <v>0.2275383160474726</v>
      </c>
      <c r="AB224" s="53">
        <f t="shared" si="131"/>
        <v>1.1585112018355672E-4</v>
      </c>
      <c r="AC224" s="61">
        <f t="shared" si="145"/>
        <v>0.35611979166666535</v>
      </c>
      <c r="AD224" s="36">
        <f t="shared" si="148"/>
        <v>0.93844571424433287</v>
      </c>
      <c r="AE224" s="36">
        <f t="shared" si="149"/>
        <v>60.88</v>
      </c>
      <c r="AF224" s="36">
        <f t="shared" si="150"/>
        <v>0.46922285712216644</v>
      </c>
      <c r="AG224" s="36">
        <f t="shared" si="149"/>
        <v>37.450000000000003</v>
      </c>
      <c r="AH224" s="36">
        <f t="shared" si="151"/>
        <v>0.23461142856108322</v>
      </c>
      <c r="AI224" s="36">
        <f t="shared" si="179"/>
        <v>20.91</v>
      </c>
      <c r="AJ224" s="36">
        <f t="shared" si="153"/>
        <v>4.6922285712216655E-2</v>
      </c>
      <c r="AK224" s="36">
        <f t="shared" si="179"/>
        <v>4.58</v>
      </c>
      <c r="AL224" s="36">
        <f t="shared" si="154"/>
        <v>0.46922285712216644</v>
      </c>
      <c r="AM224" s="36">
        <f t="shared" si="155"/>
        <v>37.450000000000003</v>
      </c>
      <c r="AN224" s="36">
        <f t="shared" si="156"/>
        <v>0.23461142856108322</v>
      </c>
      <c r="AO224" s="36">
        <f t="shared" si="157"/>
        <v>20.91</v>
      </c>
      <c r="AP224" s="36">
        <f t="shared" si="158"/>
        <v>0.11730571428054161</v>
      </c>
      <c r="AQ224" s="36">
        <f t="shared" si="159"/>
        <v>11.07</v>
      </c>
      <c r="AR224" s="36">
        <f t="shared" si="160"/>
        <v>2.3461142856108327E-2</v>
      </c>
      <c r="AS224" s="36">
        <f t="shared" si="161"/>
        <v>2.3199999999999998</v>
      </c>
      <c r="AT224" s="36">
        <f t="shared" si="162"/>
        <v>0.23461142856108322</v>
      </c>
      <c r="AU224" s="36">
        <f t="shared" si="163"/>
        <v>20.91</v>
      </c>
      <c r="AV224" s="36">
        <f t="shared" si="164"/>
        <v>0.11730571428054161</v>
      </c>
      <c r="AW224" s="36">
        <f t="shared" si="165"/>
        <v>11.07</v>
      </c>
      <c r="AX224" s="36">
        <f t="shared" si="166"/>
        <v>5.8652857140270805E-2</v>
      </c>
      <c r="AY224" s="36">
        <f t="shared" si="167"/>
        <v>5.7</v>
      </c>
      <c r="AZ224" s="36">
        <f t="shared" si="168"/>
        <v>1.1730571428054164E-2</v>
      </c>
      <c r="BA224" s="36">
        <f t="shared" si="169"/>
        <v>1.17</v>
      </c>
      <c r="BB224" s="36">
        <f t="shared" si="170"/>
        <v>4.6922285712216648E-2</v>
      </c>
      <c r="BC224" s="36">
        <f t="shared" si="171"/>
        <v>4.58</v>
      </c>
      <c r="BD224" s="36">
        <f t="shared" si="172"/>
        <v>2.3461142856108324E-2</v>
      </c>
      <c r="BE224" s="36">
        <f t="shared" si="173"/>
        <v>2.3199999999999998</v>
      </c>
      <c r="BF224" s="36">
        <f t="shared" si="174"/>
        <v>1.1730571428054162E-2</v>
      </c>
      <c r="BG224" s="36">
        <f t="shared" si="175"/>
        <v>1.17</v>
      </c>
      <c r="BH224" s="36">
        <f t="shared" si="176"/>
        <v>2.346114285610833E-3</v>
      </c>
      <c r="BI224" s="36">
        <f t="shared" si="177"/>
        <v>0.23</v>
      </c>
    </row>
    <row r="225" spans="1:61" s="36" customFormat="1" x14ac:dyDescent="0.25">
      <c r="A225" s="37">
        <v>11.25</v>
      </c>
      <c r="B225" s="47">
        <f t="shared" si="132"/>
        <v>40</v>
      </c>
      <c r="C225" s="48">
        <f t="shared" si="122"/>
        <v>0</v>
      </c>
      <c r="D225" s="49">
        <f t="shared" si="123"/>
        <v>0</v>
      </c>
      <c r="E225" s="50">
        <f t="shared" si="124"/>
        <v>1</v>
      </c>
      <c r="F225" s="65">
        <f t="shared" si="121"/>
        <v>39</v>
      </c>
      <c r="G225" s="58">
        <f t="shared" si="146"/>
        <v>2.0745939682303458</v>
      </c>
      <c r="H225" s="53">
        <f t="shared" si="133"/>
        <v>6.4935064935064934</v>
      </c>
      <c r="I225" s="49">
        <f t="shared" si="134"/>
        <v>1.38</v>
      </c>
      <c r="J225" s="53">
        <f t="shared" si="135"/>
        <v>4.5641067301067615</v>
      </c>
      <c r="K225" s="53">
        <f t="shared" si="147"/>
        <v>2.323814672206069E-3</v>
      </c>
      <c r="L225" s="48">
        <f t="shared" si="136"/>
        <v>2.2000000000000002</v>
      </c>
      <c r="M225" s="49">
        <f t="shared" si="125"/>
        <v>0</v>
      </c>
      <c r="N225" s="65">
        <v>0</v>
      </c>
      <c r="O225" s="60">
        <f t="shared" si="137"/>
        <v>4832.7438108305423</v>
      </c>
      <c r="P225" s="55">
        <f t="shared" si="138"/>
        <v>480</v>
      </c>
      <c r="Q225" s="58">
        <f t="shared" si="139"/>
        <v>1.0372969841151729</v>
      </c>
      <c r="R225" s="53">
        <f t="shared" si="140"/>
        <v>3.2467532467532467</v>
      </c>
      <c r="S225" s="53">
        <f t="shared" si="126"/>
        <v>2.2820533650533807</v>
      </c>
      <c r="T225" s="53">
        <f t="shared" si="127"/>
        <v>1.1619073361030345E-3</v>
      </c>
      <c r="U225" s="58">
        <f t="shared" si="141"/>
        <v>0.51864849205758645</v>
      </c>
      <c r="V225" s="53">
        <f t="shared" si="142"/>
        <v>1.6233766233766234</v>
      </c>
      <c r="W225" s="53">
        <f t="shared" si="128"/>
        <v>1.1410266825266904</v>
      </c>
      <c r="X225" s="53">
        <f t="shared" si="129"/>
        <v>5.8095366805151726E-4</v>
      </c>
      <c r="Y225" s="58">
        <f t="shared" si="143"/>
        <v>0.10372969841151719</v>
      </c>
      <c r="Z225" s="53">
        <f t="shared" si="144"/>
        <v>0.32467532467532467</v>
      </c>
      <c r="AA225" s="53">
        <f t="shared" si="130"/>
        <v>0.22820533650533784</v>
      </c>
      <c r="AB225" s="53">
        <f t="shared" si="131"/>
        <v>1.1619073361030332E-4</v>
      </c>
      <c r="AC225" s="61">
        <f t="shared" si="145"/>
        <v>0.35624999999999868</v>
      </c>
      <c r="AD225" s="36">
        <f t="shared" si="148"/>
        <v>0.94739240073232622</v>
      </c>
      <c r="AE225" s="36">
        <f t="shared" si="149"/>
        <v>61.22</v>
      </c>
      <c r="AF225" s="36">
        <f t="shared" si="150"/>
        <v>0.47369620036616311</v>
      </c>
      <c r="AG225" s="36">
        <f t="shared" si="149"/>
        <v>37.729999999999997</v>
      </c>
      <c r="AH225" s="36">
        <f t="shared" si="151"/>
        <v>0.23684810018308156</v>
      </c>
      <c r="AI225" s="36">
        <f t="shared" si="179"/>
        <v>21.09</v>
      </c>
      <c r="AJ225" s="36">
        <f t="shared" si="153"/>
        <v>4.7369620036616322E-2</v>
      </c>
      <c r="AK225" s="36">
        <f t="shared" si="179"/>
        <v>4.63</v>
      </c>
      <c r="AL225" s="36">
        <f t="shared" si="154"/>
        <v>0.47369620036616311</v>
      </c>
      <c r="AM225" s="36">
        <f t="shared" si="155"/>
        <v>37.729999999999997</v>
      </c>
      <c r="AN225" s="36">
        <f t="shared" si="156"/>
        <v>0.23684810018308156</v>
      </c>
      <c r="AO225" s="36">
        <f t="shared" si="157"/>
        <v>21.09</v>
      </c>
      <c r="AP225" s="36">
        <f t="shared" si="158"/>
        <v>0.11842405009154078</v>
      </c>
      <c r="AQ225" s="36">
        <f t="shared" si="159"/>
        <v>11.17</v>
      </c>
      <c r="AR225" s="36">
        <f t="shared" si="160"/>
        <v>2.3684810018308161E-2</v>
      </c>
      <c r="AS225" s="36">
        <f t="shared" si="161"/>
        <v>2.34</v>
      </c>
      <c r="AT225" s="36">
        <f t="shared" si="162"/>
        <v>0.23684810018308156</v>
      </c>
      <c r="AU225" s="36">
        <f t="shared" si="163"/>
        <v>21.09</v>
      </c>
      <c r="AV225" s="36">
        <f t="shared" si="164"/>
        <v>0.11842405009154078</v>
      </c>
      <c r="AW225" s="36">
        <f t="shared" si="165"/>
        <v>11.17</v>
      </c>
      <c r="AX225" s="36">
        <f t="shared" si="166"/>
        <v>5.9212025045770389E-2</v>
      </c>
      <c r="AY225" s="36">
        <f t="shared" si="167"/>
        <v>5.75</v>
      </c>
      <c r="AZ225" s="36">
        <f t="shared" si="168"/>
        <v>1.1842405009154081E-2</v>
      </c>
      <c r="BA225" s="36">
        <f t="shared" si="169"/>
        <v>1.18</v>
      </c>
      <c r="BB225" s="36">
        <f t="shared" si="170"/>
        <v>4.7369620036616315E-2</v>
      </c>
      <c r="BC225" s="36">
        <f t="shared" si="171"/>
        <v>4.63</v>
      </c>
      <c r="BD225" s="36">
        <f t="shared" si="172"/>
        <v>2.3684810018308158E-2</v>
      </c>
      <c r="BE225" s="36">
        <f t="shared" si="173"/>
        <v>2.34</v>
      </c>
      <c r="BF225" s="36">
        <f t="shared" si="174"/>
        <v>1.1842405009154079E-2</v>
      </c>
      <c r="BG225" s="36">
        <f t="shared" si="175"/>
        <v>1.18</v>
      </c>
      <c r="BH225" s="36">
        <f t="shared" si="176"/>
        <v>2.3684810018308163E-3</v>
      </c>
      <c r="BI225" s="36">
        <f t="shared" si="177"/>
        <v>0.24</v>
      </c>
    </row>
    <row r="226" spans="1:61" s="36" customFormat="1" x14ac:dyDescent="0.25">
      <c r="A226" s="37">
        <v>11.25</v>
      </c>
      <c r="B226" s="47">
        <f t="shared" si="132"/>
        <v>40</v>
      </c>
      <c r="C226" s="48">
        <f t="shared" si="122"/>
        <v>0</v>
      </c>
      <c r="D226" s="49">
        <f t="shared" si="123"/>
        <v>0</v>
      </c>
      <c r="E226" s="50">
        <f t="shared" si="124"/>
        <v>1</v>
      </c>
      <c r="F226" s="65">
        <f t="shared" si="121"/>
        <v>39</v>
      </c>
      <c r="G226" s="58">
        <f t="shared" si="146"/>
        <v>2.0806160805701195</v>
      </c>
      <c r="H226" s="53">
        <f t="shared" si="133"/>
        <v>6.4935064935064934</v>
      </c>
      <c r="I226" s="49">
        <f t="shared" si="134"/>
        <v>1.38</v>
      </c>
      <c r="J226" s="53">
        <f t="shared" si="135"/>
        <v>4.5773553772542632</v>
      </c>
      <c r="K226" s="53">
        <f t="shared" si="147"/>
        <v>2.3305602201191271E-3</v>
      </c>
      <c r="L226" s="48">
        <f t="shared" si="136"/>
        <v>2.2000000000000002</v>
      </c>
      <c r="M226" s="49">
        <f t="shared" si="125"/>
        <v>0</v>
      </c>
      <c r="N226" s="65">
        <v>0</v>
      </c>
      <c r="O226" s="60">
        <f t="shared" si="137"/>
        <v>4845.3836321960171</v>
      </c>
      <c r="P226" s="55">
        <f t="shared" si="138"/>
        <v>480</v>
      </c>
      <c r="Q226" s="58">
        <f t="shared" si="139"/>
        <v>1.0403080402850597</v>
      </c>
      <c r="R226" s="53">
        <f t="shared" si="140"/>
        <v>3.2467532467532467</v>
      </c>
      <c r="S226" s="53">
        <f t="shared" si="126"/>
        <v>2.2886776886271316</v>
      </c>
      <c r="T226" s="53">
        <f t="shared" si="127"/>
        <v>1.1652801100595636E-3</v>
      </c>
      <c r="U226" s="58">
        <f t="shared" si="141"/>
        <v>0.52015402014252987</v>
      </c>
      <c r="V226" s="53">
        <f t="shared" si="142"/>
        <v>1.6233766233766234</v>
      </c>
      <c r="W226" s="53">
        <f t="shared" si="128"/>
        <v>1.1443388443135658</v>
      </c>
      <c r="X226" s="53">
        <f t="shared" si="129"/>
        <v>5.8264005502978178E-4</v>
      </c>
      <c r="Y226" s="58">
        <f t="shared" si="143"/>
        <v>0.10403080402850587</v>
      </c>
      <c r="Z226" s="53">
        <f t="shared" si="144"/>
        <v>0.32467532467532467</v>
      </c>
      <c r="AA226" s="53">
        <f t="shared" si="130"/>
        <v>0.22886776886271293</v>
      </c>
      <c r="AB226" s="53">
        <f t="shared" si="131"/>
        <v>1.1652801100595622E-4</v>
      </c>
      <c r="AC226" s="61">
        <f t="shared" si="145"/>
        <v>0.356380208333332</v>
      </c>
      <c r="AD226" s="36">
        <f t="shared" si="148"/>
        <v>0.95636505757978485</v>
      </c>
      <c r="AE226" s="36">
        <f t="shared" si="149"/>
        <v>61.57</v>
      </c>
      <c r="AF226" s="36">
        <f t="shared" si="150"/>
        <v>0.47818252878989242</v>
      </c>
      <c r="AG226" s="36">
        <f t="shared" si="149"/>
        <v>38.01</v>
      </c>
      <c r="AH226" s="36">
        <f t="shared" si="151"/>
        <v>0.23909126439494621</v>
      </c>
      <c r="AI226" s="36">
        <f t="shared" si="179"/>
        <v>21.27</v>
      </c>
      <c r="AJ226" s="36">
        <f t="shared" si="153"/>
        <v>4.7818252878989255E-2</v>
      </c>
      <c r="AK226" s="36">
        <f t="shared" si="179"/>
        <v>4.67</v>
      </c>
      <c r="AL226" s="36">
        <f t="shared" si="154"/>
        <v>0.47818252878989242</v>
      </c>
      <c r="AM226" s="36">
        <f t="shared" si="155"/>
        <v>38.01</v>
      </c>
      <c r="AN226" s="36">
        <f t="shared" si="156"/>
        <v>0.23909126439494621</v>
      </c>
      <c r="AO226" s="36">
        <f t="shared" si="157"/>
        <v>21.27</v>
      </c>
      <c r="AP226" s="36">
        <f t="shared" si="158"/>
        <v>0.11954563219747311</v>
      </c>
      <c r="AQ226" s="36">
        <f t="shared" si="159"/>
        <v>11.27</v>
      </c>
      <c r="AR226" s="36">
        <f t="shared" si="160"/>
        <v>2.3909126439494627E-2</v>
      </c>
      <c r="AS226" s="36">
        <f t="shared" si="161"/>
        <v>2.36</v>
      </c>
      <c r="AT226" s="36">
        <f t="shared" si="162"/>
        <v>0.23909126439494621</v>
      </c>
      <c r="AU226" s="36">
        <f t="shared" si="163"/>
        <v>21.27</v>
      </c>
      <c r="AV226" s="36">
        <f t="shared" si="164"/>
        <v>0.11954563219747311</v>
      </c>
      <c r="AW226" s="36">
        <f t="shared" si="165"/>
        <v>11.27</v>
      </c>
      <c r="AX226" s="36">
        <f t="shared" si="166"/>
        <v>5.9772816098736553E-2</v>
      </c>
      <c r="AY226" s="36">
        <f t="shared" si="167"/>
        <v>5.8</v>
      </c>
      <c r="AZ226" s="36">
        <f t="shared" si="168"/>
        <v>1.1954563219747314E-2</v>
      </c>
      <c r="BA226" s="36">
        <f t="shared" si="169"/>
        <v>1.19</v>
      </c>
      <c r="BB226" s="36">
        <f t="shared" si="170"/>
        <v>4.7818252878989248E-2</v>
      </c>
      <c r="BC226" s="36">
        <f t="shared" si="171"/>
        <v>4.67</v>
      </c>
      <c r="BD226" s="36">
        <f t="shared" si="172"/>
        <v>2.3909126439494624E-2</v>
      </c>
      <c r="BE226" s="36">
        <f t="shared" si="173"/>
        <v>2.36</v>
      </c>
      <c r="BF226" s="36">
        <f t="shared" si="174"/>
        <v>1.1954563219747312E-2</v>
      </c>
      <c r="BG226" s="36">
        <f t="shared" si="175"/>
        <v>1.19</v>
      </c>
      <c r="BH226" s="36">
        <f t="shared" si="176"/>
        <v>2.390912643949463E-3</v>
      </c>
      <c r="BI226" s="36">
        <f t="shared" si="177"/>
        <v>0.24</v>
      </c>
    </row>
    <row r="227" spans="1:61" s="36" customFormat="1" x14ac:dyDescent="0.25">
      <c r="A227" s="37">
        <v>11.25</v>
      </c>
      <c r="B227" s="47">
        <f t="shared" si="132"/>
        <v>40</v>
      </c>
      <c r="C227" s="48">
        <f t="shared" si="122"/>
        <v>0</v>
      </c>
      <c r="D227" s="49">
        <f t="shared" si="123"/>
        <v>0</v>
      </c>
      <c r="E227" s="50">
        <f t="shared" si="124"/>
        <v>1</v>
      </c>
      <c r="F227" s="65">
        <f t="shared" si="121"/>
        <v>39</v>
      </c>
      <c r="G227" s="58">
        <f t="shared" si="146"/>
        <v>2.0865967698077199</v>
      </c>
      <c r="H227" s="53">
        <f t="shared" si="133"/>
        <v>6.4935064935064934</v>
      </c>
      <c r="I227" s="49">
        <f t="shared" si="134"/>
        <v>1.38</v>
      </c>
      <c r="J227" s="53">
        <f t="shared" si="135"/>
        <v>4.5905128935769843</v>
      </c>
      <c r="K227" s="53">
        <f t="shared" si="147"/>
        <v>2.3372593687781278E-3</v>
      </c>
      <c r="L227" s="48">
        <f t="shared" si="136"/>
        <v>2.2000000000000002</v>
      </c>
      <c r="M227" s="49">
        <f t="shared" si="125"/>
        <v>0</v>
      </c>
      <c r="N227" s="65">
        <v>0</v>
      </c>
      <c r="O227" s="60">
        <f t="shared" si="137"/>
        <v>4857.9365547896032</v>
      </c>
      <c r="P227" s="55">
        <f t="shared" si="138"/>
        <v>480</v>
      </c>
      <c r="Q227" s="58">
        <f t="shared" si="139"/>
        <v>1.04329838490386</v>
      </c>
      <c r="R227" s="53">
        <f t="shared" si="140"/>
        <v>3.2467532467532467</v>
      </c>
      <c r="S227" s="53">
        <f t="shared" si="126"/>
        <v>2.2952564467884922</v>
      </c>
      <c r="T227" s="53">
        <f t="shared" si="127"/>
        <v>1.1686296843890639E-3</v>
      </c>
      <c r="U227" s="58">
        <f t="shared" si="141"/>
        <v>0.52164919245192998</v>
      </c>
      <c r="V227" s="53">
        <f t="shared" si="142"/>
        <v>1.6233766233766234</v>
      </c>
      <c r="W227" s="53">
        <f t="shared" si="128"/>
        <v>1.1476282233942461</v>
      </c>
      <c r="X227" s="53">
        <f t="shared" si="129"/>
        <v>5.8431484219453194E-4</v>
      </c>
      <c r="Y227" s="58">
        <f t="shared" si="143"/>
        <v>0.10432983849038589</v>
      </c>
      <c r="Z227" s="53">
        <f t="shared" si="144"/>
        <v>0.32467532467532467</v>
      </c>
      <c r="AA227" s="53">
        <f t="shared" si="130"/>
        <v>0.22952564467884898</v>
      </c>
      <c r="AB227" s="53">
        <f t="shared" si="131"/>
        <v>1.1686296843890628E-4</v>
      </c>
      <c r="AC227" s="61">
        <f t="shared" si="145"/>
        <v>0.35651041666666533</v>
      </c>
      <c r="AD227" s="36">
        <f t="shared" si="148"/>
        <v>0.96536350614958066</v>
      </c>
      <c r="AE227" s="36">
        <f t="shared" si="149"/>
        <v>61.92</v>
      </c>
      <c r="AF227" s="36">
        <f t="shared" si="150"/>
        <v>0.48268175307479033</v>
      </c>
      <c r="AG227" s="36">
        <f t="shared" si="149"/>
        <v>38.29</v>
      </c>
      <c r="AH227" s="36">
        <f t="shared" si="151"/>
        <v>0.24134087653739517</v>
      </c>
      <c r="AI227" s="36">
        <f t="shared" ref="AI227:AK242" si="180">ROUND((1-EXP(-AH227))*100,2)</f>
        <v>21.44</v>
      </c>
      <c r="AJ227" s="36">
        <f t="shared" si="153"/>
        <v>4.8268175307479046E-2</v>
      </c>
      <c r="AK227" s="36">
        <f t="shared" si="180"/>
        <v>4.71</v>
      </c>
      <c r="AL227" s="36">
        <f t="shared" si="154"/>
        <v>0.48268175307479033</v>
      </c>
      <c r="AM227" s="36">
        <f t="shared" si="155"/>
        <v>38.29</v>
      </c>
      <c r="AN227" s="36">
        <f t="shared" si="156"/>
        <v>0.24134087653739517</v>
      </c>
      <c r="AO227" s="36">
        <f t="shared" si="157"/>
        <v>21.44</v>
      </c>
      <c r="AP227" s="36">
        <f t="shared" si="158"/>
        <v>0.12067043826869758</v>
      </c>
      <c r="AQ227" s="36">
        <f t="shared" si="159"/>
        <v>11.37</v>
      </c>
      <c r="AR227" s="36">
        <f t="shared" si="160"/>
        <v>2.4134087653739523E-2</v>
      </c>
      <c r="AS227" s="36">
        <f t="shared" si="161"/>
        <v>2.38</v>
      </c>
      <c r="AT227" s="36">
        <f t="shared" si="162"/>
        <v>0.24134087653739517</v>
      </c>
      <c r="AU227" s="36">
        <f t="shared" si="163"/>
        <v>21.44</v>
      </c>
      <c r="AV227" s="36">
        <f t="shared" si="164"/>
        <v>0.12067043826869758</v>
      </c>
      <c r="AW227" s="36">
        <f t="shared" si="165"/>
        <v>11.37</v>
      </c>
      <c r="AX227" s="36">
        <f t="shared" si="166"/>
        <v>6.0335219134348791E-2</v>
      </c>
      <c r="AY227" s="36">
        <f t="shared" si="167"/>
        <v>5.86</v>
      </c>
      <c r="AZ227" s="36">
        <f t="shared" si="168"/>
        <v>1.2067043826869761E-2</v>
      </c>
      <c r="BA227" s="36">
        <f t="shared" si="169"/>
        <v>1.2</v>
      </c>
      <c r="BB227" s="36">
        <f t="shared" si="170"/>
        <v>4.8268175307479039E-2</v>
      </c>
      <c r="BC227" s="36">
        <f t="shared" si="171"/>
        <v>4.71</v>
      </c>
      <c r="BD227" s="36">
        <f t="shared" si="172"/>
        <v>2.4134087653739519E-2</v>
      </c>
      <c r="BE227" s="36">
        <f t="shared" si="173"/>
        <v>2.38</v>
      </c>
      <c r="BF227" s="36">
        <f t="shared" si="174"/>
        <v>1.206704382686976E-2</v>
      </c>
      <c r="BG227" s="36">
        <f t="shared" si="175"/>
        <v>1.2</v>
      </c>
      <c r="BH227" s="36">
        <f t="shared" si="176"/>
        <v>2.4134087653739523E-3</v>
      </c>
      <c r="BI227" s="36">
        <f t="shared" si="177"/>
        <v>0.24</v>
      </c>
    </row>
    <row r="228" spans="1:61" s="36" customFormat="1" x14ac:dyDescent="0.25">
      <c r="A228" s="37">
        <v>11.25</v>
      </c>
      <c r="B228" s="47">
        <f t="shared" si="132"/>
        <v>40</v>
      </c>
      <c r="C228" s="48">
        <f t="shared" si="122"/>
        <v>0</v>
      </c>
      <c r="D228" s="49">
        <f t="shared" si="123"/>
        <v>0</v>
      </c>
      <c r="E228" s="50">
        <f t="shared" si="124"/>
        <v>1</v>
      </c>
      <c r="F228" s="65">
        <f t="shared" si="121"/>
        <v>39</v>
      </c>
      <c r="G228" s="58">
        <f t="shared" si="146"/>
        <v>2.0925363208719721</v>
      </c>
      <c r="H228" s="53">
        <f t="shared" si="133"/>
        <v>6.4935064935064934</v>
      </c>
      <c r="I228" s="49">
        <f t="shared" si="134"/>
        <v>1.38</v>
      </c>
      <c r="J228" s="53">
        <f t="shared" si="135"/>
        <v>4.6035799059183393</v>
      </c>
      <c r="K228" s="53">
        <f t="shared" si="147"/>
        <v>2.343912437340358E-3</v>
      </c>
      <c r="L228" s="48">
        <f t="shared" si="136"/>
        <v>2.2000000000000002</v>
      </c>
      <c r="M228" s="49">
        <f t="shared" si="125"/>
        <v>0</v>
      </c>
      <c r="N228" s="65">
        <v>0</v>
      </c>
      <c r="O228" s="60">
        <f t="shared" si="137"/>
        <v>4870.4031760403595</v>
      </c>
      <c r="P228" s="55">
        <f t="shared" si="138"/>
        <v>480</v>
      </c>
      <c r="Q228" s="58">
        <f t="shared" si="139"/>
        <v>1.046268160435986</v>
      </c>
      <c r="R228" s="53">
        <f t="shared" si="140"/>
        <v>3.2467532467532467</v>
      </c>
      <c r="S228" s="53">
        <f t="shared" si="126"/>
        <v>2.3017899529591697</v>
      </c>
      <c r="T228" s="53">
        <f t="shared" si="127"/>
        <v>1.171956218670179E-3</v>
      </c>
      <c r="U228" s="58">
        <f t="shared" si="141"/>
        <v>0.52313408021799301</v>
      </c>
      <c r="V228" s="53">
        <f t="shared" si="142"/>
        <v>1.6233766233766234</v>
      </c>
      <c r="W228" s="53">
        <f t="shared" si="128"/>
        <v>1.1508949764795848</v>
      </c>
      <c r="X228" s="53">
        <f t="shared" si="129"/>
        <v>5.859781093350895E-4</v>
      </c>
      <c r="Y228" s="58">
        <f t="shared" si="143"/>
        <v>0.10462681604359851</v>
      </c>
      <c r="Z228" s="53">
        <f t="shared" si="144"/>
        <v>0.32467532467532467</v>
      </c>
      <c r="AA228" s="53">
        <f t="shared" si="130"/>
        <v>0.23017899529591673</v>
      </c>
      <c r="AB228" s="53">
        <f t="shared" si="131"/>
        <v>1.1719562186701781E-4</v>
      </c>
      <c r="AC228" s="61">
        <f t="shared" si="145"/>
        <v>0.35664062499999866</v>
      </c>
      <c r="AD228" s="36">
        <f t="shared" si="148"/>
        <v>0.97438756903334101</v>
      </c>
      <c r="AE228" s="36">
        <f t="shared" si="149"/>
        <v>62.26</v>
      </c>
      <c r="AF228" s="36">
        <f t="shared" si="150"/>
        <v>0.4871937845166705</v>
      </c>
      <c r="AG228" s="36">
        <f t="shared" si="149"/>
        <v>38.57</v>
      </c>
      <c r="AH228" s="36">
        <f t="shared" si="151"/>
        <v>0.24359689225833525</v>
      </c>
      <c r="AI228" s="36">
        <f t="shared" si="180"/>
        <v>21.62</v>
      </c>
      <c r="AJ228" s="36">
        <f t="shared" si="153"/>
        <v>4.8719378451667066E-2</v>
      </c>
      <c r="AK228" s="36">
        <f t="shared" si="180"/>
        <v>4.76</v>
      </c>
      <c r="AL228" s="36">
        <f t="shared" si="154"/>
        <v>0.4871937845166705</v>
      </c>
      <c r="AM228" s="36">
        <f t="shared" si="155"/>
        <v>38.57</v>
      </c>
      <c r="AN228" s="36">
        <f t="shared" si="156"/>
        <v>0.24359689225833525</v>
      </c>
      <c r="AO228" s="36">
        <f t="shared" si="157"/>
        <v>21.62</v>
      </c>
      <c r="AP228" s="36">
        <f t="shared" si="158"/>
        <v>0.12179844612916763</v>
      </c>
      <c r="AQ228" s="36">
        <f t="shared" si="159"/>
        <v>11.47</v>
      </c>
      <c r="AR228" s="36">
        <f t="shared" si="160"/>
        <v>2.4359689225833533E-2</v>
      </c>
      <c r="AS228" s="36">
        <f t="shared" si="161"/>
        <v>2.41</v>
      </c>
      <c r="AT228" s="36">
        <f t="shared" si="162"/>
        <v>0.24359689225833525</v>
      </c>
      <c r="AU228" s="36">
        <f t="shared" si="163"/>
        <v>21.62</v>
      </c>
      <c r="AV228" s="36">
        <f t="shared" si="164"/>
        <v>0.12179844612916763</v>
      </c>
      <c r="AW228" s="36">
        <f t="shared" si="165"/>
        <v>11.47</v>
      </c>
      <c r="AX228" s="36">
        <f t="shared" si="166"/>
        <v>6.0899223064583813E-2</v>
      </c>
      <c r="AY228" s="36">
        <f t="shared" si="167"/>
        <v>5.91</v>
      </c>
      <c r="AZ228" s="36">
        <f t="shared" si="168"/>
        <v>1.2179844612916766E-2</v>
      </c>
      <c r="BA228" s="36">
        <f t="shared" si="169"/>
        <v>1.21</v>
      </c>
      <c r="BB228" s="36">
        <f t="shared" si="170"/>
        <v>4.8719378451667059E-2</v>
      </c>
      <c r="BC228" s="36">
        <f t="shared" si="171"/>
        <v>4.76</v>
      </c>
      <c r="BD228" s="36">
        <f t="shared" si="172"/>
        <v>2.4359689225833529E-2</v>
      </c>
      <c r="BE228" s="36">
        <f t="shared" si="173"/>
        <v>2.41</v>
      </c>
      <c r="BF228" s="36">
        <f t="shared" si="174"/>
        <v>1.2179844612916765E-2</v>
      </c>
      <c r="BG228" s="36">
        <f t="shared" si="175"/>
        <v>1.21</v>
      </c>
      <c r="BH228" s="36">
        <f t="shared" si="176"/>
        <v>2.4359689225833532E-3</v>
      </c>
      <c r="BI228" s="36">
        <f t="shared" si="177"/>
        <v>0.24</v>
      </c>
    </row>
    <row r="229" spans="1:61" s="36" customFormat="1" x14ac:dyDescent="0.25">
      <c r="A229" s="37">
        <v>11.25</v>
      </c>
      <c r="B229" s="47">
        <f t="shared" si="132"/>
        <v>40</v>
      </c>
      <c r="C229" s="48">
        <f t="shared" si="122"/>
        <v>0</v>
      </c>
      <c r="D229" s="49">
        <f t="shared" si="123"/>
        <v>0</v>
      </c>
      <c r="E229" s="50">
        <f t="shared" si="124"/>
        <v>1</v>
      </c>
      <c r="F229" s="65">
        <f t="shared" si="121"/>
        <v>39</v>
      </c>
      <c r="G229" s="58">
        <f t="shared" si="146"/>
        <v>2.0984350167318184</v>
      </c>
      <c r="H229" s="53">
        <f t="shared" si="133"/>
        <v>6.4935064935064934</v>
      </c>
      <c r="I229" s="49">
        <f t="shared" si="134"/>
        <v>1.38</v>
      </c>
      <c r="J229" s="53">
        <f t="shared" si="135"/>
        <v>4.6165570368100006</v>
      </c>
      <c r="K229" s="53">
        <f t="shared" si="147"/>
        <v>2.3505197427677836E-3</v>
      </c>
      <c r="L229" s="48">
        <f t="shared" si="136"/>
        <v>2.2000000000000002</v>
      </c>
      <c r="M229" s="49">
        <f t="shared" si="125"/>
        <v>0</v>
      </c>
      <c r="N229" s="65">
        <v>0</v>
      </c>
      <c r="O229" s="60">
        <f t="shared" si="137"/>
        <v>4882.7840892700169</v>
      </c>
      <c r="P229" s="55">
        <f t="shared" si="138"/>
        <v>480</v>
      </c>
      <c r="Q229" s="58">
        <f t="shared" si="139"/>
        <v>1.0492175083659092</v>
      </c>
      <c r="R229" s="53">
        <f t="shared" si="140"/>
        <v>3.2467532467532467</v>
      </c>
      <c r="S229" s="53">
        <f t="shared" si="126"/>
        <v>2.3082785184050003</v>
      </c>
      <c r="T229" s="53">
        <f t="shared" si="127"/>
        <v>1.1752598713838918E-3</v>
      </c>
      <c r="U229" s="58">
        <f t="shared" si="141"/>
        <v>0.52460875418295461</v>
      </c>
      <c r="V229" s="53">
        <f t="shared" si="142"/>
        <v>1.6233766233766234</v>
      </c>
      <c r="W229" s="53">
        <f t="shared" si="128"/>
        <v>1.1541392592025002</v>
      </c>
      <c r="X229" s="53">
        <f t="shared" si="129"/>
        <v>5.876299356919459E-4</v>
      </c>
      <c r="Y229" s="58">
        <f t="shared" si="143"/>
        <v>0.10492175083659083</v>
      </c>
      <c r="Z229" s="53">
        <f t="shared" si="144"/>
        <v>0.32467532467532467</v>
      </c>
      <c r="AA229" s="53">
        <f t="shared" si="130"/>
        <v>0.23082785184049984</v>
      </c>
      <c r="AB229" s="53">
        <f t="shared" si="131"/>
        <v>1.1752598713838907E-4</v>
      </c>
      <c r="AC229" s="61">
        <f t="shared" si="145"/>
        <v>0.35677083333333198</v>
      </c>
      <c r="AD229" s="36">
        <f t="shared" si="148"/>
        <v>0.98343707004299696</v>
      </c>
      <c r="AE229" s="36">
        <f t="shared" si="149"/>
        <v>62.6</v>
      </c>
      <c r="AF229" s="36">
        <f t="shared" si="150"/>
        <v>0.49171853502149848</v>
      </c>
      <c r="AG229" s="36">
        <f t="shared" si="149"/>
        <v>38.840000000000003</v>
      </c>
      <c r="AH229" s="36">
        <f t="shared" si="151"/>
        <v>0.24585926751074924</v>
      </c>
      <c r="AI229" s="36">
        <f t="shared" si="180"/>
        <v>21.8</v>
      </c>
      <c r="AJ229" s="36">
        <f t="shared" si="153"/>
        <v>4.9171853502149865E-2</v>
      </c>
      <c r="AK229" s="36">
        <f t="shared" si="180"/>
        <v>4.8</v>
      </c>
      <c r="AL229" s="36">
        <f t="shared" si="154"/>
        <v>0.49171853502149848</v>
      </c>
      <c r="AM229" s="36">
        <f t="shared" si="155"/>
        <v>38.840000000000003</v>
      </c>
      <c r="AN229" s="36">
        <f t="shared" si="156"/>
        <v>0.24585926751074924</v>
      </c>
      <c r="AO229" s="36">
        <f t="shared" si="157"/>
        <v>21.8</v>
      </c>
      <c r="AP229" s="36">
        <f t="shared" si="158"/>
        <v>0.12292963375537462</v>
      </c>
      <c r="AQ229" s="36">
        <f t="shared" si="159"/>
        <v>11.57</v>
      </c>
      <c r="AR229" s="36">
        <f t="shared" si="160"/>
        <v>2.4585926751074932E-2</v>
      </c>
      <c r="AS229" s="36">
        <f t="shared" si="161"/>
        <v>2.4300000000000002</v>
      </c>
      <c r="AT229" s="36">
        <f t="shared" si="162"/>
        <v>0.24585926751074924</v>
      </c>
      <c r="AU229" s="36">
        <f t="shared" si="163"/>
        <v>21.8</v>
      </c>
      <c r="AV229" s="36">
        <f t="shared" si="164"/>
        <v>0.12292963375537462</v>
      </c>
      <c r="AW229" s="36">
        <f t="shared" si="165"/>
        <v>11.57</v>
      </c>
      <c r="AX229" s="36">
        <f t="shared" si="166"/>
        <v>6.146481687768731E-2</v>
      </c>
      <c r="AY229" s="36">
        <f t="shared" si="167"/>
        <v>5.96</v>
      </c>
      <c r="AZ229" s="36">
        <f t="shared" si="168"/>
        <v>1.2292963375537466E-2</v>
      </c>
      <c r="BA229" s="36">
        <f t="shared" si="169"/>
        <v>1.22</v>
      </c>
      <c r="BB229" s="36">
        <f t="shared" si="170"/>
        <v>4.9171853502149858E-2</v>
      </c>
      <c r="BC229" s="36">
        <f t="shared" si="171"/>
        <v>4.8</v>
      </c>
      <c r="BD229" s="36">
        <f t="shared" si="172"/>
        <v>2.4585926751074929E-2</v>
      </c>
      <c r="BE229" s="36">
        <f t="shared" si="173"/>
        <v>2.4300000000000002</v>
      </c>
      <c r="BF229" s="36">
        <f t="shared" si="174"/>
        <v>1.2292963375537464E-2</v>
      </c>
      <c r="BG229" s="36">
        <f t="shared" si="175"/>
        <v>1.22</v>
      </c>
      <c r="BH229" s="36">
        <f t="shared" si="176"/>
        <v>2.4585926751074932E-3</v>
      </c>
      <c r="BI229" s="36">
        <f t="shared" si="177"/>
        <v>0.25</v>
      </c>
    </row>
    <row r="230" spans="1:61" s="36" customFormat="1" x14ac:dyDescent="0.25">
      <c r="A230" s="37">
        <v>11.25</v>
      </c>
      <c r="B230" s="47">
        <f t="shared" si="132"/>
        <v>40</v>
      </c>
      <c r="C230" s="48">
        <f t="shared" si="122"/>
        <v>0</v>
      </c>
      <c r="D230" s="49">
        <f t="shared" si="123"/>
        <v>0</v>
      </c>
      <c r="E230" s="50">
        <f t="shared" si="124"/>
        <v>1</v>
      </c>
      <c r="F230" s="65">
        <f t="shared" si="121"/>
        <v>39</v>
      </c>
      <c r="G230" s="58">
        <f t="shared" si="146"/>
        <v>2.1042931384097989</v>
      </c>
      <c r="H230" s="53">
        <f t="shared" si="133"/>
        <v>6.4935064935064934</v>
      </c>
      <c r="I230" s="49">
        <f t="shared" si="134"/>
        <v>1.38</v>
      </c>
      <c r="J230" s="53">
        <f t="shared" si="135"/>
        <v>4.6294449045015584</v>
      </c>
      <c r="K230" s="53">
        <f t="shared" si="147"/>
        <v>2.3570815998421443E-3</v>
      </c>
      <c r="L230" s="48">
        <f t="shared" si="136"/>
        <v>2.2000000000000002</v>
      </c>
      <c r="M230" s="49">
        <f t="shared" si="125"/>
        <v>0</v>
      </c>
      <c r="N230" s="65">
        <v>0</v>
      </c>
      <c r="O230" s="60">
        <f t="shared" si="137"/>
        <v>4895.0798837212205</v>
      </c>
      <c r="P230" s="55">
        <f t="shared" si="138"/>
        <v>480</v>
      </c>
      <c r="Q230" s="58">
        <f t="shared" si="139"/>
        <v>1.0521465692048995</v>
      </c>
      <c r="R230" s="53">
        <f t="shared" si="140"/>
        <v>3.2467532467532467</v>
      </c>
      <c r="S230" s="53">
        <f t="shared" si="126"/>
        <v>2.3147224522507792</v>
      </c>
      <c r="T230" s="53">
        <f t="shared" si="127"/>
        <v>1.1785407999210721E-3</v>
      </c>
      <c r="U230" s="58">
        <f t="shared" si="141"/>
        <v>0.52607328460244973</v>
      </c>
      <c r="V230" s="53">
        <f t="shared" si="142"/>
        <v>1.6233766233766234</v>
      </c>
      <c r="W230" s="53">
        <f t="shared" si="128"/>
        <v>1.1573612261253896</v>
      </c>
      <c r="X230" s="53">
        <f t="shared" si="129"/>
        <v>5.8927039996053607E-4</v>
      </c>
      <c r="Y230" s="58">
        <f t="shared" si="143"/>
        <v>0.10521465692048985</v>
      </c>
      <c r="Z230" s="53">
        <f t="shared" si="144"/>
        <v>0.32467532467532467</v>
      </c>
      <c r="AA230" s="53">
        <f t="shared" si="130"/>
        <v>0.2314722452250777</v>
      </c>
      <c r="AB230" s="53">
        <f t="shared" si="131"/>
        <v>1.1785407999210712E-4</v>
      </c>
      <c r="AC230" s="61">
        <f t="shared" si="145"/>
        <v>0.35690104166666531</v>
      </c>
      <c r="AD230" s="36">
        <f t="shared" si="148"/>
        <v>0.9925118342023892</v>
      </c>
      <c r="AE230" s="36">
        <f t="shared" si="149"/>
        <v>62.94</v>
      </c>
      <c r="AF230" s="36">
        <f t="shared" si="150"/>
        <v>0.4962559171011946</v>
      </c>
      <c r="AG230" s="36">
        <f t="shared" si="149"/>
        <v>39.119999999999997</v>
      </c>
      <c r="AH230" s="36">
        <f t="shared" si="151"/>
        <v>0.2481279585505973</v>
      </c>
      <c r="AI230" s="36">
        <f t="shared" si="180"/>
        <v>21.97</v>
      </c>
      <c r="AJ230" s="36">
        <f t="shared" si="153"/>
        <v>4.9625591710119481E-2</v>
      </c>
      <c r="AK230" s="36">
        <f t="shared" si="180"/>
        <v>4.84</v>
      </c>
      <c r="AL230" s="36">
        <f t="shared" si="154"/>
        <v>0.4962559171011946</v>
      </c>
      <c r="AM230" s="36">
        <f t="shared" si="155"/>
        <v>39.119999999999997</v>
      </c>
      <c r="AN230" s="36">
        <f t="shared" si="156"/>
        <v>0.2481279585505973</v>
      </c>
      <c r="AO230" s="36">
        <f t="shared" si="157"/>
        <v>21.97</v>
      </c>
      <c r="AP230" s="36">
        <f t="shared" si="158"/>
        <v>0.12406397927529865</v>
      </c>
      <c r="AQ230" s="36">
        <f t="shared" si="159"/>
        <v>11.67</v>
      </c>
      <c r="AR230" s="36">
        <f t="shared" si="160"/>
        <v>2.481279585505974E-2</v>
      </c>
      <c r="AS230" s="36">
        <f t="shared" si="161"/>
        <v>2.4500000000000002</v>
      </c>
      <c r="AT230" s="36">
        <f t="shared" si="162"/>
        <v>0.2481279585505973</v>
      </c>
      <c r="AU230" s="36">
        <f t="shared" si="163"/>
        <v>21.97</v>
      </c>
      <c r="AV230" s="36">
        <f t="shared" si="164"/>
        <v>0.12406397927529865</v>
      </c>
      <c r="AW230" s="36">
        <f t="shared" si="165"/>
        <v>11.67</v>
      </c>
      <c r="AX230" s="36">
        <f t="shared" si="166"/>
        <v>6.2031989637649325E-2</v>
      </c>
      <c r="AY230" s="36">
        <f t="shared" si="167"/>
        <v>6.01</v>
      </c>
      <c r="AZ230" s="36">
        <f t="shared" si="168"/>
        <v>1.240639792752987E-2</v>
      </c>
      <c r="BA230" s="36">
        <f t="shared" si="169"/>
        <v>1.23</v>
      </c>
      <c r="BB230" s="36">
        <f t="shared" si="170"/>
        <v>4.9625591710119474E-2</v>
      </c>
      <c r="BC230" s="36">
        <f t="shared" si="171"/>
        <v>4.84</v>
      </c>
      <c r="BD230" s="36">
        <f t="shared" si="172"/>
        <v>2.4812795855059737E-2</v>
      </c>
      <c r="BE230" s="36">
        <f t="shared" si="173"/>
        <v>2.4500000000000002</v>
      </c>
      <c r="BF230" s="36">
        <f t="shared" si="174"/>
        <v>1.2406397927529868E-2</v>
      </c>
      <c r="BG230" s="36">
        <f t="shared" si="175"/>
        <v>1.23</v>
      </c>
      <c r="BH230" s="36">
        <f t="shared" si="176"/>
        <v>2.4812795855059739E-3</v>
      </c>
      <c r="BI230" s="36">
        <f t="shared" si="177"/>
        <v>0.25</v>
      </c>
    </row>
    <row r="231" spans="1:61" s="36" customFormat="1" x14ac:dyDescent="0.25">
      <c r="A231" s="37">
        <v>11.25</v>
      </c>
      <c r="B231" s="47">
        <f t="shared" si="132"/>
        <v>40</v>
      </c>
      <c r="C231" s="48">
        <f t="shared" si="122"/>
        <v>0</v>
      </c>
      <c r="D231" s="49">
        <f t="shared" si="123"/>
        <v>0</v>
      </c>
      <c r="E231" s="50">
        <f t="shared" si="124"/>
        <v>1</v>
      </c>
      <c r="F231" s="65">
        <f t="shared" si="121"/>
        <v>39</v>
      </c>
      <c r="G231" s="58">
        <f t="shared" si="146"/>
        <v>2.1101109649954397</v>
      </c>
      <c r="H231" s="53">
        <f t="shared" si="133"/>
        <v>6.4935064935064934</v>
      </c>
      <c r="I231" s="49">
        <f t="shared" si="134"/>
        <v>1.38</v>
      </c>
      <c r="J231" s="53">
        <f t="shared" si="135"/>
        <v>4.6422441229899674</v>
      </c>
      <c r="K231" s="53">
        <f t="shared" si="147"/>
        <v>2.3635983211799569E-3</v>
      </c>
      <c r="L231" s="48">
        <f t="shared" si="136"/>
        <v>2.2000000000000002</v>
      </c>
      <c r="M231" s="49">
        <f t="shared" si="125"/>
        <v>0</v>
      </c>
      <c r="N231" s="65">
        <v>0</v>
      </c>
      <c r="O231" s="60">
        <f t="shared" si="137"/>
        <v>4907.2911445855716</v>
      </c>
      <c r="P231" s="55">
        <f t="shared" si="138"/>
        <v>480</v>
      </c>
      <c r="Q231" s="58">
        <f t="shared" si="139"/>
        <v>1.0550554824977199</v>
      </c>
      <c r="R231" s="53">
        <f t="shared" si="140"/>
        <v>3.2467532467532467</v>
      </c>
      <c r="S231" s="53">
        <f t="shared" si="126"/>
        <v>2.3211220614949837</v>
      </c>
      <c r="T231" s="53">
        <f t="shared" si="127"/>
        <v>1.1817991605899785E-3</v>
      </c>
      <c r="U231" s="58">
        <f t="shared" si="141"/>
        <v>0.52752774124885993</v>
      </c>
      <c r="V231" s="53">
        <f t="shared" si="142"/>
        <v>1.6233766233766234</v>
      </c>
      <c r="W231" s="53">
        <f t="shared" si="128"/>
        <v>1.1605610307474918</v>
      </c>
      <c r="X231" s="53">
        <f t="shared" si="129"/>
        <v>5.9089958029498923E-4</v>
      </c>
      <c r="Y231" s="58">
        <f t="shared" si="143"/>
        <v>0.1055055482497719</v>
      </c>
      <c r="Z231" s="53">
        <f t="shared" si="144"/>
        <v>0.32467532467532467</v>
      </c>
      <c r="AA231" s="53">
        <f t="shared" si="130"/>
        <v>0.23211220614949821</v>
      </c>
      <c r="AB231" s="53">
        <f t="shared" si="131"/>
        <v>1.1817991605899775E-4</v>
      </c>
      <c r="AC231" s="61">
        <f t="shared" si="145"/>
        <v>0.35703124999999863</v>
      </c>
      <c r="AD231" s="36">
        <f t="shared" si="148"/>
        <v>1.0016116877389321</v>
      </c>
      <c r="AE231" s="36">
        <f t="shared" si="149"/>
        <v>63.27</v>
      </c>
      <c r="AF231" s="36">
        <f t="shared" si="150"/>
        <v>0.50080584386946603</v>
      </c>
      <c r="AG231" s="36">
        <f t="shared" si="149"/>
        <v>39.4</v>
      </c>
      <c r="AH231" s="36">
        <f t="shared" si="151"/>
        <v>0.25040292193473301</v>
      </c>
      <c r="AI231" s="36">
        <f t="shared" si="180"/>
        <v>22.15</v>
      </c>
      <c r="AJ231" s="36">
        <f t="shared" si="153"/>
        <v>5.0080584386946625E-2</v>
      </c>
      <c r="AK231" s="36">
        <f t="shared" si="180"/>
        <v>4.88</v>
      </c>
      <c r="AL231" s="36">
        <f t="shared" si="154"/>
        <v>0.50080584386946603</v>
      </c>
      <c r="AM231" s="36">
        <f t="shared" si="155"/>
        <v>39.4</v>
      </c>
      <c r="AN231" s="36">
        <f t="shared" si="156"/>
        <v>0.25040292193473301</v>
      </c>
      <c r="AO231" s="36">
        <f t="shared" si="157"/>
        <v>22.15</v>
      </c>
      <c r="AP231" s="36">
        <f t="shared" si="158"/>
        <v>0.12520146096736651</v>
      </c>
      <c r="AQ231" s="36">
        <f t="shared" si="159"/>
        <v>11.77</v>
      </c>
      <c r="AR231" s="36">
        <f t="shared" si="160"/>
        <v>2.5040292193473312E-2</v>
      </c>
      <c r="AS231" s="36">
        <f t="shared" si="161"/>
        <v>2.4700000000000002</v>
      </c>
      <c r="AT231" s="36">
        <f t="shared" si="162"/>
        <v>0.25040292193473301</v>
      </c>
      <c r="AU231" s="36">
        <f t="shared" si="163"/>
        <v>22.15</v>
      </c>
      <c r="AV231" s="36">
        <f t="shared" si="164"/>
        <v>0.12520146096736651</v>
      </c>
      <c r="AW231" s="36">
        <f t="shared" si="165"/>
        <v>11.77</v>
      </c>
      <c r="AX231" s="36">
        <f t="shared" si="166"/>
        <v>6.2600730483683253E-2</v>
      </c>
      <c r="AY231" s="36">
        <f t="shared" si="167"/>
        <v>6.07</v>
      </c>
      <c r="AZ231" s="36">
        <f t="shared" si="168"/>
        <v>1.2520146096736656E-2</v>
      </c>
      <c r="BA231" s="36">
        <f t="shared" si="169"/>
        <v>1.24</v>
      </c>
      <c r="BB231" s="36">
        <f t="shared" si="170"/>
        <v>5.0080584386946618E-2</v>
      </c>
      <c r="BC231" s="36">
        <f t="shared" si="171"/>
        <v>4.88</v>
      </c>
      <c r="BD231" s="36">
        <f t="shared" si="172"/>
        <v>2.5040292193473309E-2</v>
      </c>
      <c r="BE231" s="36">
        <f t="shared" si="173"/>
        <v>2.4700000000000002</v>
      </c>
      <c r="BF231" s="36">
        <f t="shared" si="174"/>
        <v>1.2520146096736655E-2</v>
      </c>
      <c r="BG231" s="36">
        <f t="shared" si="175"/>
        <v>1.24</v>
      </c>
      <c r="BH231" s="36">
        <f t="shared" si="176"/>
        <v>2.5040292193473307E-3</v>
      </c>
      <c r="BI231" s="36">
        <f t="shared" si="177"/>
        <v>0.25</v>
      </c>
    </row>
    <row r="232" spans="1:61" s="36" customFormat="1" x14ac:dyDescent="0.25">
      <c r="A232" s="37">
        <v>11.25</v>
      </c>
      <c r="B232" s="47">
        <f t="shared" si="132"/>
        <v>40</v>
      </c>
      <c r="C232" s="48">
        <f t="shared" si="122"/>
        <v>0</v>
      </c>
      <c r="D232" s="49">
        <f t="shared" si="123"/>
        <v>0</v>
      </c>
      <c r="E232" s="50">
        <f t="shared" si="124"/>
        <v>1</v>
      </c>
      <c r="F232" s="65">
        <f t="shared" si="121"/>
        <v>39</v>
      </c>
      <c r="G232" s="58">
        <f t="shared" si="146"/>
        <v>2.1158887736585501</v>
      </c>
      <c r="H232" s="53">
        <f t="shared" si="133"/>
        <v>6.4935064935064934</v>
      </c>
      <c r="I232" s="49">
        <f t="shared" si="134"/>
        <v>1.38</v>
      </c>
      <c r="J232" s="53">
        <f t="shared" si="135"/>
        <v>4.654955302048811</v>
      </c>
      <c r="K232" s="53">
        <f t="shared" si="147"/>
        <v>2.3700702172474017E-3</v>
      </c>
      <c r="L232" s="48">
        <f t="shared" si="136"/>
        <v>2.2000000000000002</v>
      </c>
      <c r="M232" s="49">
        <f t="shared" si="125"/>
        <v>0</v>
      </c>
      <c r="N232" s="65">
        <v>0</v>
      </c>
      <c r="O232" s="60">
        <f t="shared" si="137"/>
        <v>4919.4184530314806</v>
      </c>
      <c r="P232" s="55">
        <f t="shared" si="138"/>
        <v>480</v>
      </c>
      <c r="Q232" s="58">
        <f t="shared" si="139"/>
        <v>1.0579443868292751</v>
      </c>
      <c r="R232" s="53">
        <f t="shared" si="140"/>
        <v>3.2467532467532467</v>
      </c>
      <c r="S232" s="53">
        <f t="shared" si="126"/>
        <v>2.3274776510244055</v>
      </c>
      <c r="T232" s="53">
        <f t="shared" si="127"/>
        <v>1.1850351086237008E-3</v>
      </c>
      <c r="U232" s="58">
        <f t="shared" si="141"/>
        <v>0.52897219341463753</v>
      </c>
      <c r="V232" s="53">
        <f t="shared" si="142"/>
        <v>1.6233766233766234</v>
      </c>
      <c r="W232" s="53">
        <f t="shared" si="128"/>
        <v>1.1637388255122028</v>
      </c>
      <c r="X232" s="53">
        <f t="shared" si="129"/>
        <v>5.9251755431185041E-4</v>
      </c>
      <c r="Y232" s="58">
        <f t="shared" si="143"/>
        <v>0.10579443868292743</v>
      </c>
      <c r="Z232" s="53">
        <f t="shared" si="144"/>
        <v>0.32467532467532467</v>
      </c>
      <c r="AA232" s="53">
        <f t="shared" si="130"/>
        <v>0.23274776510244036</v>
      </c>
      <c r="AB232" s="53">
        <f t="shared" si="131"/>
        <v>1.1850351086237E-4</v>
      </c>
      <c r="AC232" s="61">
        <f t="shared" si="145"/>
        <v>0.35716145833333196</v>
      </c>
      <c r="AD232" s="36">
        <f t="shared" si="148"/>
        <v>1.0107364580753346</v>
      </c>
      <c r="AE232" s="36">
        <f t="shared" si="149"/>
        <v>63.6</v>
      </c>
      <c r="AF232" s="36">
        <f t="shared" si="150"/>
        <v>0.50536822903766732</v>
      </c>
      <c r="AG232" s="36">
        <f t="shared" si="149"/>
        <v>39.67</v>
      </c>
      <c r="AH232" s="36">
        <f t="shared" si="151"/>
        <v>0.25268411451883366</v>
      </c>
      <c r="AI232" s="36">
        <f t="shared" si="180"/>
        <v>22.33</v>
      </c>
      <c r="AJ232" s="36">
        <f t="shared" si="153"/>
        <v>5.0536822903766751E-2</v>
      </c>
      <c r="AK232" s="36">
        <f t="shared" si="180"/>
        <v>4.93</v>
      </c>
      <c r="AL232" s="36">
        <f t="shared" si="154"/>
        <v>0.50536822903766732</v>
      </c>
      <c r="AM232" s="36">
        <f t="shared" si="155"/>
        <v>39.67</v>
      </c>
      <c r="AN232" s="36">
        <f t="shared" si="156"/>
        <v>0.25268411451883366</v>
      </c>
      <c r="AO232" s="36">
        <f t="shared" si="157"/>
        <v>22.33</v>
      </c>
      <c r="AP232" s="36">
        <f t="shared" si="158"/>
        <v>0.12634205725941683</v>
      </c>
      <c r="AQ232" s="36">
        <f t="shared" si="159"/>
        <v>11.87</v>
      </c>
      <c r="AR232" s="36">
        <f t="shared" si="160"/>
        <v>2.5268411451883376E-2</v>
      </c>
      <c r="AS232" s="36">
        <f t="shared" si="161"/>
        <v>2.5</v>
      </c>
      <c r="AT232" s="36">
        <f t="shared" si="162"/>
        <v>0.25268411451883366</v>
      </c>
      <c r="AU232" s="36">
        <f t="shared" si="163"/>
        <v>22.33</v>
      </c>
      <c r="AV232" s="36">
        <f t="shared" si="164"/>
        <v>0.12634205725941683</v>
      </c>
      <c r="AW232" s="36">
        <f t="shared" si="165"/>
        <v>11.87</v>
      </c>
      <c r="AX232" s="36">
        <f t="shared" si="166"/>
        <v>6.3171028629708414E-2</v>
      </c>
      <c r="AY232" s="36">
        <f t="shared" si="167"/>
        <v>6.12</v>
      </c>
      <c r="AZ232" s="36">
        <f t="shared" si="168"/>
        <v>1.2634205725941688E-2</v>
      </c>
      <c r="BA232" s="36">
        <f t="shared" si="169"/>
        <v>1.26</v>
      </c>
      <c r="BB232" s="36">
        <f t="shared" si="170"/>
        <v>5.0536822903766744E-2</v>
      </c>
      <c r="BC232" s="36">
        <f t="shared" si="171"/>
        <v>4.93</v>
      </c>
      <c r="BD232" s="36">
        <f t="shared" si="172"/>
        <v>2.5268411451883372E-2</v>
      </c>
      <c r="BE232" s="36">
        <f t="shared" si="173"/>
        <v>2.5</v>
      </c>
      <c r="BF232" s="36">
        <f t="shared" si="174"/>
        <v>1.2634205725941686E-2</v>
      </c>
      <c r="BG232" s="36">
        <f t="shared" si="175"/>
        <v>1.26</v>
      </c>
      <c r="BH232" s="36">
        <f t="shared" si="176"/>
        <v>2.5268411451883368E-3</v>
      </c>
      <c r="BI232" s="36">
        <f t="shared" si="177"/>
        <v>0.25</v>
      </c>
    </row>
    <row r="233" spans="1:61" s="36" customFormat="1" x14ac:dyDescent="0.25">
      <c r="A233" s="37">
        <v>11.25</v>
      </c>
      <c r="B233" s="47">
        <f t="shared" si="132"/>
        <v>40</v>
      </c>
      <c r="C233" s="48">
        <f t="shared" si="122"/>
        <v>0</v>
      </c>
      <c r="D233" s="49">
        <f t="shared" si="123"/>
        <v>0</v>
      </c>
      <c r="E233" s="50">
        <f t="shared" si="124"/>
        <v>1</v>
      </c>
      <c r="F233" s="65">
        <f t="shared" si="121"/>
        <v>39</v>
      </c>
      <c r="G233" s="58">
        <f t="shared" si="146"/>
        <v>2.1216268396624263</v>
      </c>
      <c r="H233" s="53">
        <f t="shared" si="133"/>
        <v>6.4935064935064934</v>
      </c>
      <c r="I233" s="49">
        <f t="shared" si="134"/>
        <v>1.38</v>
      </c>
      <c r="J233" s="53">
        <f t="shared" si="135"/>
        <v>4.6675790472573384</v>
      </c>
      <c r="K233" s="53">
        <f t="shared" si="147"/>
        <v>2.3764975963751203E-3</v>
      </c>
      <c r="L233" s="48">
        <f t="shared" si="136"/>
        <v>2.2000000000000002</v>
      </c>
      <c r="M233" s="49">
        <f t="shared" si="125"/>
        <v>0</v>
      </c>
      <c r="N233" s="65">
        <v>0</v>
      </c>
      <c r="O233" s="60">
        <f t="shared" si="137"/>
        <v>4931.4623862318249</v>
      </c>
      <c r="P233" s="55">
        <f t="shared" si="138"/>
        <v>480</v>
      </c>
      <c r="Q233" s="58">
        <f t="shared" si="139"/>
        <v>1.0608134198312131</v>
      </c>
      <c r="R233" s="53">
        <f t="shared" si="140"/>
        <v>3.2467532467532467</v>
      </c>
      <c r="S233" s="53">
        <f t="shared" si="126"/>
        <v>2.3337895236286692</v>
      </c>
      <c r="T233" s="53">
        <f t="shared" si="127"/>
        <v>1.1882487981875601E-3</v>
      </c>
      <c r="U233" s="58">
        <f t="shared" si="141"/>
        <v>0.53040670991560657</v>
      </c>
      <c r="V233" s="53">
        <f t="shared" si="142"/>
        <v>1.6233766233766234</v>
      </c>
      <c r="W233" s="53">
        <f t="shared" si="128"/>
        <v>1.1668947618143346</v>
      </c>
      <c r="X233" s="53">
        <f t="shared" si="129"/>
        <v>5.9412439909378007E-4</v>
      </c>
      <c r="Y233" s="58">
        <f t="shared" si="143"/>
        <v>0.10608134198312125</v>
      </c>
      <c r="Z233" s="53">
        <f t="shared" si="144"/>
        <v>0.32467532467532467</v>
      </c>
      <c r="AA233" s="53">
        <f t="shared" si="130"/>
        <v>0.23337895236286677</v>
      </c>
      <c r="AB233" s="53">
        <f t="shared" si="131"/>
        <v>1.1882487981875592E-4</v>
      </c>
      <c r="AC233" s="61">
        <f t="shared" si="145"/>
        <v>0.35729166666666529</v>
      </c>
      <c r="AD233" s="36">
        <f t="shared" si="148"/>
        <v>1.0198859738213788</v>
      </c>
      <c r="AE233" s="36">
        <f t="shared" si="149"/>
        <v>63.94</v>
      </c>
      <c r="AF233" s="36">
        <f t="shared" si="150"/>
        <v>0.5099429869106894</v>
      </c>
      <c r="AG233" s="36">
        <f t="shared" si="149"/>
        <v>39.950000000000003</v>
      </c>
      <c r="AH233" s="36">
        <f t="shared" si="151"/>
        <v>0.2549714934553447</v>
      </c>
      <c r="AI233" s="36">
        <f t="shared" si="180"/>
        <v>22.51</v>
      </c>
      <c r="AJ233" s="36">
        <f t="shared" si="153"/>
        <v>5.0994298691068959E-2</v>
      </c>
      <c r="AK233" s="36">
        <f t="shared" si="180"/>
        <v>4.97</v>
      </c>
      <c r="AL233" s="36">
        <f t="shared" si="154"/>
        <v>0.5099429869106894</v>
      </c>
      <c r="AM233" s="36">
        <f t="shared" si="155"/>
        <v>39.950000000000003</v>
      </c>
      <c r="AN233" s="36">
        <f t="shared" si="156"/>
        <v>0.2549714934553447</v>
      </c>
      <c r="AO233" s="36">
        <f t="shared" si="157"/>
        <v>22.51</v>
      </c>
      <c r="AP233" s="36">
        <f t="shared" si="158"/>
        <v>0.12748574672767235</v>
      </c>
      <c r="AQ233" s="36">
        <f t="shared" si="159"/>
        <v>11.97</v>
      </c>
      <c r="AR233" s="36">
        <f t="shared" si="160"/>
        <v>2.549714934553448E-2</v>
      </c>
      <c r="AS233" s="36">
        <f t="shared" si="161"/>
        <v>2.52</v>
      </c>
      <c r="AT233" s="36">
        <f t="shared" si="162"/>
        <v>0.2549714934553447</v>
      </c>
      <c r="AU233" s="36">
        <f t="shared" si="163"/>
        <v>22.51</v>
      </c>
      <c r="AV233" s="36">
        <f t="shared" si="164"/>
        <v>0.12748574672767235</v>
      </c>
      <c r="AW233" s="36">
        <f t="shared" si="165"/>
        <v>11.97</v>
      </c>
      <c r="AX233" s="36">
        <f t="shared" si="166"/>
        <v>6.3742873363836175E-2</v>
      </c>
      <c r="AY233" s="36">
        <f t="shared" si="167"/>
        <v>6.18</v>
      </c>
      <c r="AZ233" s="36">
        <f t="shared" si="168"/>
        <v>1.274857467276724E-2</v>
      </c>
      <c r="BA233" s="36">
        <f t="shared" si="169"/>
        <v>1.27</v>
      </c>
      <c r="BB233" s="36">
        <f t="shared" si="170"/>
        <v>5.0994298691068952E-2</v>
      </c>
      <c r="BC233" s="36">
        <f t="shared" si="171"/>
        <v>4.97</v>
      </c>
      <c r="BD233" s="36">
        <f t="shared" si="172"/>
        <v>2.5497149345534476E-2</v>
      </c>
      <c r="BE233" s="36">
        <f t="shared" si="173"/>
        <v>2.52</v>
      </c>
      <c r="BF233" s="36">
        <f t="shared" si="174"/>
        <v>1.2748574672767238E-2</v>
      </c>
      <c r="BG233" s="36">
        <f t="shared" si="175"/>
        <v>1.27</v>
      </c>
      <c r="BH233" s="36">
        <f t="shared" si="176"/>
        <v>2.5497149345534474E-3</v>
      </c>
      <c r="BI233" s="36">
        <f t="shared" si="177"/>
        <v>0.25</v>
      </c>
    </row>
    <row r="234" spans="1:61" s="36" customFormat="1" x14ac:dyDescent="0.25">
      <c r="A234" s="37">
        <v>11.25</v>
      </c>
      <c r="B234" s="47">
        <f t="shared" si="132"/>
        <v>40</v>
      </c>
      <c r="C234" s="48">
        <f t="shared" si="122"/>
        <v>0</v>
      </c>
      <c r="D234" s="49">
        <f t="shared" si="123"/>
        <v>0</v>
      </c>
      <c r="E234" s="50">
        <f t="shared" si="124"/>
        <v>1</v>
      </c>
      <c r="F234" s="65">
        <f t="shared" si="121"/>
        <v>39</v>
      </c>
      <c r="G234" s="58">
        <f t="shared" si="146"/>
        <v>2.127325436376966</v>
      </c>
      <c r="H234" s="53">
        <f t="shared" si="133"/>
        <v>6.4935064935064934</v>
      </c>
      <c r="I234" s="49">
        <f t="shared" si="134"/>
        <v>1.38</v>
      </c>
      <c r="J234" s="53">
        <f t="shared" si="135"/>
        <v>4.6801159600293261</v>
      </c>
      <c r="K234" s="53">
        <f t="shared" si="147"/>
        <v>2.3828807647728999E-3</v>
      </c>
      <c r="L234" s="48">
        <f t="shared" si="136"/>
        <v>2.2000000000000002</v>
      </c>
      <c r="M234" s="49">
        <f t="shared" si="125"/>
        <v>0</v>
      </c>
      <c r="N234" s="65">
        <v>0</v>
      </c>
      <c r="O234" s="60">
        <f t="shared" si="137"/>
        <v>4943.4235173914158</v>
      </c>
      <c r="P234" s="55">
        <f t="shared" si="138"/>
        <v>480</v>
      </c>
      <c r="Q234" s="58">
        <f t="shared" si="139"/>
        <v>1.063662718188483</v>
      </c>
      <c r="R234" s="53">
        <f t="shared" si="140"/>
        <v>3.2467532467532467</v>
      </c>
      <c r="S234" s="53">
        <f t="shared" si="126"/>
        <v>2.340057980014663</v>
      </c>
      <c r="T234" s="53">
        <f t="shared" si="127"/>
        <v>1.19144038238645E-3</v>
      </c>
      <c r="U234" s="58">
        <f t="shared" si="141"/>
        <v>0.53183135909424151</v>
      </c>
      <c r="V234" s="53">
        <f t="shared" si="142"/>
        <v>1.6233766233766234</v>
      </c>
      <c r="W234" s="53">
        <f t="shared" si="128"/>
        <v>1.1700289900073315</v>
      </c>
      <c r="X234" s="53">
        <f t="shared" si="129"/>
        <v>5.9572019119322498E-4</v>
      </c>
      <c r="Y234" s="58">
        <f t="shared" si="143"/>
        <v>0.10636627181884824</v>
      </c>
      <c r="Z234" s="53">
        <f t="shared" si="144"/>
        <v>0.32467532467532467</v>
      </c>
      <c r="AA234" s="53">
        <f t="shared" si="130"/>
        <v>0.23400579800146615</v>
      </c>
      <c r="AB234" s="53">
        <f t="shared" si="131"/>
        <v>1.1914403823864493E-4</v>
      </c>
      <c r="AC234" s="61">
        <f t="shared" si="145"/>
        <v>0.35742187499999861</v>
      </c>
      <c r="AD234" s="36">
        <f t="shared" si="148"/>
        <v>1.0290600647657544</v>
      </c>
      <c r="AE234" s="36">
        <f t="shared" si="149"/>
        <v>64.27</v>
      </c>
      <c r="AF234" s="36">
        <f t="shared" si="150"/>
        <v>0.5145300323828772</v>
      </c>
      <c r="AG234" s="36">
        <f t="shared" si="149"/>
        <v>40.22</v>
      </c>
      <c r="AH234" s="36">
        <f t="shared" si="151"/>
        <v>0.2572650161914386</v>
      </c>
      <c r="AI234" s="36">
        <f t="shared" si="180"/>
        <v>22.68</v>
      </c>
      <c r="AJ234" s="36">
        <f t="shared" si="153"/>
        <v>5.1453003238287741E-2</v>
      </c>
      <c r="AK234" s="36">
        <f t="shared" si="180"/>
        <v>5.0199999999999996</v>
      </c>
      <c r="AL234" s="36">
        <f t="shared" si="154"/>
        <v>0.5145300323828772</v>
      </c>
      <c r="AM234" s="36">
        <f t="shared" si="155"/>
        <v>40.22</v>
      </c>
      <c r="AN234" s="36">
        <f t="shared" si="156"/>
        <v>0.2572650161914386</v>
      </c>
      <c r="AO234" s="36">
        <f t="shared" si="157"/>
        <v>22.68</v>
      </c>
      <c r="AP234" s="36">
        <f t="shared" si="158"/>
        <v>0.1286325080957193</v>
      </c>
      <c r="AQ234" s="36">
        <f t="shared" si="159"/>
        <v>12.07</v>
      </c>
      <c r="AR234" s="36">
        <f t="shared" si="160"/>
        <v>2.572650161914387E-2</v>
      </c>
      <c r="AS234" s="36">
        <f t="shared" si="161"/>
        <v>2.54</v>
      </c>
      <c r="AT234" s="36">
        <f t="shared" si="162"/>
        <v>0.2572650161914386</v>
      </c>
      <c r="AU234" s="36">
        <f t="shared" si="163"/>
        <v>22.68</v>
      </c>
      <c r="AV234" s="36">
        <f t="shared" si="164"/>
        <v>0.1286325080957193</v>
      </c>
      <c r="AW234" s="36">
        <f t="shared" si="165"/>
        <v>12.07</v>
      </c>
      <c r="AX234" s="36">
        <f t="shared" si="166"/>
        <v>6.431625404785965E-2</v>
      </c>
      <c r="AY234" s="36">
        <f t="shared" si="167"/>
        <v>6.23</v>
      </c>
      <c r="AZ234" s="36">
        <f t="shared" si="168"/>
        <v>1.2863250809571935E-2</v>
      </c>
      <c r="BA234" s="36">
        <f t="shared" si="169"/>
        <v>1.28</v>
      </c>
      <c r="BB234" s="36">
        <f t="shared" si="170"/>
        <v>5.1453003238287734E-2</v>
      </c>
      <c r="BC234" s="36">
        <f t="shared" si="171"/>
        <v>5.0199999999999996</v>
      </c>
      <c r="BD234" s="36">
        <f t="shared" si="172"/>
        <v>2.5726501619143867E-2</v>
      </c>
      <c r="BE234" s="36">
        <f t="shared" si="173"/>
        <v>2.54</v>
      </c>
      <c r="BF234" s="36">
        <f t="shared" si="174"/>
        <v>1.2863250809571933E-2</v>
      </c>
      <c r="BG234" s="36">
        <f t="shared" si="175"/>
        <v>1.28</v>
      </c>
      <c r="BH234" s="36">
        <f t="shared" si="176"/>
        <v>2.5726501619143865E-3</v>
      </c>
      <c r="BI234" s="36">
        <f t="shared" si="177"/>
        <v>0.26</v>
      </c>
    </row>
    <row r="235" spans="1:61" s="36" customFormat="1" x14ac:dyDescent="0.25">
      <c r="A235" s="37">
        <v>11.25</v>
      </c>
      <c r="B235" s="47">
        <f t="shared" si="132"/>
        <v>40</v>
      </c>
      <c r="C235" s="48">
        <f t="shared" si="122"/>
        <v>0</v>
      </c>
      <c r="D235" s="49">
        <f t="shared" si="123"/>
        <v>0</v>
      </c>
      <c r="E235" s="50">
        <f t="shared" si="124"/>
        <v>1</v>
      </c>
      <c r="F235" s="65">
        <f t="shared" si="121"/>
        <v>39</v>
      </c>
      <c r="G235" s="58">
        <f t="shared" si="146"/>
        <v>2.1329848352916922</v>
      </c>
      <c r="H235" s="53">
        <f t="shared" si="133"/>
        <v>6.4935064935064934</v>
      </c>
      <c r="I235" s="49">
        <f t="shared" si="134"/>
        <v>1.38</v>
      </c>
      <c r="J235" s="53">
        <f t="shared" si="135"/>
        <v>4.6925666376417237</v>
      </c>
      <c r="K235" s="53">
        <f t="shared" si="147"/>
        <v>2.3892200265442655E-3</v>
      </c>
      <c r="L235" s="48">
        <f t="shared" si="136"/>
        <v>2.2000000000000002</v>
      </c>
      <c r="M235" s="49">
        <f t="shared" si="125"/>
        <v>0</v>
      </c>
      <c r="N235" s="65">
        <v>0</v>
      </c>
      <c r="O235" s="60">
        <f t="shared" si="137"/>
        <v>4955.3024157742848</v>
      </c>
      <c r="P235" s="55">
        <f t="shared" si="138"/>
        <v>480</v>
      </c>
      <c r="Q235" s="58">
        <f t="shared" si="139"/>
        <v>1.0664924176458461</v>
      </c>
      <c r="R235" s="53">
        <f t="shared" si="140"/>
        <v>3.2467532467532467</v>
      </c>
      <c r="S235" s="53">
        <f t="shared" si="126"/>
        <v>2.3462833188208618</v>
      </c>
      <c r="T235" s="53">
        <f t="shared" si="127"/>
        <v>1.1946100132721328E-3</v>
      </c>
      <c r="U235" s="58">
        <f t="shared" si="141"/>
        <v>0.53324620882292306</v>
      </c>
      <c r="V235" s="53">
        <f t="shared" si="142"/>
        <v>1.6233766233766234</v>
      </c>
      <c r="W235" s="53">
        <f t="shared" si="128"/>
        <v>1.1731416594104309</v>
      </c>
      <c r="X235" s="53">
        <f t="shared" si="129"/>
        <v>5.9730500663606639E-4</v>
      </c>
      <c r="Y235" s="58">
        <f t="shared" si="143"/>
        <v>0.10664924176458455</v>
      </c>
      <c r="Z235" s="53">
        <f t="shared" si="144"/>
        <v>0.32467532467532467</v>
      </c>
      <c r="AA235" s="53">
        <f t="shared" si="130"/>
        <v>0.23462833188208604</v>
      </c>
      <c r="AB235" s="53">
        <f t="shared" si="131"/>
        <v>1.194610013272132E-4</v>
      </c>
      <c r="AC235" s="61">
        <f t="shared" si="145"/>
        <v>0.35755208333333194</v>
      </c>
      <c r="AD235" s="36">
        <f t="shared" si="148"/>
        <v>1.0382585618679498</v>
      </c>
      <c r="AE235" s="36">
        <f t="shared" si="149"/>
        <v>64.59</v>
      </c>
      <c r="AF235" s="36">
        <f t="shared" si="150"/>
        <v>0.51912928093397492</v>
      </c>
      <c r="AG235" s="36">
        <f t="shared" si="149"/>
        <v>40.5</v>
      </c>
      <c r="AH235" s="36">
        <f t="shared" si="151"/>
        <v>0.25956464046698746</v>
      </c>
      <c r="AI235" s="36">
        <f t="shared" si="180"/>
        <v>22.86</v>
      </c>
      <c r="AJ235" s="36">
        <f t="shared" si="153"/>
        <v>5.1912928093397509E-2</v>
      </c>
      <c r="AK235" s="36">
        <f t="shared" si="180"/>
        <v>5.0599999999999996</v>
      </c>
      <c r="AL235" s="36">
        <f t="shared" si="154"/>
        <v>0.51912928093397492</v>
      </c>
      <c r="AM235" s="36">
        <f t="shared" si="155"/>
        <v>40.5</v>
      </c>
      <c r="AN235" s="36">
        <f t="shared" si="156"/>
        <v>0.25956464046698746</v>
      </c>
      <c r="AO235" s="36">
        <f t="shared" si="157"/>
        <v>22.86</v>
      </c>
      <c r="AP235" s="36">
        <f t="shared" si="158"/>
        <v>0.12978232023349373</v>
      </c>
      <c r="AQ235" s="36">
        <f t="shared" si="159"/>
        <v>12.17</v>
      </c>
      <c r="AR235" s="36">
        <f t="shared" si="160"/>
        <v>2.5956464046698755E-2</v>
      </c>
      <c r="AS235" s="36">
        <f t="shared" si="161"/>
        <v>2.56</v>
      </c>
      <c r="AT235" s="36">
        <f t="shared" si="162"/>
        <v>0.25956464046698746</v>
      </c>
      <c r="AU235" s="36">
        <f t="shared" si="163"/>
        <v>22.86</v>
      </c>
      <c r="AV235" s="36">
        <f t="shared" si="164"/>
        <v>0.12978232023349373</v>
      </c>
      <c r="AW235" s="36">
        <f t="shared" si="165"/>
        <v>12.17</v>
      </c>
      <c r="AX235" s="36">
        <f t="shared" si="166"/>
        <v>6.4891160116746865E-2</v>
      </c>
      <c r="AY235" s="36">
        <f t="shared" si="167"/>
        <v>6.28</v>
      </c>
      <c r="AZ235" s="36">
        <f t="shared" si="168"/>
        <v>1.2978232023349377E-2</v>
      </c>
      <c r="BA235" s="36">
        <f t="shared" si="169"/>
        <v>1.29</v>
      </c>
      <c r="BB235" s="36">
        <f t="shared" si="170"/>
        <v>5.1912928093397502E-2</v>
      </c>
      <c r="BC235" s="36">
        <f t="shared" si="171"/>
        <v>5.0599999999999996</v>
      </c>
      <c r="BD235" s="36">
        <f t="shared" si="172"/>
        <v>2.5956464046698751E-2</v>
      </c>
      <c r="BE235" s="36">
        <f t="shared" si="173"/>
        <v>2.56</v>
      </c>
      <c r="BF235" s="36">
        <f t="shared" si="174"/>
        <v>1.2978232023349376E-2</v>
      </c>
      <c r="BG235" s="36">
        <f t="shared" si="175"/>
        <v>1.29</v>
      </c>
      <c r="BH235" s="36">
        <f t="shared" si="176"/>
        <v>2.5956464046698749E-3</v>
      </c>
      <c r="BI235" s="36">
        <f t="shared" si="177"/>
        <v>0.26</v>
      </c>
    </row>
    <row r="236" spans="1:61" s="36" customFormat="1" x14ac:dyDescent="0.25">
      <c r="A236" s="37">
        <v>11.25</v>
      </c>
      <c r="B236" s="47">
        <f t="shared" si="132"/>
        <v>40</v>
      </c>
      <c r="C236" s="48">
        <f t="shared" si="122"/>
        <v>0</v>
      </c>
      <c r="D236" s="49">
        <f t="shared" si="123"/>
        <v>0</v>
      </c>
      <c r="E236" s="50">
        <f t="shared" si="124"/>
        <v>1</v>
      </c>
      <c r="F236" s="65">
        <f t="shared" si="121"/>
        <v>39</v>
      </c>
      <c r="G236" s="58">
        <f t="shared" si="146"/>
        <v>2.1386053060286869</v>
      </c>
      <c r="H236" s="53">
        <f t="shared" si="133"/>
        <v>6.4935064935064934</v>
      </c>
      <c r="I236" s="49">
        <f t="shared" si="134"/>
        <v>1.38</v>
      </c>
      <c r="J236" s="53">
        <f t="shared" si="135"/>
        <v>4.7049316732631112</v>
      </c>
      <c r="K236" s="53">
        <f t="shared" si="147"/>
        <v>2.3955156837009643E-3</v>
      </c>
      <c r="L236" s="48">
        <f t="shared" si="136"/>
        <v>2.2000000000000002</v>
      </c>
      <c r="M236" s="49">
        <f t="shared" si="125"/>
        <v>0</v>
      </c>
      <c r="N236" s="65">
        <v>0</v>
      </c>
      <c r="O236" s="60">
        <f t="shared" si="137"/>
        <v>4967.0996467307705</v>
      </c>
      <c r="P236" s="55">
        <f t="shared" si="138"/>
        <v>480</v>
      </c>
      <c r="Q236" s="58">
        <f t="shared" si="139"/>
        <v>1.0693026530143435</v>
      </c>
      <c r="R236" s="53">
        <f t="shared" si="140"/>
        <v>3.2467532467532467</v>
      </c>
      <c r="S236" s="53">
        <f t="shared" si="126"/>
        <v>2.3524658366315556</v>
      </c>
      <c r="T236" s="53">
        <f t="shared" si="127"/>
        <v>1.1977578418504822E-3</v>
      </c>
      <c r="U236" s="58">
        <f t="shared" si="141"/>
        <v>0.53465132650717173</v>
      </c>
      <c r="V236" s="53">
        <f t="shared" si="142"/>
        <v>1.6233766233766234</v>
      </c>
      <c r="W236" s="53">
        <f t="shared" si="128"/>
        <v>1.1762329183157778</v>
      </c>
      <c r="X236" s="53">
        <f t="shared" si="129"/>
        <v>5.9887892092524108E-4</v>
      </c>
      <c r="Y236" s="58">
        <f t="shared" si="143"/>
        <v>0.10693026530143428</v>
      </c>
      <c r="Z236" s="53">
        <f t="shared" si="144"/>
        <v>0.32467532467532467</v>
      </c>
      <c r="AA236" s="53">
        <f t="shared" si="130"/>
        <v>0.23524658366315543</v>
      </c>
      <c r="AB236" s="53">
        <f t="shared" si="131"/>
        <v>1.1977578418504814E-4</v>
      </c>
      <c r="AC236" s="61">
        <f t="shared" si="145"/>
        <v>0.35768229166666526</v>
      </c>
      <c r="AD236" s="36">
        <f t="shared" si="148"/>
        <v>1.0474812972501986</v>
      </c>
      <c r="AE236" s="36">
        <f t="shared" si="149"/>
        <v>64.92</v>
      </c>
      <c r="AF236" s="36">
        <f t="shared" si="150"/>
        <v>0.52374064862509928</v>
      </c>
      <c r="AG236" s="36">
        <f t="shared" si="149"/>
        <v>40.770000000000003</v>
      </c>
      <c r="AH236" s="36">
        <f t="shared" si="151"/>
        <v>0.26187032431254964</v>
      </c>
      <c r="AI236" s="36">
        <f t="shared" si="180"/>
        <v>23.04</v>
      </c>
      <c r="AJ236" s="36">
        <f t="shared" si="153"/>
        <v>5.2374064862509943E-2</v>
      </c>
      <c r="AK236" s="36">
        <f t="shared" si="180"/>
        <v>5.0999999999999996</v>
      </c>
      <c r="AL236" s="36">
        <f t="shared" si="154"/>
        <v>0.52374064862509928</v>
      </c>
      <c r="AM236" s="36">
        <f t="shared" si="155"/>
        <v>40.770000000000003</v>
      </c>
      <c r="AN236" s="36">
        <f t="shared" si="156"/>
        <v>0.26187032431254964</v>
      </c>
      <c r="AO236" s="36">
        <f t="shared" si="157"/>
        <v>23.04</v>
      </c>
      <c r="AP236" s="36">
        <f t="shared" si="158"/>
        <v>0.13093516215627482</v>
      </c>
      <c r="AQ236" s="36">
        <f t="shared" si="159"/>
        <v>12.27</v>
      </c>
      <c r="AR236" s="36">
        <f t="shared" si="160"/>
        <v>2.6187032431254972E-2</v>
      </c>
      <c r="AS236" s="36">
        <f t="shared" si="161"/>
        <v>2.58</v>
      </c>
      <c r="AT236" s="36">
        <f t="shared" si="162"/>
        <v>0.26187032431254964</v>
      </c>
      <c r="AU236" s="36">
        <f t="shared" si="163"/>
        <v>23.04</v>
      </c>
      <c r="AV236" s="36">
        <f t="shared" si="164"/>
        <v>0.13093516215627482</v>
      </c>
      <c r="AW236" s="36">
        <f t="shared" si="165"/>
        <v>12.27</v>
      </c>
      <c r="AX236" s="36">
        <f t="shared" si="166"/>
        <v>6.546758107813741E-2</v>
      </c>
      <c r="AY236" s="36">
        <f t="shared" si="167"/>
        <v>6.34</v>
      </c>
      <c r="AZ236" s="36">
        <f t="shared" si="168"/>
        <v>1.3093516215627486E-2</v>
      </c>
      <c r="BA236" s="36">
        <f t="shared" si="169"/>
        <v>1.3</v>
      </c>
      <c r="BB236" s="36">
        <f t="shared" si="170"/>
        <v>5.2374064862509936E-2</v>
      </c>
      <c r="BC236" s="36">
        <f t="shared" si="171"/>
        <v>5.0999999999999996</v>
      </c>
      <c r="BD236" s="36">
        <f t="shared" si="172"/>
        <v>2.6187032431254968E-2</v>
      </c>
      <c r="BE236" s="36">
        <f t="shared" si="173"/>
        <v>2.58</v>
      </c>
      <c r="BF236" s="36">
        <f t="shared" si="174"/>
        <v>1.3093516215627484E-2</v>
      </c>
      <c r="BG236" s="36">
        <f t="shared" si="175"/>
        <v>1.3</v>
      </c>
      <c r="BH236" s="36">
        <f t="shared" si="176"/>
        <v>2.6187032431254967E-3</v>
      </c>
      <c r="BI236" s="36">
        <f t="shared" si="177"/>
        <v>0.26</v>
      </c>
    </row>
    <row r="237" spans="1:61" s="36" customFormat="1" x14ac:dyDescent="0.25">
      <c r="A237" s="37">
        <v>11.25</v>
      </c>
      <c r="B237" s="47">
        <f t="shared" si="132"/>
        <v>40</v>
      </c>
      <c r="C237" s="48">
        <f t="shared" si="122"/>
        <v>0</v>
      </c>
      <c r="D237" s="49">
        <f t="shared" si="123"/>
        <v>0</v>
      </c>
      <c r="E237" s="50">
        <f t="shared" si="124"/>
        <v>1</v>
      </c>
      <c r="F237" s="65">
        <f t="shared" si="121"/>
        <v>39</v>
      </c>
      <c r="G237" s="58">
        <f t="shared" si="146"/>
        <v>2.144187116355436</v>
      </c>
      <c r="H237" s="53">
        <f t="shared" si="133"/>
        <v>6.4935064935064934</v>
      </c>
      <c r="I237" s="49">
        <f t="shared" si="134"/>
        <v>1.38</v>
      </c>
      <c r="J237" s="53">
        <f t="shared" si="135"/>
        <v>4.7172116559819592</v>
      </c>
      <c r="K237" s="53">
        <f t="shared" si="147"/>
        <v>2.4017680361773548E-3</v>
      </c>
      <c r="L237" s="48">
        <f t="shared" si="136"/>
        <v>2.2000000000000002</v>
      </c>
      <c r="M237" s="49">
        <f t="shared" si="125"/>
        <v>0</v>
      </c>
      <c r="N237" s="65">
        <v>0</v>
      </c>
      <c r="O237" s="60">
        <f t="shared" si="137"/>
        <v>4978.8157717244321</v>
      </c>
      <c r="P237" s="55">
        <f t="shared" si="138"/>
        <v>480</v>
      </c>
      <c r="Q237" s="58">
        <f t="shared" si="139"/>
        <v>1.072093558177718</v>
      </c>
      <c r="R237" s="53">
        <f t="shared" si="140"/>
        <v>3.2467532467532467</v>
      </c>
      <c r="S237" s="53">
        <f t="shared" si="126"/>
        <v>2.3586058279909796</v>
      </c>
      <c r="T237" s="53">
        <f t="shared" si="127"/>
        <v>1.2008840180886774E-3</v>
      </c>
      <c r="U237" s="58">
        <f t="shared" si="141"/>
        <v>0.536046779088859</v>
      </c>
      <c r="V237" s="53">
        <f t="shared" si="142"/>
        <v>1.6233766233766234</v>
      </c>
      <c r="W237" s="53">
        <f t="shared" si="128"/>
        <v>1.1793029139954898</v>
      </c>
      <c r="X237" s="53">
        <f t="shared" si="129"/>
        <v>6.0044200904433871E-4</v>
      </c>
      <c r="Y237" s="58">
        <f t="shared" si="143"/>
        <v>0.10720935581777173</v>
      </c>
      <c r="Z237" s="53">
        <f t="shared" si="144"/>
        <v>0.32467532467532467</v>
      </c>
      <c r="AA237" s="53">
        <f t="shared" si="130"/>
        <v>0.23586058279909783</v>
      </c>
      <c r="AB237" s="53">
        <f t="shared" si="131"/>
        <v>1.2008840180886768E-4</v>
      </c>
      <c r="AC237" s="61">
        <f t="shared" si="145"/>
        <v>0.35781249999999859</v>
      </c>
      <c r="AD237" s="36">
        <f t="shared" si="148"/>
        <v>1.0567281041894814</v>
      </c>
      <c r="AE237" s="36">
        <f t="shared" si="149"/>
        <v>65.239999999999995</v>
      </c>
      <c r="AF237" s="36">
        <f t="shared" si="150"/>
        <v>0.52836405209474069</v>
      </c>
      <c r="AG237" s="36">
        <f t="shared" si="149"/>
        <v>41.04</v>
      </c>
      <c r="AH237" s="36">
        <f t="shared" si="151"/>
        <v>0.26418202604737034</v>
      </c>
      <c r="AI237" s="36">
        <f t="shared" si="180"/>
        <v>23.22</v>
      </c>
      <c r="AJ237" s="36">
        <f t="shared" si="153"/>
        <v>5.2836405209474087E-2</v>
      </c>
      <c r="AK237" s="36">
        <f t="shared" si="180"/>
        <v>5.15</v>
      </c>
      <c r="AL237" s="36">
        <f t="shared" si="154"/>
        <v>0.52836405209474069</v>
      </c>
      <c r="AM237" s="36">
        <f t="shared" si="155"/>
        <v>41.04</v>
      </c>
      <c r="AN237" s="36">
        <f t="shared" si="156"/>
        <v>0.26418202604737034</v>
      </c>
      <c r="AO237" s="36">
        <f t="shared" si="157"/>
        <v>23.22</v>
      </c>
      <c r="AP237" s="36">
        <f t="shared" si="158"/>
        <v>0.13209101302368517</v>
      </c>
      <c r="AQ237" s="36">
        <f t="shared" si="159"/>
        <v>12.37</v>
      </c>
      <c r="AR237" s="36">
        <f t="shared" si="160"/>
        <v>2.6418202604737043E-2</v>
      </c>
      <c r="AS237" s="36">
        <f t="shared" si="161"/>
        <v>2.61</v>
      </c>
      <c r="AT237" s="36">
        <f t="shared" si="162"/>
        <v>0.26418202604737034</v>
      </c>
      <c r="AU237" s="36">
        <f t="shared" si="163"/>
        <v>23.22</v>
      </c>
      <c r="AV237" s="36">
        <f t="shared" si="164"/>
        <v>0.13209101302368517</v>
      </c>
      <c r="AW237" s="36">
        <f t="shared" si="165"/>
        <v>12.37</v>
      </c>
      <c r="AX237" s="36">
        <f t="shared" si="166"/>
        <v>6.6045506511842586E-2</v>
      </c>
      <c r="AY237" s="36">
        <f t="shared" si="167"/>
        <v>6.39</v>
      </c>
      <c r="AZ237" s="36">
        <f t="shared" si="168"/>
        <v>1.3209101302368522E-2</v>
      </c>
      <c r="BA237" s="36">
        <f t="shared" si="169"/>
        <v>1.31</v>
      </c>
      <c r="BB237" s="36">
        <f t="shared" si="170"/>
        <v>5.283640520947408E-2</v>
      </c>
      <c r="BC237" s="36">
        <f t="shared" si="171"/>
        <v>5.15</v>
      </c>
      <c r="BD237" s="36">
        <f t="shared" si="172"/>
        <v>2.641820260473704E-2</v>
      </c>
      <c r="BE237" s="36">
        <f t="shared" si="173"/>
        <v>2.61</v>
      </c>
      <c r="BF237" s="36">
        <f t="shared" si="174"/>
        <v>1.320910130236852E-2</v>
      </c>
      <c r="BG237" s="36">
        <f t="shared" si="175"/>
        <v>1.31</v>
      </c>
      <c r="BH237" s="36">
        <f t="shared" si="176"/>
        <v>2.6418202604737038E-3</v>
      </c>
      <c r="BI237" s="36">
        <f t="shared" si="177"/>
        <v>0.26</v>
      </c>
    </row>
    <row r="238" spans="1:61" s="36" customFormat="1" x14ac:dyDescent="0.25">
      <c r="A238" s="37">
        <v>11.25</v>
      </c>
      <c r="B238" s="47">
        <f t="shared" si="132"/>
        <v>40</v>
      </c>
      <c r="C238" s="48">
        <f t="shared" si="122"/>
        <v>0</v>
      </c>
      <c r="D238" s="49">
        <f t="shared" si="123"/>
        <v>0</v>
      </c>
      <c r="E238" s="50">
        <f t="shared" si="124"/>
        <v>1</v>
      </c>
      <c r="F238" s="65">
        <f t="shared" ref="F238:F301" si="181">B238-SUM(C238:E238)</f>
        <v>39</v>
      </c>
      <c r="G238" s="58">
        <f t="shared" si="146"/>
        <v>2.1497305321975873</v>
      </c>
      <c r="H238" s="53">
        <f t="shared" si="133"/>
        <v>6.4935064935064934</v>
      </c>
      <c r="I238" s="49">
        <f t="shared" si="134"/>
        <v>1.38</v>
      </c>
      <c r="J238" s="53">
        <f t="shared" si="135"/>
        <v>4.7294071708346923</v>
      </c>
      <c r="K238" s="53">
        <f t="shared" si="147"/>
        <v>2.4079773818447003E-3</v>
      </c>
      <c r="L238" s="48">
        <f t="shared" si="136"/>
        <v>2.2000000000000002</v>
      </c>
      <c r="M238" s="49">
        <f t="shared" si="125"/>
        <v>0</v>
      </c>
      <c r="N238" s="65">
        <v>0</v>
      </c>
      <c r="O238" s="60">
        <f t="shared" si="137"/>
        <v>4990.4513483587616</v>
      </c>
      <c r="P238" s="55">
        <f t="shared" si="138"/>
        <v>480</v>
      </c>
      <c r="Q238" s="58">
        <f t="shared" si="139"/>
        <v>1.0748652660987936</v>
      </c>
      <c r="R238" s="53">
        <f t="shared" si="140"/>
        <v>3.2467532467532467</v>
      </c>
      <c r="S238" s="53">
        <f t="shared" si="126"/>
        <v>2.3647035854173462</v>
      </c>
      <c r="T238" s="53">
        <f t="shared" si="127"/>
        <v>1.2039886909223502E-3</v>
      </c>
      <c r="U238" s="58">
        <f t="shared" si="141"/>
        <v>0.53743263304939681</v>
      </c>
      <c r="V238" s="53">
        <f t="shared" si="142"/>
        <v>1.6233766233766234</v>
      </c>
      <c r="W238" s="53">
        <f t="shared" si="128"/>
        <v>1.1823517927086731</v>
      </c>
      <c r="X238" s="53">
        <f t="shared" si="129"/>
        <v>6.0199434546117508E-4</v>
      </c>
      <c r="Y238" s="58">
        <f t="shared" si="143"/>
        <v>0.10748652660987928</v>
      </c>
      <c r="Z238" s="53">
        <f t="shared" si="144"/>
        <v>0.32467532467532467</v>
      </c>
      <c r="AA238" s="53">
        <f t="shared" si="130"/>
        <v>0.23647035854173445</v>
      </c>
      <c r="AB238" s="53">
        <f t="shared" si="131"/>
        <v>1.2039886909223487E-4</v>
      </c>
      <c r="AC238" s="61">
        <f t="shared" si="145"/>
        <v>0.35794270833333192</v>
      </c>
      <c r="AD238" s="36">
        <f t="shared" si="148"/>
        <v>1.0659988171095836</v>
      </c>
      <c r="AE238" s="36">
        <f t="shared" si="149"/>
        <v>65.56</v>
      </c>
      <c r="AF238" s="36">
        <f t="shared" si="150"/>
        <v>0.53299940855479178</v>
      </c>
      <c r="AG238" s="36">
        <f t="shared" si="149"/>
        <v>41.32</v>
      </c>
      <c r="AH238" s="36">
        <f t="shared" si="151"/>
        <v>0.26649970427739589</v>
      </c>
      <c r="AI238" s="36">
        <f t="shared" si="180"/>
        <v>23.39</v>
      </c>
      <c r="AJ238" s="36">
        <f t="shared" si="153"/>
        <v>5.3299940855479191E-2</v>
      </c>
      <c r="AK238" s="36">
        <f t="shared" si="180"/>
        <v>5.19</v>
      </c>
      <c r="AL238" s="36">
        <f t="shared" si="154"/>
        <v>0.53299940855479178</v>
      </c>
      <c r="AM238" s="36">
        <f t="shared" si="155"/>
        <v>41.32</v>
      </c>
      <c r="AN238" s="36">
        <f t="shared" si="156"/>
        <v>0.26649970427739589</v>
      </c>
      <c r="AO238" s="36">
        <f t="shared" si="157"/>
        <v>23.39</v>
      </c>
      <c r="AP238" s="36">
        <f t="shared" si="158"/>
        <v>0.13324985213869794</v>
      </c>
      <c r="AQ238" s="36">
        <f t="shared" si="159"/>
        <v>12.48</v>
      </c>
      <c r="AR238" s="36">
        <f t="shared" si="160"/>
        <v>2.6649970427739596E-2</v>
      </c>
      <c r="AS238" s="36">
        <f t="shared" si="161"/>
        <v>2.63</v>
      </c>
      <c r="AT238" s="36">
        <f t="shared" si="162"/>
        <v>0.26649970427739589</v>
      </c>
      <c r="AU238" s="36">
        <f t="shared" si="163"/>
        <v>23.39</v>
      </c>
      <c r="AV238" s="36">
        <f t="shared" si="164"/>
        <v>0.13324985213869794</v>
      </c>
      <c r="AW238" s="36">
        <f t="shared" si="165"/>
        <v>12.48</v>
      </c>
      <c r="AX238" s="36">
        <f t="shared" si="166"/>
        <v>6.6624926069348972E-2</v>
      </c>
      <c r="AY238" s="36">
        <f t="shared" si="167"/>
        <v>6.45</v>
      </c>
      <c r="AZ238" s="36">
        <f t="shared" si="168"/>
        <v>1.3324985213869798E-2</v>
      </c>
      <c r="BA238" s="36">
        <f t="shared" si="169"/>
        <v>1.32</v>
      </c>
      <c r="BB238" s="36">
        <f t="shared" si="170"/>
        <v>5.3299940855479185E-2</v>
      </c>
      <c r="BC238" s="36">
        <f t="shared" si="171"/>
        <v>5.19</v>
      </c>
      <c r="BD238" s="36">
        <f t="shared" si="172"/>
        <v>2.6649970427739592E-2</v>
      </c>
      <c r="BE238" s="36">
        <f t="shared" si="173"/>
        <v>2.63</v>
      </c>
      <c r="BF238" s="36">
        <f t="shared" si="174"/>
        <v>1.3324985213869796E-2</v>
      </c>
      <c r="BG238" s="36">
        <f t="shared" si="175"/>
        <v>1.32</v>
      </c>
      <c r="BH238" s="36">
        <f t="shared" si="176"/>
        <v>2.664997042773959E-3</v>
      </c>
      <c r="BI238" s="36">
        <f t="shared" si="177"/>
        <v>0.27</v>
      </c>
    </row>
    <row r="239" spans="1:61" s="36" customFormat="1" x14ac:dyDescent="0.25">
      <c r="A239" s="37">
        <v>11.25</v>
      </c>
      <c r="B239" s="47">
        <f t="shared" si="132"/>
        <v>40</v>
      </c>
      <c r="C239" s="48">
        <f t="shared" si="122"/>
        <v>0</v>
      </c>
      <c r="D239" s="49">
        <f t="shared" si="123"/>
        <v>0</v>
      </c>
      <c r="E239" s="50">
        <f t="shared" si="124"/>
        <v>1</v>
      </c>
      <c r="F239" s="65">
        <f t="shared" si="181"/>
        <v>39</v>
      </c>
      <c r="G239" s="58">
        <f t="shared" si="146"/>
        <v>2.1552358176516182</v>
      </c>
      <c r="H239" s="53">
        <f t="shared" si="133"/>
        <v>6.4935064935064934</v>
      </c>
      <c r="I239" s="49">
        <f t="shared" si="134"/>
        <v>1.38</v>
      </c>
      <c r="J239" s="53">
        <f t="shared" si="135"/>
        <v>4.7415187988335603</v>
      </c>
      <c r="K239" s="53">
        <f t="shared" si="147"/>
        <v>2.4141440165253514E-3</v>
      </c>
      <c r="L239" s="48">
        <f t="shared" si="136"/>
        <v>2.2000000000000002</v>
      </c>
      <c r="M239" s="49">
        <f t="shared" si="125"/>
        <v>0</v>
      </c>
      <c r="N239" s="65">
        <v>0</v>
      </c>
      <c r="O239" s="60">
        <f t="shared" si="137"/>
        <v>5002.0069304037297</v>
      </c>
      <c r="P239" s="55">
        <f t="shared" si="138"/>
        <v>480</v>
      </c>
      <c r="Q239" s="58">
        <f t="shared" si="139"/>
        <v>1.0776179088258091</v>
      </c>
      <c r="R239" s="53">
        <f t="shared" si="140"/>
        <v>3.2467532467532467</v>
      </c>
      <c r="S239" s="53">
        <f t="shared" si="126"/>
        <v>2.3707593994167802</v>
      </c>
      <c r="T239" s="53">
        <f t="shared" si="127"/>
        <v>1.2070720082626757E-3</v>
      </c>
      <c r="U239" s="58">
        <f t="shared" si="141"/>
        <v>0.53880895441290455</v>
      </c>
      <c r="V239" s="53">
        <f t="shared" si="142"/>
        <v>1.6233766233766234</v>
      </c>
      <c r="W239" s="53">
        <f t="shared" si="128"/>
        <v>1.1853796997083901</v>
      </c>
      <c r="X239" s="53">
        <f t="shared" si="129"/>
        <v>6.0353600413133785E-4</v>
      </c>
      <c r="Y239" s="58">
        <f t="shared" si="143"/>
        <v>0.10776179088258084</v>
      </c>
      <c r="Z239" s="53">
        <f t="shared" si="144"/>
        <v>0.32467532467532467</v>
      </c>
      <c r="AA239" s="53">
        <f t="shared" si="130"/>
        <v>0.23707593994167786</v>
      </c>
      <c r="AB239" s="53">
        <f t="shared" si="131"/>
        <v>1.2070720082626748E-4</v>
      </c>
      <c r="AC239" s="61">
        <f t="shared" si="145"/>
        <v>0.35807291666666524</v>
      </c>
      <c r="AD239" s="36">
        <f t="shared" si="148"/>
        <v>1.0752932715732062</v>
      </c>
      <c r="AE239" s="36">
        <f t="shared" si="149"/>
        <v>65.88</v>
      </c>
      <c r="AF239" s="36">
        <f t="shared" si="150"/>
        <v>0.5376466357866031</v>
      </c>
      <c r="AG239" s="36">
        <f t="shared" si="149"/>
        <v>41.59</v>
      </c>
      <c r="AH239" s="36">
        <f t="shared" si="151"/>
        <v>0.26882331789330155</v>
      </c>
      <c r="AI239" s="36">
        <f t="shared" si="180"/>
        <v>23.57</v>
      </c>
      <c r="AJ239" s="36">
        <f t="shared" si="153"/>
        <v>5.3764663578660318E-2</v>
      </c>
      <c r="AK239" s="36">
        <f t="shared" si="180"/>
        <v>5.23</v>
      </c>
      <c r="AL239" s="36">
        <f t="shared" si="154"/>
        <v>0.5376466357866031</v>
      </c>
      <c r="AM239" s="36">
        <f t="shared" si="155"/>
        <v>41.59</v>
      </c>
      <c r="AN239" s="36">
        <f t="shared" si="156"/>
        <v>0.26882331789330155</v>
      </c>
      <c r="AO239" s="36">
        <f t="shared" si="157"/>
        <v>23.57</v>
      </c>
      <c r="AP239" s="36">
        <f t="shared" si="158"/>
        <v>0.13441165894665077</v>
      </c>
      <c r="AQ239" s="36">
        <f t="shared" si="159"/>
        <v>12.58</v>
      </c>
      <c r="AR239" s="36">
        <f t="shared" si="160"/>
        <v>2.6882331789330159E-2</v>
      </c>
      <c r="AS239" s="36">
        <f t="shared" si="161"/>
        <v>2.65</v>
      </c>
      <c r="AT239" s="36">
        <f t="shared" si="162"/>
        <v>0.26882331789330155</v>
      </c>
      <c r="AU239" s="36">
        <f t="shared" si="163"/>
        <v>23.57</v>
      </c>
      <c r="AV239" s="36">
        <f t="shared" si="164"/>
        <v>0.13441165894665077</v>
      </c>
      <c r="AW239" s="36">
        <f t="shared" si="165"/>
        <v>12.58</v>
      </c>
      <c r="AX239" s="36">
        <f t="shared" si="166"/>
        <v>6.7205829473325387E-2</v>
      </c>
      <c r="AY239" s="36">
        <f t="shared" si="167"/>
        <v>6.5</v>
      </c>
      <c r="AZ239" s="36">
        <f t="shared" si="168"/>
        <v>1.344116589466508E-2</v>
      </c>
      <c r="BA239" s="36">
        <f t="shared" si="169"/>
        <v>1.34</v>
      </c>
      <c r="BB239" s="36">
        <f t="shared" si="170"/>
        <v>5.3764663578660311E-2</v>
      </c>
      <c r="BC239" s="36">
        <f t="shared" si="171"/>
        <v>5.23</v>
      </c>
      <c r="BD239" s="36">
        <f t="shared" si="172"/>
        <v>2.6882331789330156E-2</v>
      </c>
      <c r="BE239" s="36">
        <f t="shared" si="173"/>
        <v>2.65</v>
      </c>
      <c r="BF239" s="36">
        <f t="shared" si="174"/>
        <v>1.3441165894665078E-2</v>
      </c>
      <c r="BG239" s="36">
        <f t="shared" si="175"/>
        <v>1.34</v>
      </c>
      <c r="BH239" s="36">
        <f t="shared" si="176"/>
        <v>2.6882331789330155E-3</v>
      </c>
      <c r="BI239" s="36">
        <f t="shared" si="177"/>
        <v>0.27</v>
      </c>
    </row>
    <row r="240" spans="1:61" s="36" customFormat="1" x14ac:dyDescent="0.25">
      <c r="A240" s="37">
        <v>11.25</v>
      </c>
      <c r="B240" s="47">
        <f t="shared" si="132"/>
        <v>40</v>
      </c>
      <c r="C240" s="48">
        <f t="shared" si="122"/>
        <v>0</v>
      </c>
      <c r="D240" s="49">
        <f t="shared" si="123"/>
        <v>0</v>
      </c>
      <c r="E240" s="50">
        <f t="shared" si="124"/>
        <v>1</v>
      </c>
      <c r="F240" s="65">
        <f t="shared" si="181"/>
        <v>39</v>
      </c>
      <c r="G240" s="58">
        <f t="shared" si="146"/>
        <v>2.1607032349974196</v>
      </c>
      <c r="H240" s="53">
        <f t="shared" si="133"/>
        <v>6.4935064935064934</v>
      </c>
      <c r="I240" s="49">
        <f t="shared" si="134"/>
        <v>1.38</v>
      </c>
      <c r="J240" s="53">
        <f t="shared" si="135"/>
        <v>4.7535471169943238</v>
      </c>
      <c r="K240" s="53">
        <f t="shared" si="147"/>
        <v>2.4202682340068496E-3</v>
      </c>
      <c r="L240" s="48">
        <f t="shared" si="136"/>
        <v>2.2000000000000002</v>
      </c>
      <c r="M240" s="49">
        <f t="shared" si="125"/>
        <v>0</v>
      </c>
      <c r="N240" s="65">
        <v>0</v>
      </c>
      <c r="O240" s="60">
        <f t="shared" si="137"/>
        <v>5013.4830678221388</v>
      </c>
      <c r="P240" s="55">
        <f t="shared" si="138"/>
        <v>480</v>
      </c>
      <c r="Q240" s="58">
        <f t="shared" si="139"/>
        <v>1.0803516174987098</v>
      </c>
      <c r="R240" s="53">
        <f t="shared" si="140"/>
        <v>3.2467532467532467</v>
      </c>
      <c r="S240" s="53">
        <f t="shared" si="126"/>
        <v>2.3767735584971619</v>
      </c>
      <c r="T240" s="53">
        <f t="shared" si="127"/>
        <v>1.2101341170034248E-3</v>
      </c>
      <c r="U240" s="58">
        <f t="shared" si="141"/>
        <v>0.54017580874935489</v>
      </c>
      <c r="V240" s="53">
        <f t="shared" si="142"/>
        <v>1.6233766233766234</v>
      </c>
      <c r="W240" s="53">
        <f t="shared" si="128"/>
        <v>1.1883867792485809</v>
      </c>
      <c r="X240" s="53">
        <f t="shared" si="129"/>
        <v>6.0506705850171241E-4</v>
      </c>
      <c r="Y240" s="58">
        <f t="shared" si="143"/>
        <v>0.10803516174987091</v>
      </c>
      <c r="Z240" s="53">
        <f t="shared" si="144"/>
        <v>0.32467532467532467</v>
      </c>
      <c r="AA240" s="53">
        <f t="shared" si="130"/>
        <v>0.237677355849716</v>
      </c>
      <c r="AB240" s="53">
        <f t="shared" si="131"/>
        <v>1.210134117003424E-4</v>
      </c>
      <c r="AC240" s="61">
        <f t="shared" si="145"/>
        <v>0.35820312499999857</v>
      </c>
      <c r="AD240" s="36">
        <f t="shared" si="148"/>
        <v>1.0846113042741325</v>
      </c>
      <c r="AE240" s="36">
        <f t="shared" si="149"/>
        <v>66.2</v>
      </c>
      <c r="AF240" s="36">
        <f t="shared" si="150"/>
        <v>0.54230565213706627</v>
      </c>
      <c r="AG240" s="36">
        <f t="shared" si="149"/>
        <v>41.86</v>
      </c>
      <c r="AH240" s="36">
        <f t="shared" si="151"/>
        <v>0.27115282606853314</v>
      </c>
      <c r="AI240" s="36">
        <f t="shared" si="180"/>
        <v>23.75</v>
      </c>
      <c r="AJ240" s="36">
        <f t="shared" si="153"/>
        <v>5.4230565213706637E-2</v>
      </c>
      <c r="AK240" s="36">
        <f t="shared" si="180"/>
        <v>5.28</v>
      </c>
      <c r="AL240" s="36">
        <f t="shared" si="154"/>
        <v>0.54230565213706627</v>
      </c>
      <c r="AM240" s="36">
        <f t="shared" si="155"/>
        <v>41.86</v>
      </c>
      <c r="AN240" s="36">
        <f t="shared" si="156"/>
        <v>0.27115282606853314</v>
      </c>
      <c r="AO240" s="36">
        <f t="shared" si="157"/>
        <v>23.75</v>
      </c>
      <c r="AP240" s="36">
        <f t="shared" si="158"/>
        <v>0.13557641303426657</v>
      </c>
      <c r="AQ240" s="36">
        <f t="shared" si="159"/>
        <v>12.68</v>
      </c>
      <c r="AR240" s="36">
        <f t="shared" si="160"/>
        <v>2.7115282606853319E-2</v>
      </c>
      <c r="AS240" s="36">
        <f t="shared" si="161"/>
        <v>2.68</v>
      </c>
      <c r="AT240" s="36">
        <f t="shared" si="162"/>
        <v>0.27115282606853314</v>
      </c>
      <c r="AU240" s="36">
        <f t="shared" si="163"/>
        <v>23.75</v>
      </c>
      <c r="AV240" s="36">
        <f t="shared" si="164"/>
        <v>0.13557641303426657</v>
      </c>
      <c r="AW240" s="36">
        <f t="shared" si="165"/>
        <v>12.68</v>
      </c>
      <c r="AX240" s="36">
        <f t="shared" si="166"/>
        <v>6.7788206517133284E-2</v>
      </c>
      <c r="AY240" s="36">
        <f t="shared" si="167"/>
        <v>6.55</v>
      </c>
      <c r="AZ240" s="36">
        <f t="shared" si="168"/>
        <v>1.3557641303426659E-2</v>
      </c>
      <c r="BA240" s="36">
        <f t="shared" si="169"/>
        <v>1.35</v>
      </c>
      <c r="BB240" s="36">
        <f t="shared" si="170"/>
        <v>5.423056521370663E-2</v>
      </c>
      <c r="BC240" s="36">
        <f t="shared" si="171"/>
        <v>5.28</v>
      </c>
      <c r="BD240" s="36">
        <f t="shared" si="172"/>
        <v>2.7115282606853315E-2</v>
      </c>
      <c r="BE240" s="36">
        <f t="shared" si="173"/>
        <v>2.68</v>
      </c>
      <c r="BF240" s="36">
        <f t="shared" si="174"/>
        <v>1.3557641303426658E-2</v>
      </c>
      <c r="BG240" s="36">
        <f t="shared" si="175"/>
        <v>1.35</v>
      </c>
      <c r="BH240" s="36">
        <f t="shared" si="176"/>
        <v>2.7115282606853313E-3</v>
      </c>
      <c r="BI240" s="36">
        <f t="shared" si="177"/>
        <v>0.27</v>
      </c>
    </row>
    <row r="241" spans="1:61" s="36" customFormat="1" x14ac:dyDescent="0.25">
      <c r="A241" s="37">
        <v>11.25</v>
      </c>
      <c r="B241" s="47">
        <f t="shared" si="132"/>
        <v>40</v>
      </c>
      <c r="C241" s="48">
        <f t="shared" ref="C241:C304" si="182">$D$22</f>
        <v>0</v>
      </c>
      <c r="D241" s="49">
        <f t="shared" ref="D241:D304" si="183">$D$23</f>
        <v>0</v>
      </c>
      <c r="E241" s="50">
        <f t="shared" ref="E241:E304" si="184">$D$24</f>
        <v>1</v>
      </c>
      <c r="F241" s="65">
        <f t="shared" si="181"/>
        <v>39</v>
      </c>
      <c r="G241" s="58">
        <f t="shared" si="146"/>
        <v>2.1661330447107887</v>
      </c>
      <c r="H241" s="53">
        <f t="shared" si="133"/>
        <v>6.4935064935064934</v>
      </c>
      <c r="I241" s="49">
        <f t="shared" si="134"/>
        <v>1.38</v>
      </c>
      <c r="J241" s="53">
        <f t="shared" si="135"/>
        <v>4.7654926983637358</v>
      </c>
      <c r="K241" s="53">
        <f t="shared" si="147"/>
        <v>2.4263503260559156E-3</v>
      </c>
      <c r="L241" s="48">
        <f t="shared" si="136"/>
        <v>2.2000000000000002</v>
      </c>
      <c r="M241" s="49">
        <f t="shared" ref="M241:M304" si="185">$C$14</f>
        <v>0</v>
      </c>
      <c r="N241" s="65">
        <v>0</v>
      </c>
      <c r="O241" s="60">
        <f t="shared" si="137"/>
        <v>5024.8803067957961</v>
      </c>
      <c r="P241" s="55">
        <f t="shared" si="138"/>
        <v>480</v>
      </c>
      <c r="Q241" s="58">
        <f t="shared" si="139"/>
        <v>1.0830665223553944</v>
      </c>
      <c r="R241" s="53">
        <f t="shared" si="140"/>
        <v>3.2467532467532467</v>
      </c>
      <c r="S241" s="53">
        <f t="shared" ref="S241:S304" si="186">Q241*SUM($L241:$N241)</f>
        <v>2.3827463491818679</v>
      </c>
      <c r="T241" s="53">
        <f t="shared" ref="T241:T304" si="187">Q241*$I241*$B241*$A241/(3600*$D$2)</f>
        <v>1.2131751630279578E-3</v>
      </c>
      <c r="U241" s="58">
        <f t="shared" si="141"/>
        <v>0.54153326117769718</v>
      </c>
      <c r="V241" s="53">
        <f t="shared" si="142"/>
        <v>1.6233766233766234</v>
      </c>
      <c r="W241" s="53">
        <f t="shared" ref="W241:W304" si="188">U241*SUM($L241:$N241)</f>
        <v>1.1913731745909339</v>
      </c>
      <c r="X241" s="53">
        <f t="shared" ref="X241:X304" si="189">U241*$I241*$B241*$A241/(3600*$D$2)</f>
        <v>6.0658758151397891E-4</v>
      </c>
      <c r="Y241" s="58">
        <f t="shared" si="143"/>
        <v>0.10830665223553937</v>
      </c>
      <c r="Z241" s="53">
        <f t="shared" si="144"/>
        <v>0.32467532467532467</v>
      </c>
      <c r="AA241" s="53">
        <f t="shared" ref="AA241:AA304" si="190">Y241*SUM($L241:$N241)</f>
        <v>0.23827463491818662</v>
      </c>
      <c r="AB241" s="53">
        <f t="shared" ref="AB241:AB304" si="191">Y241*$I241*$B241*$A241/(3600*$D$2)</f>
        <v>1.2131751630279571E-4</v>
      </c>
      <c r="AC241" s="61">
        <f t="shared" si="145"/>
        <v>0.35833333333333189</v>
      </c>
      <c r="AD241" s="36">
        <f t="shared" si="148"/>
        <v>1.0939527530294477</v>
      </c>
      <c r="AE241" s="36">
        <f t="shared" si="149"/>
        <v>66.510000000000005</v>
      </c>
      <c r="AF241" s="36">
        <f t="shared" si="150"/>
        <v>0.54697637651472386</v>
      </c>
      <c r="AG241" s="36">
        <f t="shared" si="149"/>
        <v>42.13</v>
      </c>
      <c r="AH241" s="36">
        <f t="shared" si="151"/>
        <v>0.27348818825736193</v>
      </c>
      <c r="AI241" s="36">
        <f t="shared" si="180"/>
        <v>23.93</v>
      </c>
      <c r="AJ241" s="36">
        <f t="shared" si="153"/>
        <v>5.4697637651472404E-2</v>
      </c>
      <c r="AK241" s="36">
        <f t="shared" si="180"/>
        <v>5.32</v>
      </c>
      <c r="AL241" s="36">
        <f t="shared" si="154"/>
        <v>0.54697637651472386</v>
      </c>
      <c r="AM241" s="36">
        <f t="shared" si="155"/>
        <v>42.13</v>
      </c>
      <c r="AN241" s="36">
        <f t="shared" si="156"/>
        <v>0.27348818825736193</v>
      </c>
      <c r="AO241" s="36">
        <f t="shared" si="157"/>
        <v>23.93</v>
      </c>
      <c r="AP241" s="36">
        <f t="shared" si="158"/>
        <v>0.13674409412868097</v>
      </c>
      <c r="AQ241" s="36">
        <f t="shared" si="159"/>
        <v>12.78</v>
      </c>
      <c r="AR241" s="36">
        <f t="shared" si="160"/>
        <v>2.7348818825736202E-2</v>
      </c>
      <c r="AS241" s="36">
        <f t="shared" si="161"/>
        <v>2.7</v>
      </c>
      <c r="AT241" s="36">
        <f t="shared" si="162"/>
        <v>0.27348818825736193</v>
      </c>
      <c r="AU241" s="36">
        <f t="shared" si="163"/>
        <v>23.93</v>
      </c>
      <c r="AV241" s="36">
        <f t="shared" si="164"/>
        <v>0.13674409412868097</v>
      </c>
      <c r="AW241" s="36">
        <f t="shared" si="165"/>
        <v>12.78</v>
      </c>
      <c r="AX241" s="36">
        <f t="shared" si="166"/>
        <v>6.8372047064340483E-2</v>
      </c>
      <c r="AY241" s="36">
        <f t="shared" si="167"/>
        <v>6.61</v>
      </c>
      <c r="AZ241" s="36">
        <f t="shared" si="168"/>
        <v>1.3674409412868101E-2</v>
      </c>
      <c r="BA241" s="36">
        <f t="shared" si="169"/>
        <v>1.36</v>
      </c>
      <c r="BB241" s="36">
        <f t="shared" si="170"/>
        <v>5.469763765147239E-2</v>
      </c>
      <c r="BC241" s="36">
        <f t="shared" si="171"/>
        <v>5.32</v>
      </c>
      <c r="BD241" s="36">
        <f t="shared" si="172"/>
        <v>2.7348818825736195E-2</v>
      </c>
      <c r="BE241" s="36">
        <f t="shared" si="173"/>
        <v>2.7</v>
      </c>
      <c r="BF241" s="36">
        <f t="shared" si="174"/>
        <v>1.3674409412868098E-2</v>
      </c>
      <c r="BG241" s="36">
        <f t="shared" si="175"/>
        <v>1.36</v>
      </c>
      <c r="BH241" s="36">
        <f t="shared" si="176"/>
        <v>2.7348818825736194E-3</v>
      </c>
      <c r="BI241" s="36">
        <f t="shared" si="177"/>
        <v>0.27</v>
      </c>
    </row>
    <row r="242" spans="1:61" s="36" customFormat="1" x14ac:dyDescent="0.25">
      <c r="A242" s="37">
        <v>11.25</v>
      </c>
      <c r="B242" s="47">
        <f t="shared" ref="B242:B305" si="192">$C$6</f>
        <v>40</v>
      </c>
      <c r="C242" s="48">
        <f t="shared" si="182"/>
        <v>0</v>
      </c>
      <c r="D242" s="49">
        <f t="shared" si="183"/>
        <v>0</v>
      </c>
      <c r="E242" s="50">
        <f t="shared" si="184"/>
        <v>1</v>
      </c>
      <c r="F242" s="65">
        <f t="shared" si="181"/>
        <v>39</v>
      </c>
      <c r="G242" s="58">
        <f t="shared" si="146"/>
        <v>2.1715255054758411</v>
      </c>
      <c r="H242" s="53">
        <f t="shared" ref="H242:H305" si="193">(($C242*1*1)+($D242*100*1)+($E242*1000*1))/$D$2</f>
        <v>6.4935064935064934</v>
      </c>
      <c r="I242" s="49">
        <f t="shared" ref="I242:I305" si="194">$D$10</f>
        <v>1.38</v>
      </c>
      <c r="J242" s="53">
        <f t="shared" ref="J242:J305" si="195">G242*SUM($L242:$N242)</f>
        <v>4.7773561120468511</v>
      </c>
      <c r="K242" s="53">
        <f t="shared" si="147"/>
        <v>2.4323905824323541E-3</v>
      </c>
      <c r="L242" s="48">
        <f t="shared" ref="L242:L305" si="196">$C$13</f>
        <v>2.2000000000000002</v>
      </c>
      <c r="M242" s="49">
        <f t="shared" si="185"/>
        <v>0</v>
      </c>
      <c r="N242" s="65">
        <v>0</v>
      </c>
      <c r="O242" s="60">
        <f t="shared" ref="O242:O305" si="197">((((P241*0.0408*44.01*L241)-(O241*0.0408*44.01*L241)+(B241*I241*38000*44.01*0.0408/$D$2))*(A241/3600))+(O241*44.01*0.0408))/(44.01*0.0408)</f>
        <v>5036.1991897515099</v>
      </c>
      <c r="P242" s="55">
        <f t="shared" ref="P242:P305" si="198">$C$9</f>
        <v>480</v>
      </c>
      <c r="Q242" s="58">
        <f t="shared" ref="Q242:Q305" si="199">IF(Q241+((R241-S241-T241)*$A241/3600)&lt;0,0,Q241+((R241-S241-T241)*$A241/3600))</f>
        <v>1.0857627527379206</v>
      </c>
      <c r="R242" s="53">
        <f t="shared" ref="R242:R305" si="200">(($C242*1*0.5)+($D242*100*0.5)+($E242*1000*0.5))/$D$2</f>
        <v>3.2467532467532467</v>
      </c>
      <c r="S242" s="53">
        <f t="shared" si="186"/>
        <v>2.3886780560234255</v>
      </c>
      <c r="T242" s="53">
        <f t="shared" si="187"/>
        <v>1.216195291216177E-3</v>
      </c>
      <c r="U242" s="58">
        <f t="shared" ref="U242:U305" si="201">IF(U241+((V241-W241-X241)*$A241/3600)&lt;0,0,U241+((V241-W241-X241)*$A241/3600))</f>
        <v>0.54288137636896028</v>
      </c>
      <c r="V242" s="53">
        <f t="shared" ref="V242:V305" si="202">(($C242*1*0.25)+($D242*100*0.25)+($E242*1000*0.25))/$D$2</f>
        <v>1.6233766233766234</v>
      </c>
      <c r="W242" s="53">
        <f t="shared" si="188"/>
        <v>1.1943390280117128</v>
      </c>
      <c r="X242" s="53">
        <f t="shared" si="189"/>
        <v>6.0809764560808852E-4</v>
      </c>
      <c r="Y242" s="58">
        <f t="shared" ref="Y242:Y305" si="203">IF(Y241+((Z241-AA241-AB241)*$A241/3600)&lt;0,0,Y241+((Z241-AA241-AB241)*$A241/3600))</f>
        <v>0.10857627527379198</v>
      </c>
      <c r="Z242" s="53">
        <f t="shared" ref="Z242:Z305" si="204">(($C242*1*0.05)+($D242*100*0.05)+($E242*1000*0.05))/$D$2</f>
        <v>0.32467532467532467</v>
      </c>
      <c r="AA242" s="53">
        <f t="shared" si="190"/>
        <v>0.23886780560234236</v>
      </c>
      <c r="AB242" s="53">
        <f t="shared" si="191"/>
        <v>1.2161952912161764E-4</v>
      </c>
      <c r="AC242" s="61">
        <f t="shared" ref="AC242:AC305" si="205">AC241+(A241*0.0000115740740740741)</f>
        <v>0.35846354166666522</v>
      </c>
      <c r="AD242" s="36">
        <f t="shared" si="148"/>
        <v>1.1033174567718123</v>
      </c>
      <c r="AE242" s="36">
        <f t="shared" si="149"/>
        <v>66.819999999999993</v>
      </c>
      <c r="AF242" s="36">
        <f t="shared" si="150"/>
        <v>0.55165872838590613</v>
      </c>
      <c r="AG242" s="36">
        <f t="shared" si="149"/>
        <v>42.4</v>
      </c>
      <c r="AH242" s="36">
        <f t="shared" si="151"/>
        <v>0.27582936419295306</v>
      </c>
      <c r="AI242" s="36">
        <f t="shared" si="180"/>
        <v>24.11</v>
      </c>
      <c r="AJ242" s="36">
        <f t="shared" si="153"/>
        <v>5.5165872838590632E-2</v>
      </c>
      <c r="AK242" s="36">
        <f t="shared" si="180"/>
        <v>5.37</v>
      </c>
      <c r="AL242" s="36">
        <f t="shared" si="154"/>
        <v>0.55165872838590613</v>
      </c>
      <c r="AM242" s="36">
        <f t="shared" si="155"/>
        <v>42.4</v>
      </c>
      <c r="AN242" s="36">
        <f t="shared" si="156"/>
        <v>0.27582936419295306</v>
      </c>
      <c r="AO242" s="36">
        <f t="shared" si="157"/>
        <v>24.11</v>
      </c>
      <c r="AP242" s="36">
        <f t="shared" si="158"/>
        <v>0.13791468209647653</v>
      </c>
      <c r="AQ242" s="36">
        <f t="shared" si="159"/>
        <v>12.88</v>
      </c>
      <c r="AR242" s="36">
        <f t="shared" si="160"/>
        <v>2.7582936419295316E-2</v>
      </c>
      <c r="AS242" s="36">
        <f t="shared" si="161"/>
        <v>2.72</v>
      </c>
      <c r="AT242" s="36">
        <f t="shared" si="162"/>
        <v>0.27582936419295306</v>
      </c>
      <c r="AU242" s="36">
        <f t="shared" si="163"/>
        <v>24.11</v>
      </c>
      <c r="AV242" s="36">
        <f t="shared" si="164"/>
        <v>0.13791468209647653</v>
      </c>
      <c r="AW242" s="36">
        <f t="shared" si="165"/>
        <v>12.88</v>
      </c>
      <c r="AX242" s="36">
        <f t="shared" si="166"/>
        <v>6.8957341048238266E-2</v>
      </c>
      <c r="AY242" s="36">
        <f t="shared" si="167"/>
        <v>6.66</v>
      </c>
      <c r="AZ242" s="36">
        <f t="shared" si="168"/>
        <v>1.3791468209647658E-2</v>
      </c>
      <c r="BA242" s="36">
        <f t="shared" si="169"/>
        <v>1.37</v>
      </c>
      <c r="BB242" s="36">
        <f t="shared" si="170"/>
        <v>5.5165872838590618E-2</v>
      </c>
      <c r="BC242" s="36">
        <f t="shared" si="171"/>
        <v>5.37</v>
      </c>
      <c r="BD242" s="36">
        <f t="shared" si="172"/>
        <v>2.7582936419295309E-2</v>
      </c>
      <c r="BE242" s="36">
        <f t="shared" si="173"/>
        <v>2.72</v>
      </c>
      <c r="BF242" s="36">
        <f t="shared" si="174"/>
        <v>1.3791468209647655E-2</v>
      </c>
      <c r="BG242" s="36">
        <f t="shared" si="175"/>
        <v>1.37</v>
      </c>
      <c r="BH242" s="36">
        <f t="shared" si="176"/>
        <v>2.758293641929531E-3</v>
      </c>
      <c r="BI242" s="36">
        <f t="shared" si="177"/>
        <v>0.28000000000000003</v>
      </c>
    </row>
    <row r="243" spans="1:61" s="36" customFormat="1" x14ac:dyDescent="0.25">
      <c r="A243" s="37">
        <v>11.25</v>
      </c>
      <c r="B243" s="47">
        <f t="shared" si="192"/>
        <v>40</v>
      </c>
      <c r="C243" s="48">
        <f t="shared" si="182"/>
        <v>0</v>
      </c>
      <c r="D243" s="49">
        <f t="shared" si="183"/>
        <v>0</v>
      </c>
      <c r="E243" s="50">
        <f t="shared" si="184"/>
        <v>1</v>
      </c>
      <c r="F243" s="65">
        <f t="shared" si="181"/>
        <v>39</v>
      </c>
      <c r="G243" s="58">
        <f t="shared" ref="G243:G306" si="206">IF(G242+((H242-J242-K242)*$A242/3600)&lt;0,0,G242+((H242-J242-K242)*$A242/3600))</f>
        <v>2.1768808741973324</v>
      </c>
      <c r="H243" s="53">
        <f t="shared" si="193"/>
        <v>6.4935064935064934</v>
      </c>
      <c r="I243" s="49">
        <f t="shared" si="194"/>
        <v>1.38</v>
      </c>
      <c r="J243" s="53">
        <f t="shared" si="195"/>
        <v>4.789137923234132</v>
      </c>
      <c r="K243" s="53">
        <f t="shared" ref="K243:K306" si="207">G243*$I243*$B243*$A243/(3600*$D$2)</f>
        <v>2.4383892909028556E-3</v>
      </c>
      <c r="L243" s="48">
        <f t="shared" si="196"/>
        <v>2.2000000000000002</v>
      </c>
      <c r="M243" s="49">
        <f t="shared" si="185"/>
        <v>0</v>
      </c>
      <c r="N243" s="65">
        <v>0</v>
      </c>
      <c r="O243" s="60">
        <f t="shared" si="197"/>
        <v>5047.440255386904</v>
      </c>
      <c r="P243" s="55">
        <f t="shared" si="198"/>
        <v>480</v>
      </c>
      <c r="Q243" s="58">
        <f t="shared" si="199"/>
        <v>1.0884404370986662</v>
      </c>
      <c r="R243" s="53">
        <f t="shared" si="200"/>
        <v>3.2467532467532467</v>
      </c>
      <c r="S243" s="53">
        <f t="shared" si="186"/>
        <v>2.394568961617066</v>
      </c>
      <c r="T243" s="53">
        <f t="shared" si="187"/>
        <v>1.2191946454514278E-3</v>
      </c>
      <c r="U243" s="58">
        <f t="shared" si="201"/>
        <v>0.54422021854933311</v>
      </c>
      <c r="V243" s="53">
        <f t="shared" si="202"/>
        <v>1.6233766233766234</v>
      </c>
      <c r="W243" s="53">
        <f t="shared" si="188"/>
        <v>1.197284480808533</v>
      </c>
      <c r="X243" s="53">
        <f t="shared" si="189"/>
        <v>6.0959732272571391E-4</v>
      </c>
      <c r="Y243" s="58">
        <f t="shared" si="203"/>
        <v>0.10884404370986654</v>
      </c>
      <c r="Z243" s="53">
        <f t="shared" si="204"/>
        <v>0.32467532467532467</v>
      </c>
      <c r="AA243" s="53">
        <f t="shared" si="190"/>
        <v>0.2394568961617064</v>
      </c>
      <c r="AB243" s="53">
        <f t="shared" si="191"/>
        <v>1.2191946454514272E-4</v>
      </c>
      <c r="AC243" s="61">
        <f t="shared" si="205"/>
        <v>0.35859374999999855</v>
      </c>
      <c r="AD243" s="36">
        <f t="shared" ref="AD243:AD306" si="208">AD242+($I243*$G243*$A243*1/3600)</f>
        <v>1.1127052555417882</v>
      </c>
      <c r="AE243" s="36">
        <f t="shared" ref="AE243:AG306" si="209">ROUND((1-EXP(-AD243))*100,2)</f>
        <v>67.13</v>
      </c>
      <c r="AF243" s="36">
        <f t="shared" ref="AF243:AF306" si="210">AF242+($I243*$G243*$A243*0.5/3600)</f>
        <v>0.55635262777089411</v>
      </c>
      <c r="AG243" s="36">
        <f t="shared" si="209"/>
        <v>42.67</v>
      </c>
      <c r="AH243" s="36">
        <f t="shared" ref="AH243:AH306" si="211">AH242+($I243*$G243*$A243*0.25/3600)</f>
        <v>0.27817631388544706</v>
      </c>
      <c r="AI243" s="36">
        <f t="shared" ref="AI243:AK258" si="212">ROUND((1-EXP(-AH243))*100,2)</f>
        <v>24.28</v>
      </c>
      <c r="AJ243" s="36">
        <f t="shared" ref="AJ243:AJ306" si="213">AJ242+($I243*$G243*$A243*0.05/3600)</f>
        <v>5.5635262777089432E-2</v>
      </c>
      <c r="AK243" s="36">
        <f t="shared" si="212"/>
        <v>5.41</v>
      </c>
      <c r="AL243" s="36">
        <f t="shared" ref="AL243:AL306" si="214">AL242+($I243*$Q243*$A243*1/3600)</f>
        <v>0.55635262777089411</v>
      </c>
      <c r="AM243" s="36">
        <f t="shared" ref="AM243:AM306" si="215">ROUND((1-EXP(-AL243))*100,2)</f>
        <v>42.67</v>
      </c>
      <c r="AN243" s="36">
        <f t="shared" ref="AN243:AN306" si="216">AN242+($I243*$Q243*$A243*0.5/3600)</f>
        <v>0.27817631388544706</v>
      </c>
      <c r="AO243" s="36">
        <f t="shared" ref="AO243:AO306" si="217">ROUND((1-EXP(-AN243))*100,2)</f>
        <v>24.28</v>
      </c>
      <c r="AP243" s="36">
        <f t="shared" ref="AP243:AP306" si="218">AP242+($I243*$Q243*$A243*0.25/3600)</f>
        <v>0.13908815694272353</v>
      </c>
      <c r="AQ243" s="36">
        <f t="shared" ref="AQ243:AQ306" si="219">ROUND((1-EXP(-AP243))*100,2)</f>
        <v>12.98</v>
      </c>
      <c r="AR243" s="36">
        <f t="shared" ref="AR243:AR306" si="220">AR242+($I243*$Q243*$A243*0.05/3600)</f>
        <v>2.7817631388544716E-2</v>
      </c>
      <c r="AS243" s="36">
        <f t="shared" ref="AS243:AS306" si="221">ROUND((1-EXP(-AR243))*100,2)</f>
        <v>2.74</v>
      </c>
      <c r="AT243" s="36">
        <f t="shared" ref="AT243:AT306" si="222">AT242+($I243*$U243*$A243*1/3600)</f>
        <v>0.27817631388544706</v>
      </c>
      <c r="AU243" s="36">
        <f t="shared" ref="AU243:AU306" si="223">ROUND((1-EXP(-AT243))*100,2)</f>
        <v>24.28</v>
      </c>
      <c r="AV243" s="36">
        <f t="shared" ref="AV243:AV306" si="224">AV242+($I243*$U243*$A243*0.5/3600)</f>
        <v>0.13908815694272353</v>
      </c>
      <c r="AW243" s="36">
        <f t="shared" ref="AW243:AW306" si="225">ROUND((1-EXP(-AV243))*100,2)</f>
        <v>12.98</v>
      </c>
      <c r="AX243" s="36">
        <f t="shared" ref="AX243:AX306" si="226">AX242+($I243*$U243*$A243*0.25/3600)</f>
        <v>6.9544078471361764E-2</v>
      </c>
      <c r="AY243" s="36">
        <f t="shared" ref="AY243:AY306" si="227">ROUND((1-EXP(-AX243))*100,2)</f>
        <v>6.72</v>
      </c>
      <c r="AZ243" s="36">
        <f t="shared" ref="AZ243:AZ306" si="228">AZ242+($I243*$U243*$A243*0.05/3600)</f>
        <v>1.3908815694272358E-2</v>
      </c>
      <c r="BA243" s="36">
        <f t="shared" ref="BA243:BA306" si="229">ROUND((1-EXP(-AZ243))*100,2)</f>
        <v>1.38</v>
      </c>
      <c r="BB243" s="36">
        <f t="shared" ref="BB243:BB306" si="230">BB242+($I243*$Y243*$A243*1/3600)</f>
        <v>5.5635262777089418E-2</v>
      </c>
      <c r="BC243" s="36">
        <f t="shared" ref="BC243:BC306" si="231">ROUND((1-EXP(-BB243))*100,2)</f>
        <v>5.41</v>
      </c>
      <c r="BD243" s="36">
        <f t="shared" ref="BD243:BD306" si="232">BD242+($I243*$Y243*$A243*0.5/3600)</f>
        <v>2.7817631388544709E-2</v>
      </c>
      <c r="BE243" s="36">
        <f t="shared" ref="BE243:BE306" si="233">ROUND((1-EXP(-BD243))*100,2)</f>
        <v>2.74</v>
      </c>
      <c r="BF243" s="36">
        <f t="shared" ref="BF243:BF306" si="234">BF242+($I243*$Y243*$A243*0.25/3600)</f>
        <v>1.3908815694272355E-2</v>
      </c>
      <c r="BG243" s="36">
        <f t="shared" ref="BG243:BG306" si="235">ROUND((1-EXP(-BF243))*100,2)</f>
        <v>1.38</v>
      </c>
      <c r="BH243" s="36">
        <f t="shared" ref="BH243:BH306" si="236">BH242+($I243*$Y243*$A243*0.05/3600)</f>
        <v>2.7817631388544709E-3</v>
      </c>
      <c r="BI243" s="36">
        <f t="shared" ref="BI243:BI306" si="237">ROUND((1-EXP(-BH243))*100,2)</f>
        <v>0.28000000000000003</v>
      </c>
    </row>
    <row r="244" spans="1:61" s="36" customFormat="1" x14ac:dyDescent="0.25">
      <c r="A244" s="37">
        <v>11.25</v>
      </c>
      <c r="B244" s="47">
        <f t="shared" si="192"/>
        <v>40</v>
      </c>
      <c r="C244" s="48">
        <f t="shared" si="182"/>
        <v>0</v>
      </c>
      <c r="D244" s="49">
        <f t="shared" si="183"/>
        <v>0</v>
      </c>
      <c r="E244" s="50">
        <f t="shared" si="184"/>
        <v>1</v>
      </c>
      <c r="F244" s="65">
        <f t="shared" si="181"/>
        <v>39</v>
      </c>
      <c r="G244" s="58">
        <f t="shared" si="206"/>
        <v>2.1821994060128995</v>
      </c>
      <c r="H244" s="53">
        <f t="shared" si="193"/>
        <v>6.4935064935064934</v>
      </c>
      <c r="I244" s="49">
        <f t="shared" si="194"/>
        <v>1.38</v>
      </c>
      <c r="J244" s="53">
        <f t="shared" si="195"/>
        <v>4.8008386932283793</v>
      </c>
      <c r="K244" s="53">
        <f t="shared" si="207"/>
        <v>2.4443467372547091E-3</v>
      </c>
      <c r="L244" s="48">
        <f t="shared" si="196"/>
        <v>2.2000000000000002</v>
      </c>
      <c r="M244" s="49">
        <f t="shared" si="185"/>
        <v>0</v>
      </c>
      <c r="N244" s="65">
        <v>0</v>
      </c>
      <c r="O244" s="60">
        <f t="shared" si="197"/>
        <v>5058.604038696054</v>
      </c>
      <c r="P244" s="55">
        <f t="shared" si="198"/>
        <v>480</v>
      </c>
      <c r="Q244" s="58">
        <f t="shared" si="199"/>
        <v>1.0910997030064498</v>
      </c>
      <c r="R244" s="53">
        <f t="shared" si="200"/>
        <v>3.2467532467532467</v>
      </c>
      <c r="S244" s="53">
        <f t="shared" si="186"/>
        <v>2.4004193466141897</v>
      </c>
      <c r="T244" s="53">
        <f t="shared" si="187"/>
        <v>1.2221733686273546E-3</v>
      </c>
      <c r="U244" s="58">
        <f t="shared" si="201"/>
        <v>0.54554985150322488</v>
      </c>
      <c r="V244" s="53">
        <f t="shared" si="202"/>
        <v>1.6233766233766234</v>
      </c>
      <c r="W244" s="53">
        <f t="shared" si="188"/>
        <v>1.2002096733070948</v>
      </c>
      <c r="X244" s="53">
        <f t="shared" si="189"/>
        <v>6.1108668431367728E-4</v>
      </c>
      <c r="Y244" s="58">
        <f t="shared" si="203"/>
        <v>0.1091099703006449</v>
      </c>
      <c r="Z244" s="53">
        <f t="shared" si="204"/>
        <v>0.32467532467532467</v>
      </c>
      <c r="AA244" s="53">
        <f t="shared" si="190"/>
        <v>0.24004193466141879</v>
      </c>
      <c r="AB244" s="53">
        <f t="shared" si="191"/>
        <v>1.2221733686273536E-4</v>
      </c>
      <c r="AC244" s="61">
        <f t="shared" si="205"/>
        <v>0.35872395833333187</v>
      </c>
      <c r="AD244" s="36">
        <f t="shared" si="208"/>
        <v>1.1221159904802189</v>
      </c>
      <c r="AE244" s="36">
        <f t="shared" si="209"/>
        <v>67.44</v>
      </c>
      <c r="AF244" s="36">
        <f t="shared" si="210"/>
        <v>0.56105799524010946</v>
      </c>
      <c r="AG244" s="36">
        <f t="shared" si="209"/>
        <v>42.94</v>
      </c>
      <c r="AH244" s="36">
        <f t="shared" si="211"/>
        <v>0.28052899762005473</v>
      </c>
      <c r="AI244" s="36">
        <f t="shared" si="212"/>
        <v>24.46</v>
      </c>
      <c r="AJ244" s="36">
        <f t="shared" si="213"/>
        <v>5.6105799524010964E-2</v>
      </c>
      <c r="AK244" s="36">
        <f t="shared" si="212"/>
        <v>5.46</v>
      </c>
      <c r="AL244" s="36">
        <f t="shared" si="214"/>
        <v>0.56105799524010946</v>
      </c>
      <c r="AM244" s="36">
        <f t="shared" si="215"/>
        <v>42.94</v>
      </c>
      <c r="AN244" s="36">
        <f t="shared" si="216"/>
        <v>0.28052899762005473</v>
      </c>
      <c r="AO244" s="36">
        <f t="shared" si="217"/>
        <v>24.46</v>
      </c>
      <c r="AP244" s="36">
        <f t="shared" si="218"/>
        <v>0.14026449881002737</v>
      </c>
      <c r="AQ244" s="36">
        <f t="shared" si="219"/>
        <v>13.09</v>
      </c>
      <c r="AR244" s="36">
        <f t="shared" si="220"/>
        <v>2.8052899762005482E-2</v>
      </c>
      <c r="AS244" s="36">
        <f t="shared" si="221"/>
        <v>2.77</v>
      </c>
      <c r="AT244" s="36">
        <f t="shared" si="222"/>
        <v>0.28052899762005473</v>
      </c>
      <c r="AU244" s="36">
        <f t="shared" si="223"/>
        <v>24.46</v>
      </c>
      <c r="AV244" s="36">
        <f t="shared" si="224"/>
        <v>0.14026449881002737</v>
      </c>
      <c r="AW244" s="36">
        <f t="shared" si="225"/>
        <v>13.09</v>
      </c>
      <c r="AX244" s="36">
        <f t="shared" si="226"/>
        <v>7.0132249405013683E-2</v>
      </c>
      <c r="AY244" s="36">
        <f t="shared" si="227"/>
        <v>6.77</v>
      </c>
      <c r="AZ244" s="36">
        <f t="shared" si="228"/>
        <v>1.4026449881002741E-2</v>
      </c>
      <c r="BA244" s="36">
        <f t="shared" si="229"/>
        <v>1.39</v>
      </c>
      <c r="BB244" s="36">
        <f t="shared" si="230"/>
        <v>5.6105799524010951E-2</v>
      </c>
      <c r="BC244" s="36">
        <f t="shared" si="231"/>
        <v>5.46</v>
      </c>
      <c r="BD244" s="36">
        <f t="shared" si="232"/>
        <v>2.8052899762005475E-2</v>
      </c>
      <c r="BE244" s="36">
        <f t="shared" si="233"/>
        <v>2.77</v>
      </c>
      <c r="BF244" s="36">
        <f t="shared" si="234"/>
        <v>1.4026449881002738E-2</v>
      </c>
      <c r="BG244" s="36">
        <f t="shared" si="235"/>
        <v>1.39</v>
      </c>
      <c r="BH244" s="36">
        <f t="shared" si="236"/>
        <v>2.8052899762005474E-3</v>
      </c>
      <c r="BI244" s="36">
        <f t="shared" si="237"/>
        <v>0.28000000000000003</v>
      </c>
    </row>
    <row r="245" spans="1:61" s="36" customFormat="1" x14ac:dyDescent="0.25">
      <c r="A245" s="37">
        <v>11.25</v>
      </c>
      <c r="B245" s="47">
        <f t="shared" si="192"/>
        <v>40</v>
      </c>
      <c r="C245" s="48">
        <f t="shared" si="182"/>
        <v>0</v>
      </c>
      <c r="D245" s="49">
        <f t="shared" si="183"/>
        <v>0</v>
      </c>
      <c r="E245" s="50">
        <f t="shared" si="184"/>
        <v>1</v>
      </c>
      <c r="F245" s="65">
        <f t="shared" si="181"/>
        <v>39</v>
      </c>
      <c r="G245" s="58">
        <f t="shared" si="206"/>
        <v>2.1874813543052145</v>
      </c>
      <c r="H245" s="53">
        <f t="shared" si="193"/>
        <v>6.4935064935064934</v>
      </c>
      <c r="I245" s="49">
        <f t="shared" si="194"/>
        <v>1.38</v>
      </c>
      <c r="J245" s="53">
        <f t="shared" si="195"/>
        <v>4.8124589794714723</v>
      </c>
      <c r="K245" s="53">
        <f t="shared" si="207"/>
        <v>2.4502632053094121E-3</v>
      </c>
      <c r="L245" s="48">
        <f t="shared" si="196"/>
        <v>2.2000000000000002</v>
      </c>
      <c r="M245" s="49">
        <f t="shared" si="185"/>
        <v>0</v>
      </c>
      <c r="N245" s="65">
        <v>0</v>
      </c>
      <c r="O245" s="60">
        <f t="shared" si="197"/>
        <v>5069.6910709949534</v>
      </c>
      <c r="P245" s="55">
        <f t="shared" si="198"/>
        <v>480</v>
      </c>
      <c r="Q245" s="58">
        <f t="shared" si="199"/>
        <v>1.0937406771526073</v>
      </c>
      <c r="R245" s="53">
        <f t="shared" si="200"/>
        <v>3.2467532467532467</v>
      </c>
      <c r="S245" s="53">
        <f t="shared" si="186"/>
        <v>2.4062294897357361</v>
      </c>
      <c r="T245" s="53">
        <f t="shared" si="187"/>
        <v>1.225131602654706E-3</v>
      </c>
      <c r="U245" s="58">
        <f t="shared" si="201"/>
        <v>0.54687033857630363</v>
      </c>
      <c r="V245" s="53">
        <f t="shared" si="202"/>
        <v>1.6233766233766234</v>
      </c>
      <c r="W245" s="53">
        <f t="shared" si="188"/>
        <v>1.2031147448678681</v>
      </c>
      <c r="X245" s="53">
        <f t="shared" si="189"/>
        <v>6.1256580132735302E-4</v>
      </c>
      <c r="Y245" s="58">
        <f t="shared" si="203"/>
        <v>0.10937406771526066</v>
      </c>
      <c r="Z245" s="53">
        <f t="shared" si="204"/>
        <v>0.32467532467532467</v>
      </c>
      <c r="AA245" s="53">
        <f t="shared" si="190"/>
        <v>0.24062294897357348</v>
      </c>
      <c r="AB245" s="53">
        <f t="shared" si="191"/>
        <v>1.2251316026547053E-4</v>
      </c>
      <c r="AC245" s="61">
        <f t="shared" si="205"/>
        <v>0.3588541666666652</v>
      </c>
      <c r="AD245" s="36">
        <f t="shared" si="208"/>
        <v>1.1315495038206602</v>
      </c>
      <c r="AE245" s="36">
        <f t="shared" si="209"/>
        <v>67.75</v>
      </c>
      <c r="AF245" s="36">
        <f t="shared" si="210"/>
        <v>0.56577475191033011</v>
      </c>
      <c r="AG245" s="36">
        <f t="shared" si="209"/>
        <v>43.21</v>
      </c>
      <c r="AH245" s="36">
        <f t="shared" si="211"/>
        <v>0.28288737595516505</v>
      </c>
      <c r="AI245" s="36">
        <f t="shared" si="212"/>
        <v>24.64</v>
      </c>
      <c r="AJ245" s="36">
        <f t="shared" si="213"/>
        <v>5.6577475191033025E-2</v>
      </c>
      <c r="AK245" s="36">
        <f t="shared" si="212"/>
        <v>5.5</v>
      </c>
      <c r="AL245" s="36">
        <f t="shared" si="214"/>
        <v>0.56577475191033011</v>
      </c>
      <c r="AM245" s="36">
        <f t="shared" si="215"/>
        <v>43.21</v>
      </c>
      <c r="AN245" s="36">
        <f t="shared" si="216"/>
        <v>0.28288737595516505</v>
      </c>
      <c r="AO245" s="36">
        <f t="shared" si="217"/>
        <v>24.64</v>
      </c>
      <c r="AP245" s="36">
        <f t="shared" si="218"/>
        <v>0.14144368797758253</v>
      </c>
      <c r="AQ245" s="36">
        <f t="shared" si="219"/>
        <v>13.19</v>
      </c>
      <c r="AR245" s="36">
        <f t="shared" si="220"/>
        <v>2.8288737595516512E-2</v>
      </c>
      <c r="AS245" s="36">
        <f t="shared" si="221"/>
        <v>2.79</v>
      </c>
      <c r="AT245" s="36">
        <f t="shared" si="222"/>
        <v>0.28288737595516505</v>
      </c>
      <c r="AU245" s="36">
        <f t="shared" si="223"/>
        <v>24.64</v>
      </c>
      <c r="AV245" s="36">
        <f t="shared" si="224"/>
        <v>0.14144368797758253</v>
      </c>
      <c r="AW245" s="36">
        <f t="shared" si="225"/>
        <v>13.19</v>
      </c>
      <c r="AX245" s="36">
        <f t="shared" si="226"/>
        <v>7.0721843988791264E-2</v>
      </c>
      <c r="AY245" s="36">
        <f t="shared" si="227"/>
        <v>6.83</v>
      </c>
      <c r="AZ245" s="36">
        <f t="shared" si="228"/>
        <v>1.4144368797758256E-2</v>
      </c>
      <c r="BA245" s="36">
        <f t="shared" si="229"/>
        <v>1.4</v>
      </c>
      <c r="BB245" s="36">
        <f t="shared" si="230"/>
        <v>5.6577475191033011E-2</v>
      </c>
      <c r="BC245" s="36">
        <f t="shared" si="231"/>
        <v>5.5</v>
      </c>
      <c r="BD245" s="36">
        <f t="shared" si="232"/>
        <v>2.8288737595516505E-2</v>
      </c>
      <c r="BE245" s="36">
        <f t="shared" si="233"/>
        <v>2.79</v>
      </c>
      <c r="BF245" s="36">
        <f t="shared" si="234"/>
        <v>1.4144368797758253E-2</v>
      </c>
      <c r="BG245" s="36">
        <f t="shared" si="235"/>
        <v>1.4</v>
      </c>
      <c r="BH245" s="36">
        <f t="shared" si="236"/>
        <v>2.8288737595516503E-3</v>
      </c>
      <c r="BI245" s="36">
        <f t="shared" si="237"/>
        <v>0.28000000000000003</v>
      </c>
    </row>
    <row r="246" spans="1:61" s="36" customFormat="1" x14ac:dyDescent="0.25">
      <c r="A246" s="37">
        <v>11.25</v>
      </c>
      <c r="B246" s="47">
        <f t="shared" si="192"/>
        <v>40</v>
      </c>
      <c r="C246" s="48">
        <f t="shared" si="182"/>
        <v>0</v>
      </c>
      <c r="D246" s="49">
        <f t="shared" si="183"/>
        <v>0</v>
      </c>
      <c r="E246" s="50">
        <f t="shared" si="184"/>
        <v>1</v>
      </c>
      <c r="F246" s="65">
        <f t="shared" si="181"/>
        <v>39</v>
      </c>
      <c r="G246" s="58">
        <f t="shared" si="206"/>
        <v>2.1927269707140575</v>
      </c>
      <c r="H246" s="53">
        <f t="shared" si="193"/>
        <v>6.4935064935064934</v>
      </c>
      <c r="I246" s="49">
        <f t="shared" si="194"/>
        <v>1.38</v>
      </c>
      <c r="J246" s="53">
        <f t="shared" si="195"/>
        <v>4.8239993355709272</v>
      </c>
      <c r="K246" s="53">
        <f t="shared" si="207"/>
        <v>2.4561389769362004E-3</v>
      </c>
      <c r="L246" s="48">
        <f t="shared" si="196"/>
        <v>2.2000000000000002</v>
      </c>
      <c r="M246" s="49">
        <f t="shared" si="185"/>
        <v>0</v>
      </c>
      <c r="N246" s="65">
        <v>0</v>
      </c>
      <c r="O246" s="60">
        <f t="shared" si="197"/>
        <v>5080.7018799467978</v>
      </c>
      <c r="P246" s="55">
        <f t="shared" si="198"/>
        <v>480</v>
      </c>
      <c r="Q246" s="58">
        <f t="shared" si="199"/>
        <v>1.0963634853570288</v>
      </c>
      <c r="R246" s="53">
        <f t="shared" si="200"/>
        <v>3.2467532467532467</v>
      </c>
      <c r="S246" s="53">
        <f t="shared" si="186"/>
        <v>2.4119996677854636</v>
      </c>
      <c r="T246" s="53">
        <f t="shared" si="187"/>
        <v>1.2280694884681002E-3</v>
      </c>
      <c r="U246" s="58">
        <f t="shared" si="201"/>
        <v>0.54818174267851438</v>
      </c>
      <c r="V246" s="53">
        <f t="shared" si="202"/>
        <v>1.6233766233766234</v>
      </c>
      <c r="W246" s="53">
        <f t="shared" si="188"/>
        <v>1.2059998338927318</v>
      </c>
      <c r="X246" s="53">
        <f t="shared" si="189"/>
        <v>6.140347442340501E-4</v>
      </c>
      <c r="Y246" s="58">
        <f t="shared" si="203"/>
        <v>0.10963634853570281</v>
      </c>
      <c r="Z246" s="53">
        <f t="shared" si="204"/>
        <v>0.32467532467532467</v>
      </c>
      <c r="AA246" s="53">
        <f t="shared" si="190"/>
        <v>0.24119996677854622</v>
      </c>
      <c r="AB246" s="53">
        <f t="shared" si="191"/>
        <v>1.2280694884680995E-4</v>
      </c>
      <c r="AC246" s="61">
        <f t="shared" si="205"/>
        <v>0.35898437499999852</v>
      </c>
      <c r="AD246" s="36">
        <f t="shared" si="208"/>
        <v>1.1410056388818646</v>
      </c>
      <c r="AE246" s="36">
        <f t="shared" si="209"/>
        <v>68.05</v>
      </c>
      <c r="AF246" s="36">
        <f t="shared" si="210"/>
        <v>0.57050281944093229</v>
      </c>
      <c r="AG246" s="36">
        <f t="shared" si="209"/>
        <v>43.48</v>
      </c>
      <c r="AH246" s="36">
        <f t="shared" si="211"/>
        <v>0.28525140972046614</v>
      </c>
      <c r="AI246" s="36">
        <f t="shared" si="212"/>
        <v>24.82</v>
      </c>
      <c r="AJ246" s="36">
        <f t="shared" si="213"/>
        <v>5.7050281944093242E-2</v>
      </c>
      <c r="AK246" s="36">
        <f t="shared" si="212"/>
        <v>5.55</v>
      </c>
      <c r="AL246" s="36">
        <f t="shared" si="214"/>
        <v>0.57050281944093229</v>
      </c>
      <c r="AM246" s="36">
        <f t="shared" si="215"/>
        <v>43.48</v>
      </c>
      <c r="AN246" s="36">
        <f t="shared" si="216"/>
        <v>0.28525140972046614</v>
      </c>
      <c r="AO246" s="36">
        <f t="shared" si="217"/>
        <v>24.82</v>
      </c>
      <c r="AP246" s="36">
        <f t="shared" si="218"/>
        <v>0.14262570486023307</v>
      </c>
      <c r="AQ246" s="36">
        <f t="shared" si="219"/>
        <v>13.29</v>
      </c>
      <c r="AR246" s="36">
        <f t="shared" si="220"/>
        <v>2.8525140972046621E-2</v>
      </c>
      <c r="AS246" s="36">
        <f t="shared" si="221"/>
        <v>2.81</v>
      </c>
      <c r="AT246" s="36">
        <f t="shared" si="222"/>
        <v>0.28525140972046614</v>
      </c>
      <c r="AU246" s="36">
        <f t="shared" si="223"/>
        <v>24.82</v>
      </c>
      <c r="AV246" s="36">
        <f t="shared" si="224"/>
        <v>0.14262570486023307</v>
      </c>
      <c r="AW246" s="36">
        <f t="shared" si="225"/>
        <v>13.29</v>
      </c>
      <c r="AX246" s="36">
        <f t="shared" si="226"/>
        <v>7.1312852430116536E-2</v>
      </c>
      <c r="AY246" s="36">
        <f t="shared" si="227"/>
        <v>6.88</v>
      </c>
      <c r="AZ246" s="36">
        <f t="shared" si="228"/>
        <v>1.4262570486023311E-2</v>
      </c>
      <c r="BA246" s="36">
        <f t="shared" si="229"/>
        <v>1.42</v>
      </c>
      <c r="BB246" s="36">
        <f t="shared" si="230"/>
        <v>5.7050281944093229E-2</v>
      </c>
      <c r="BC246" s="36">
        <f t="shared" si="231"/>
        <v>5.55</v>
      </c>
      <c r="BD246" s="36">
        <f t="shared" si="232"/>
        <v>2.8525140972046614E-2</v>
      </c>
      <c r="BE246" s="36">
        <f t="shared" si="233"/>
        <v>2.81</v>
      </c>
      <c r="BF246" s="36">
        <f t="shared" si="234"/>
        <v>1.4262570486023307E-2</v>
      </c>
      <c r="BG246" s="36">
        <f t="shared" si="235"/>
        <v>1.42</v>
      </c>
      <c r="BH246" s="36">
        <f t="shared" si="236"/>
        <v>2.8525140972046614E-3</v>
      </c>
      <c r="BI246" s="36">
        <f t="shared" si="237"/>
        <v>0.28000000000000003</v>
      </c>
    </row>
    <row r="247" spans="1:61" s="36" customFormat="1" x14ac:dyDescent="0.25">
      <c r="A247" s="37">
        <v>11.25</v>
      </c>
      <c r="B247" s="47">
        <f t="shared" si="192"/>
        <v>40</v>
      </c>
      <c r="C247" s="48">
        <f t="shared" si="182"/>
        <v>0</v>
      </c>
      <c r="D247" s="49">
        <f t="shared" si="183"/>
        <v>0</v>
      </c>
      <c r="E247" s="50">
        <f t="shared" si="184"/>
        <v>1</v>
      </c>
      <c r="F247" s="65">
        <f t="shared" si="181"/>
        <v>39</v>
      </c>
      <c r="G247" s="58">
        <f t="shared" si="206"/>
        <v>2.1979365051483031</v>
      </c>
      <c r="H247" s="53">
        <f t="shared" si="193"/>
        <v>6.4935064935064934</v>
      </c>
      <c r="I247" s="49">
        <f t="shared" si="194"/>
        <v>1.38</v>
      </c>
      <c r="J247" s="53">
        <f t="shared" si="195"/>
        <v>4.8354603113262673</v>
      </c>
      <c r="K247" s="53">
        <f t="shared" si="207"/>
        <v>2.4619743320654689E-3</v>
      </c>
      <c r="L247" s="48">
        <f t="shared" si="196"/>
        <v>2.2000000000000002</v>
      </c>
      <c r="M247" s="49">
        <f t="shared" si="185"/>
        <v>0</v>
      </c>
      <c r="N247" s="65">
        <v>0</v>
      </c>
      <c r="O247" s="60">
        <f t="shared" si="197"/>
        <v>5091.6369895870985</v>
      </c>
      <c r="P247" s="55">
        <f t="shared" si="198"/>
        <v>480</v>
      </c>
      <c r="Q247" s="58">
        <f t="shared" si="199"/>
        <v>1.0989682525741515</v>
      </c>
      <c r="R247" s="53">
        <f t="shared" si="200"/>
        <v>3.2467532467532467</v>
      </c>
      <c r="S247" s="53">
        <f t="shared" si="186"/>
        <v>2.4177301556631337</v>
      </c>
      <c r="T247" s="53">
        <f t="shared" si="187"/>
        <v>1.2309871660327344E-3</v>
      </c>
      <c r="U247" s="58">
        <f t="shared" si="201"/>
        <v>0.54948412628707577</v>
      </c>
      <c r="V247" s="53">
        <f t="shared" si="202"/>
        <v>1.6233766233766234</v>
      </c>
      <c r="W247" s="53">
        <f t="shared" si="188"/>
        <v>1.2088650778315668</v>
      </c>
      <c r="X247" s="53">
        <f t="shared" si="189"/>
        <v>6.1549358301636722E-4</v>
      </c>
      <c r="Y247" s="58">
        <f t="shared" si="203"/>
        <v>0.10989682525741509</v>
      </c>
      <c r="Z247" s="53">
        <f t="shared" si="204"/>
        <v>0.32467532467532467</v>
      </c>
      <c r="AA247" s="53">
        <f t="shared" si="190"/>
        <v>0.24177301556631323</v>
      </c>
      <c r="AB247" s="53">
        <f t="shared" si="191"/>
        <v>1.2309871660327339E-4</v>
      </c>
      <c r="AC247" s="61">
        <f t="shared" si="205"/>
        <v>0.35911458333333185</v>
      </c>
      <c r="AD247" s="36">
        <f t="shared" si="208"/>
        <v>1.1504842400603166</v>
      </c>
      <c r="AE247" s="36">
        <f t="shared" si="209"/>
        <v>68.349999999999994</v>
      </c>
      <c r="AF247" s="36">
        <f t="shared" si="210"/>
        <v>0.57524212003015829</v>
      </c>
      <c r="AG247" s="36">
        <f t="shared" si="209"/>
        <v>43.74</v>
      </c>
      <c r="AH247" s="36">
        <f t="shared" si="211"/>
        <v>0.28762106001507914</v>
      </c>
      <c r="AI247" s="36">
        <f t="shared" si="212"/>
        <v>25</v>
      </c>
      <c r="AJ247" s="36">
        <f t="shared" si="213"/>
        <v>5.7524212003015843E-2</v>
      </c>
      <c r="AK247" s="36">
        <f t="shared" si="212"/>
        <v>5.59</v>
      </c>
      <c r="AL247" s="36">
        <f t="shared" si="214"/>
        <v>0.57524212003015829</v>
      </c>
      <c r="AM247" s="36">
        <f t="shared" si="215"/>
        <v>43.74</v>
      </c>
      <c r="AN247" s="36">
        <f t="shared" si="216"/>
        <v>0.28762106001507914</v>
      </c>
      <c r="AO247" s="36">
        <f t="shared" si="217"/>
        <v>25</v>
      </c>
      <c r="AP247" s="36">
        <f t="shared" si="218"/>
        <v>0.14381053000753957</v>
      </c>
      <c r="AQ247" s="36">
        <f t="shared" si="219"/>
        <v>13.39</v>
      </c>
      <c r="AR247" s="36">
        <f t="shared" si="220"/>
        <v>2.8762106001507921E-2</v>
      </c>
      <c r="AS247" s="36">
        <f t="shared" si="221"/>
        <v>2.84</v>
      </c>
      <c r="AT247" s="36">
        <f t="shared" si="222"/>
        <v>0.28762106001507914</v>
      </c>
      <c r="AU247" s="36">
        <f t="shared" si="223"/>
        <v>25</v>
      </c>
      <c r="AV247" s="36">
        <f t="shared" si="224"/>
        <v>0.14381053000753957</v>
      </c>
      <c r="AW247" s="36">
        <f t="shared" si="225"/>
        <v>13.39</v>
      </c>
      <c r="AX247" s="36">
        <f t="shared" si="226"/>
        <v>7.1905265003769786E-2</v>
      </c>
      <c r="AY247" s="36">
        <f t="shared" si="227"/>
        <v>6.94</v>
      </c>
      <c r="AZ247" s="36">
        <f t="shared" si="228"/>
        <v>1.4381053000753961E-2</v>
      </c>
      <c r="BA247" s="36">
        <f t="shared" si="229"/>
        <v>1.43</v>
      </c>
      <c r="BB247" s="36">
        <f t="shared" si="230"/>
        <v>5.7524212003015829E-2</v>
      </c>
      <c r="BC247" s="36">
        <f t="shared" si="231"/>
        <v>5.59</v>
      </c>
      <c r="BD247" s="36">
        <f t="shared" si="232"/>
        <v>2.8762106001507914E-2</v>
      </c>
      <c r="BE247" s="36">
        <f t="shared" si="233"/>
        <v>2.84</v>
      </c>
      <c r="BF247" s="36">
        <f t="shared" si="234"/>
        <v>1.4381053000753957E-2</v>
      </c>
      <c r="BG247" s="36">
        <f t="shared" si="235"/>
        <v>1.43</v>
      </c>
      <c r="BH247" s="36">
        <f t="shared" si="236"/>
        <v>2.8762106001507916E-3</v>
      </c>
      <c r="BI247" s="36">
        <f t="shared" si="237"/>
        <v>0.28999999999999998</v>
      </c>
    </row>
    <row r="248" spans="1:61" s="36" customFormat="1" x14ac:dyDescent="0.25">
      <c r="A248" s="37">
        <v>11.25</v>
      </c>
      <c r="B248" s="47">
        <f t="shared" si="192"/>
        <v>40</v>
      </c>
      <c r="C248" s="48">
        <f t="shared" si="182"/>
        <v>0</v>
      </c>
      <c r="D248" s="49">
        <f t="shared" si="183"/>
        <v>0</v>
      </c>
      <c r="E248" s="50">
        <f t="shared" si="184"/>
        <v>1</v>
      </c>
      <c r="F248" s="65">
        <f t="shared" si="181"/>
        <v>39</v>
      </c>
      <c r="G248" s="58">
        <f t="shared" si="206"/>
        <v>2.2031102057978287</v>
      </c>
      <c r="H248" s="53">
        <f t="shared" si="193"/>
        <v>6.4935064935064934</v>
      </c>
      <c r="I248" s="49">
        <f t="shared" si="194"/>
        <v>1.38</v>
      </c>
      <c r="J248" s="53">
        <f t="shared" si="195"/>
        <v>4.8468424527552232</v>
      </c>
      <c r="K248" s="53">
        <f t="shared" si="207"/>
        <v>2.4677695487021131E-3</v>
      </c>
      <c r="L248" s="48">
        <f t="shared" si="196"/>
        <v>2.2000000000000002</v>
      </c>
      <c r="M248" s="49">
        <f t="shared" si="185"/>
        <v>0</v>
      </c>
      <c r="N248" s="65">
        <v>0</v>
      </c>
      <c r="O248" s="60">
        <f t="shared" si="197"/>
        <v>5102.4969203486216</v>
      </c>
      <c r="P248" s="55">
        <f t="shared" si="198"/>
        <v>480</v>
      </c>
      <c r="Q248" s="58">
        <f t="shared" si="199"/>
        <v>1.1015551028989143</v>
      </c>
      <c r="R248" s="53">
        <f t="shared" si="200"/>
        <v>3.2467532467532467</v>
      </c>
      <c r="S248" s="53">
        <f t="shared" si="186"/>
        <v>2.4234212263776116</v>
      </c>
      <c r="T248" s="53">
        <f t="shared" si="187"/>
        <v>1.2338847743510566E-3</v>
      </c>
      <c r="U248" s="58">
        <f t="shared" si="201"/>
        <v>0.55077755144945717</v>
      </c>
      <c r="V248" s="53">
        <f t="shared" si="202"/>
        <v>1.6233766233766234</v>
      </c>
      <c r="W248" s="53">
        <f t="shared" si="188"/>
        <v>1.2117106131888058</v>
      </c>
      <c r="X248" s="53">
        <f t="shared" si="189"/>
        <v>6.1694238717552828E-4</v>
      </c>
      <c r="Y248" s="58">
        <f t="shared" si="203"/>
        <v>0.11015551028989137</v>
      </c>
      <c r="Z248" s="53">
        <f t="shared" si="204"/>
        <v>0.32467532467532467</v>
      </c>
      <c r="AA248" s="53">
        <f t="shared" si="190"/>
        <v>0.24234212263776103</v>
      </c>
      <c r="AB248" s="53">
        <f t="shared" si="191"/>
        <v>1.2338847743510557E-4</v>
      </c>
      <c r="AC248" s="61">
        <f t="shared" si="205"/>
        <v>0.35924479166666518</v>
      </c>
      <c r="AD248" s="36">
        <f t="shared" si="208"/>
        <v>1.1599851528228198</v>
      </c>
      <c r="AE248" s="36">
        <f t="shared" si="209"/>
        <v>68.650000000000006</v>
      </c>
      <c r="AF248" s="36">
        <f t="shared" si="210"/>
        <v>0.57999257641140989</v>
      </c>
      <c r="AG248" s="36">
        <f t="shared" si="209"/>
        <v>44.01</v>
      </c>
      <c r="AH248" s="36">
        <f t="shared" si="211"/>
        <v>0.28999628820570494</v>
      </c>
      <c r="AI248" s="36">
        <f t="shared" si="212"/>
        <v>25.17</v>
      </c>
      <c r="AJ248" s="36">
        <f t="shared" si="213"/>
        <v>5.7999257641141E-2</v>
      </c>
      <c r="AK248" s="36">
        <f t="shared" si="212"/>
        <v>5.63</v>
      </c>
      <c r="AL248" s="36">
        <f t="shared" si="214"/>
        <v>0.57999257641140989</v>
      </c>
      <c r="AM248" s="36">
        <f t="shared" si="215"/>
        <v>44.01</v>
      </c>
      <c r="AN248" s="36">
        <f t="shared" si="216"/>
        <v>0.28999628820570494</v>
      </c>
      <c r="AO248" s="36">
        <f t="shared" si="217"/>
        <v>25.17</v>
      </c>
      <c r="AP248" s="36">
        <f t="shared" si="218"/>
        <v>0.14499814410285247</v>
      </c>
      <c r="AQ248" s="36">
        <f t="shared" si="219"/>
        <v>13.5</v>
      </c>
      <c r="AR248" s="36">
        <f t="shared" si="220"/>
        <v>2.89996288205705E-2</v>
      </c>
      <c r="AS248" s="36">
        <f t="shared" si="221"/>
        <v>2.86</v>
      </c>
      <c r="AT248" s="36">
        <f t="shared" si="222"/>
        <v>0.28999628820570494</v>
      </c>
      <c r="AU248" s="36">
        <f t="shared" si="223"/>
        <v>25.17</v>
      </c>
      <c r="AV248" s="36">
        <f t="shared" si="224"/>
        <v>0.14499814410285247</v>
      </c>
      <c r="AW248" s="36">
        <f t="shared" si="225"/>
        <v>13.5</v>
      </c>
      <c r="AX248" s="36">
        <f t="shared" si="226"/>
        <v>7.2499072051426236E-2</v>
      </c>
      <c r="AY248" s="36">
        <f t="shared" si="227"/>
        <v>6.99</v>
      </c>
      <c r="AZ248" s="36">
        <f t="shared" si="228"/>
        <v>1.449981441028525E-2</v>
      </c>
      <c r="BA248" s="36">
        <f t="shared" si="229"/>
        <v>1.44</v>
      </c>
      <c r="BB248" s="36">
        <f t="shared" si="230"/>
        <v>5.7999257641140986E-2</v>
      </c>
      <c r="BC248" s="36">
        <f t="shared" si="231"/>
        <v>5.63</v>
      </c>
      <c r="BD248" s="36">
        <f t="shared" si="232"/>
        <v>2.8999628820570493E-2</v>
      </c>
      <c r="BE248" s="36">
        <f t="shared" si="233"/>
        <v>2.86</v>
      </c>
      <c r="BF248" s="36">
        <f t="shared" si="234"/>
        <v>1.4499814410285247E-2</v>
      </c>
      <c r="BG248" s="36">
        <f t="shared" si="235"/>
        <v>1.44</v>
      </c>
      <c r="BH248" s="36">
        <f t="shared" si="236"/>
        <v>2.8999628820570496E-3</v>
      </c>
      <c r="BI248" s="36">
        <f t="shared" si="237"/>
        <v>0.28999999999999998</v>
      </c>
    </row>
    <row r="249" spans="1:61" s="36" customFormat="1" x14ac:dyDescent="0.25">
      <c r="A249" s="37">
        <v>11.25</v>
      </c>
      <c r="B249" s="47">
        <f t="shared" si="192"/>
        <v>40</v>
      </c>
      <c r="C249" s="48">
        <f t="shared" si="182"/>
        <v>0</v>
      </c>
      <c r="D249" s="49">
        <f t="shared" si="183"/>
        <v>0</v>
      </c>
      <c r="E249" s="50">
        <f t="shared" si="184"/>
        <v>1</v>
      </c>
      <c r="F249" s="65">
        <f t="shared" si="181"/>
        <v>39</v>
      </c>
      <c r="G249" s="58">
        <f t="shared" si="206"/>
        <v>2.2082483191453366</v>
      </c>
      <c r="H249" s="53">
        <f t="shared" si="193"/>
        <v>6.4935064935064934</v>
      </c>
      <c r="I249" s="49">
        <f t="shared" si="194"/>
        <v>1.38</v>
      </c>
      <c r="J249" s="53">
        <f t="shared" si="195"/>
        <v>4.8581463021197413</v>
      </c>
      <c r="K249" s="53">
        <f t="shared" si="207"/>
        <v>2.4735249029387697E-3</v>
      </c>
      <c r="L249" s="48">
        <f t="shared" si="196"/>
        <v>2.2000000000000002</v>
      </c>
      <c r="M249" s="49">
        <f t="shared" si="185"/>
        <v>0</v>
      </c>
      <c r="N249" s="65">
        <v>0</v>
      </c>
      <c r="O249" s="60">
        <f t="shared" si="197"/>
        <v>5113.2821890861587</v>
      </c>
      <c r="P249" s="55">
        <f t="shared" si="198"/>
        <v>480</v>
      </c>
      <c r="Q249" s="58">
        <f t="shared" si="199"/>
        <v>1.1041241595726683</v>
      </c>
      <c r="R249" s="53">
        <f t="shared" si="200"/>
        <v>3.2467532467532467</v>
      </c>
      <c r="S249" s="53">
        <f t="shared" si="186"/>
        <v>2.4290731510598706</v>
      </c>
      <c r="T249" s="53">
        <f t="shared" si="187"/>
        <v>1.2367624514693849E-3</v>
      </c>
      <c r="U249" s="58">
        <f t="shared" si="201"/>
        <v>0.55206207978633415</v>
      </c>
      <c r="V249" s="53">
        <f t="shared" si="202"/>
        <v>1.6233766233766234</v>
      </c>
      <c r="W249" s="53">
        <f t="shared" si="188"/>
        <v>1.2145365755299353</v>
      </c>
      <c r="X249" s="53">
        <f t="shared" si="189"/>
        <v>6.1838122573469243E-4</v>
      </c>
      <c r="Y249" s="58">
        <f t="shared" si="203"/>
        <v>0.11041241595726678</v>
      </c>
      <c r="Z249" s="53">
        <f t="shared" si="204"/>
        <v>0.32467532467532467</v>
      </c>
      <c r="AA249" s="53">
        <f t="shared" si="190"/>
        <v>0.24290731510598693</v>
      </c>
      <c r="AB249" s="53">
        <f t="shared" si="191"/>
        <v>1.2367624514693842E-4</v>
      </c>
      <c r="AC249" s="61">
        <f t="shared" si="205"/>
        <v>0.3593749999999985</v>
      </c>
      <c r="AD249" s="36">
        <f t="shared" si="208"/>
        <v>1.1695082236991341</v>
      </c>
      <c r="AE249" s="36">
        <f t="shared" si="209"/>
        <v>68.95</v>
      </c>
      <c r="AF249" s="36">
        <f t="shared" si="210"/>
        <v>0.58475411184956705</v>
      </c>
      <c r="AG249" s="36">
        <f t="shared" si="209"/>
        <v>44.28</v>
      </c>
      <c r="AH249" s="36">
        <f t="shared" si="211"/>
        <v>0.29237705592478352</v>
      </c>
      <c r="AI249" s="36">
        <f t="shared" si="212"/>
        <v>25.35</v>
      </c>
      <c r="AJ249" s="36">
        <f t="shared" si="213"/>
        <v>5.8475411184956715E-2</v>
      </c>
      <c r="AK249" s="36">
        <f t="shared" si="212"/>
        <v>5.68</v>
      </c>
      <c r="AL249" s="36">
        <f t="shared" si="214"/>
        <v>0.58475411184956705</v>
      </c>
      <c r="AM249" s="36">
        <f t="shared" si="215"/>
        <v>44.28</v>
      </c>
      <c r="AN249" s="36">
        <f t="shared" si="216"/>
        <v>0.29237705592478352</v>
      </c>
      <c r="AO249" s="36">
        <f t="shared" si="217"/>
        <v>25.35</v>
      </c>
      <c r="AP249" s="36">
        <f t="shared" si="218"/>
        <v>0.14618852796239176</v>
      </c>
      <c r="AQ249" s="36">
        <f t="shared" si="219"/>
        <v>13.6</v>
      </c>
      <c r="AR249" s="36">
        <f t="shared" si="220"/>
        <v>2.9237705592478357E-2</v>
      </c>
      <c r="AS249" s="36">
        <f t="shared" si="221"/>
        <v>2.88</v>
      </c>
      <c r="AT249" s="36">
        <f t="shared" si="222"/>
        <v>0.29237705592478352</v>
      </c>
      <c r="AU249" s="36">
        <f t="shared" si="223"/>
        <v>25.35</v>
      </c>
      <c r="AV249" s="36">
        <f t="shared" si="224"/>
        <v>0.14618852796239176</v>
      </c>
      <c r="AW249" s="36">
        <f t="shared" si="225"/>
        <v>13.6</v>
      </c>
      <c r="AX249" s="36">
        <f t="shared" si="226"/>
        <v>7.3094263981195881E-2</v>
      </c>
      <c r="AY249" s="36">
        <f t="shared" si="227"/>
        <v>7.05</v>
      </c>
      <c r="AZ249" s="36">
        <f t="shared" si="228"/>
        <v>1.4618852796239179E-2</v>
      </c>
      <c r="BA249" s="36">
        <f t="shared" si="229"/>
        <v>1.45</v>
      </c>
      <c r="BB249" s="36">
        <f t="shared" si="230"/>
        <v>5.8475411184956701E-2</v>
      </c>
      <c r="BC249" s="36">
        <f t="shared" si="231"/>
        <v>5.68</v>
      </c>
      <c r="BD249" s="36">
        <f t="shared" si="232"/>
        <v>2.923770559247835E-2</v>
      </c>
      <c r="BE249" s="36">
        <f t="shared" si="233"/>
        <v>2.88</v>
      </c>
      <c r="BF249" s="36">
        <f t="shared" si="234"/>
        <v>1.4618852796239175E-2</v>
      </c>
      <c r="BG249" s="36">
        <f t="shared" si="235"/>
        <v>1.45</v>
      </c>
      <c r="BH249" s="36">
        <f t="shared" si="236"/>
        <v>2.9237705592478351E-3</v>
      </c>
      <c r="BI249" s="36">
        <f t="shared" si="237"/>
        <v>0.28999999999999998</v>
      </c>
    </row>
    <row r="250" spans="1:61" s="36" customFormat="1" x14ac:dyDescent="0.25">
      <c r="A250" s="37">
        <v>11.25</v>
      </c>
      <c r="B250" s="47">
        <f t="shared" si="192"/>
        <v>40</v>
      </c>
      <c r="C250" s="48">
        <f t="shared" si="182"/>
        <v>0</v>
      </c>
      <c r="D250" s="49">
        <f t="shared" si="183"/>
        <v>0</v>
      </c>
      <c r="E250" s="50">
        <f t="shared" si="184"/>
        <v>1</v>
      </c>
      <c r="F250" s="65">
        <f t="shared" si="181"/>
        <v>39</v>
      </c>
      <c r="G250" s="58">
        <f t="shared" si="206"/>
        <v>2.2133510899780986</v>
      </c>
      <c r="H250" s="53">
        <f t="shared" si="193"/>
        <v>6.4935064935064934</v>
      </c>
      <c r="I250" s="49">
        <f t="shared" si="194"/>
        <v>1.38</v>
      </c>
      <c r="J250" s="53">
        <f t="shared" si="195"/>
        <v>4.8693723979518175</v>
      </c>
      <c r="K250" s="53">
        <f t="shared" si="207"/>
        <v>2.4792406689689737E-3</v>
      </c>
      <c r="L250" s="48">
        <f t="shared" si="196"/>
        <v>2.2000000000000002</v>
      </c>
      <c r="M250" s="49">
        <f t="shared" si="185"/>
        <v>0</v>
      </c>
      <c r="N250" s="65">
        <v>0</v>
      </c>
      <c r="O250" s="60">
        <f t="shared" si="197"/>
        <v>5123.9933091011271</v>
      </c>
      <c r="P250" s="55">
        <f t="shared" si="198"/>
        <v>480</v>
      </c>
      <c r="Q250" s="58">
        <f t="shared" si="199"/>
        <v>1.1066755449890493</v>
      </c>
      <c r="R250" s="53">
        <f t="shared" si="200"/>
        <v>3.2467532467532467</v>
      </c>
      <c r="S250" s="53">
        <f t="shared" si="186"/>
        <v>2.4346861989759088</v>
      </c>
      <c r="T250" s="53">
        <f t="shared" si="187"/>
        <v>1.2396203344844869E-3</v>
      </c>
      <c r="U250" s="58">
        <f t="shared" si="201"/>
        <v>0.55333777249452465</v>
      </c>
      <c r="V250" s="53">
        <f t="shared" si="202"/>
        <v>1.6233766233766234</v>
      </c>
      <c r="W250" s="53">
        <f t="shared" si="188"/>
        <v>1.2173430994879544</v>
      </c>
      <c r="X250" s="53">
        <f t="shared" si="189"/>
        <v>6.1981016724224343E-4</v>
      </c>
      <c r="Y250" s="58">
        <f t="shared" si="203"/>
        <v>0.11066755449890488</v>
      </c>
      <c r="Z250" s="53">
        <f t="shared" si="204"/>
        <v>0.32467532467532467</v>
      </c>
      <c r="AA250" s="53">
        <f t="shared" si="190"/>
        <v>0.24346861989759075</v>
      </c>
      <c r="AB250" s="53">
        <f t="shared" si="191"/>
        <v>1.2396203344844863E-4</v>
      </c>
      <c r="AC250" s="61">
        <f t="shared" si="205"/>
        <v>0.35950520833333183</v>
      </c>
      <c r="AD250" s="36">
        <f t="shared" si="208"/>
        <v>1.1790533002746646</v>
      </c>
      <c r="AE250" s="36">
        <f t="shared" si="209"/>
        <v>69.239999999999995</v>
      </c>
      <c r="AF250" s="36">
        <f t="shared" si="210"/>
        <v>0.5895266501373323</v>
      </c>
      <c r="AG250" s="36">
        <f t="shared" si="209"/>
        <v>44.54</v>
      </c>
      <c r="AH250" s="36">
        <f t="shared" si="211"/>
        <v>0.29476332506866615</v>
      </c>
      <c r="AI250" s="36">
        <f t="shared" si="212"/>
        <v>25.53</v>
      </c>
      <c r="AJ250" s="36">
        <f t="shared" si="213"/>
        <v>5.8952665013733245E-2</v>
      </c>
      <c r="AK250" s="36">
        <f t="shared" si="212"/>
        <v>5.72</v>
      </c>
      <c r="AL250" s="36">
        <f t="shared" si="214"/>
        <v>0.5895266501373323</v>
      </c>
      <c r="AM250" s="36">
        <f t="shared" si="215"/>
        <v>44.54</v>
      </c>
      <c r="AN250" s="36">
        <f t="shared" si="216"/>
        <v>0.29476332506866615</v>
      </c>
      <c r="AO250" s="36">
        <f t="shared" si="217"/>
        <v>25.53</v>
      </c>
      <c r="AP250" s="36">
        <f t="shared" si="218"/>
        <v>0.14738166253433307</v>
      </c>
      <c r="AQ250" s="36">
        <f t="shared" si="219"/>
        <v>13.7</v>
      </c>
      <c r="AR250" s="36">
        <f t="shared" si="220"/>
        <v>2.9476332506866623E-2</v>
      </c>
      <c r="AS250" s="36">
        <f t="shared" si="221"/>
        <v>2.9</v>
      </c>
      <c r="AT250" s="36">
        <f t="shared" si="222"/>
        <v>0.29476332506866615</v>
      </c>
      <c r="AU250" s="36">
        <f t="shared" si="223"/>
        <v>25.53</v>
      </c>
      <c r="AV250" s="36">
        <f t="shared" si="224"/>
        <v>0.14738166253433307</v>
      </c>
      <c r="AW250" s="36">
        <f t="shared" si="225"/>
        <v>13.7</v>
      </c>
      <c r="AX250" s="36">
        <f t="shared" si="226"/>
        <v>7.3690831267166537E-2</v>
      </c>
      <c r="AY250" s="36">
        <f t="shared" si="227"/>
        <v>7.1</v>
      </c>
      <c r="AZ250" s="36">
        <f t="shared" si="228"/>
        <v>1.4738166253433311E-2</v>
      </c>
      <c r="BA250" s="36">
        <f t="shared" si="229"/>
        <v>1.46</v>
      </c>
      <c r="BB250" s="36">
        <f t="shared" si="230"/>
        <v>5.8952665013733231E-2</v>
      </c>
      <c r="BC250" s="36">
        <f t="shared" si="231"/>
        <v>5.72</v>
      </c>
      <c r="BD250" s="36">
        <f t="shared" si="232"/>
        <v>2.9476332506866616E-2</v>
      </c>
      <c r="BE250" s="36">
        <f t="shared" si="233"/>
        <v>2.9</v>
      </c>
      <c r="BF250" s="36">
        <f t="shared" si="234"/>
        <v>1.4738166253433308E-2</v>
      </c>
      <c r="BG250" s="36">
        <f t="shared" si="235"/>
        <v>1.46</v>
      </c>
      <c r="BH250" s="36">
        <f t="shared" si="236"/>
        <v>2.9476332506866614E-3</v>
      </c>
      <c r="BI250" s="36">
        <f t="shared" si="237"/>
        <v>0.28999999999999998</v>
      </c>
    </row>
    <row r="251" spans="1:61" s="36" customFormat="1" x14ac:dyDescent="0.25">
      <c r="A251" s="37">
        <v>11.25</v>
      </c>
      <c r="B251" s="47">
        <f t="shared" si="192"/>
        <v>40</v>
      </c>
      <c r="C251" s="48">
        <f t="shared" si="182"/>
        <v>0</v>
      </c>
      <c r="D251" s="49">
        <f t="shared" si="183"/>
        <v>0</v>
      </c>
      <c r="E251" s="50">
        <f t="shared" si="184"/>
        <v>1</v>
      </c>
      <c r="F251" s="65">
        <f t="shared" si="181"/>
        <v>39</v>
      </c>
      <c r="G251" s="58">
        <f t="shared" si="206"/>
        <v>2.2184187613996165</v>
      </c>
      <c r="H251" s="53">
        <f t="shared" si="193"/>
        <v>6.4935064935064934</v>
      </c>
      <c r="I251" s="49">
        <f t="shared" si="194"/>
        <v>1.38</v>
      </c>
      <c r="J251" s="53">
        <f t="shared" si="195"/>
        <v>4.8805212750791567</v>
      </c>
      <c r="K251" s="53">
        <f t="shared" si="207"/>
        <v>2.4849171191002194E-3</v>
      </c>
      <c r="L251" s="48">
        <f t="shared" si="196"/>
        <v>2.2000000000000002</v>
      </c>
      <c r="M251" s="49">
        <f t="shared" si="185"/>
        <v>0</v>
      </c>
      <c r="N251" s="65">
        <v>0</v>
      </c>
      <c r="O251" s="60">
        <f t="shared" si="197"/>
        <v>5134.6307901659911</v>
      </c>
      <c r="P251" s="55">
        <f t="shared" si="198"/>
        <v>480</v>
      </c>
      <c r="Q251" s="58">
        <f t="shared" si="199"/>
        <v>1.1092093806998082</v>
      </c>
      <c r="R251" s="53">
        <f t="shared" si="200"/>
        <v>3.2467532467532467</v>
      </c>
      <c r="S251" s="53">
        <f t="shared" si="186"/>
        <v>2.4402606375395783</v>
      </c>
      <c r="T251" s="53">
        <f t="shared" si="187"/>
        <v>1.2424585595501097E-3</v>
      </c>
      <c r="U251" s="58">
        <f t="shared" si="201"/>
        <v>0.55460469034990412</v>
      </c>
      <c r="V251" s="53">
        <f t="shared" si="202"/>
        <v>1.6233766233766234</v>
      </c>
      <c r="W251" s="53">
        <f t="shared" si="188"/>
        <v>1.2201303187697892</v>
      </c>
      <c r="X251" s="53">
        <f t="shared" si="189"/>
        <v>6.2122927977505485E-4</v>
      </c>
      <c r="Y251" s="58">
        <f t="shared" si="203"/>
        <v>0.11092093806998077</v>
      </c>
      <c r="Z251" s="53">
        <f t="shared" si="204"/>
        <v>0.32467532467532467</v>
      </c>
      <c r="AA251" s="53">
        <f t="shared" si="190"/>
        <v>0.24402606375395772</v>
      </c>
      <c r="AB251" s="53">
        <f t="shared" si="191"/>
        <v>1.242458559550109E-4</v>
      </c>
      <c r="AC251" s="61">
        <f t="shared" si="205"/>
        <v>0.35963541666666515</v>
      </c>
      <c r="AD251" s="36">
        <f t="shared" si="208"/>
        <v>1.1886202311832004</v>
      </c>
      <c r="AE251" s="36">
        <f t="shared" si="209"/>
        <v>69.540000000000006</v>
      </c>
      <c r="AF251" s="36">
        <f t="shared" si="210"/>
        <v>0.59431011559160019</v>
      </c>
      <c r="AG251" s="36">
        <f t="shared" si="209"/>
        <v>44.81</v>
      </c>
      <c r="AH251" s="36">
        <f t="shared" si="211"/>
        <v>0.29715505779580009</v>
      </c>
      <c r="AI251" s="36">
        <f t="shared" si="212"/>
        <v>25.71</v>
      </c>
      <c r="AJ251" s="36">
        <f t="shared" si="213"/>
        <v>5.9431011559160037E-2</v>
      </c>
      <c r="AK251" s="36">
        <f t="shared" si="212"/>
        <v>5.77</v>
      </c>
      <c r="AL251" s="36">
        <f t="shared" si="214"/>
        <v>0.59431011559160019</v>
      </c>
      <c r="AM251" s="36">
        <f t="shared" si="215"/>
        <v>44.81</v>
      </c>
      <c r="AN251" s="36">
        <f t="shared" si="216"/>
        <v>0.29715505779580009</v>
      </c>
      <c r="AO251" s="36">
        <f t="shared" si="217"/>
        <v>25.71</v>
      </c>
      <c r="AP251" s="36">
        <f t="shared" si="218"/>
        <v>0.14857752889790005</v>
      </c>
      <c r="AQ251" s="36">
        <f t="shared" si="219"/>
        <v>13.81</v>
      </c>
      <c r="AR251" s="36">
        <f t="shared" si="220"/>
        <v>2.9715505779580018E-2</v>
      </c>
      <c r="AS251" s="36">
        <f t="shared" si="221"/>
        <v>2.93</v>
      </c>
      <c r="AT251" s="36">
        <f t="shared" si="222"/>
        <v>0.29715505779580009</v>
      </c>
      <c r="AU251" s="36">
        <f t="shared" si="223"/>
        <v>25.71</v>
      </c>
      <c r="AV251" s="36">
        <f t="shared" si="224"/>
        <v>0.14857752889790005</v>
      </c>
      <c r="AW251" s="36">
        <f t="shared" si="225"/>
        <v>13.81</v>
      </c>
      <c r="AX251" s="36">
        <f t="shared" si="226"/>
        <v>7.4288764448950023E-2</v>
      </c>
      <c r="AY251" s="36">
        <f t="shared" si="227"/>
        <v>7.16</v>
      </c>
      <c r="AZ251" s="36">
        <f t="shared" si="228"/>
        <v>1.4857752889790009E-2</v>
      </c>
      <c r="BA251" s="36">
        <f t="shared" si="229"/>
        <v>1.47</v>
      </c>
      <c r="BB251" s="36">
        <f t="shared" si="230"/>
        <v>5.9431011559160023E-2</v>
      </c>
      <c r="BC251" s="36">
        <f t="shared" si="231"/>
        <v>5.77</v>
      </c>
      <c r="BD251" s="36">
        <f t="shared" si="232"/>
        <v>2.9715505779580011E-2</v>
      </c>
      <c r="BE251" s="36">
        <f t="shared" si="233"/>
        <v>2.93</v>
      </c>
      <c r="BF251" s="36">
        <f t="shared" si="234"/>
        <v>1.4857752889790006E-2</v>
      </c>
      <c r="BG251" s="36">
        <f t="shared" si="235"/>
        <v>1.47</v>
      </c>
      <c r="BH251" s="36">
        <f t="shared" si="236"/>
        <v>2.9715505779580008E-3</v>
      </c>
      <c r="BI251" s="36">
        <f t="shared" si="237"/>
        <v>0.3</v>
      </c>
    </row>
    <row r="252" spans="1:61" s="36" customFormat="1" x14ac:dyDescent="0.25">
      <c r="A252" s="37">
        <v>11.25</v>
      </c>
      <c r="B252" s="47">
        <f t="shared" si="192"/>
        <v>40</v>
      </c>
      <c r="C252" s="48">
        <f t="shared" si="182"/>
        <v>0</v>
      </c>
      <c r="D252" s="49">
        <f t="shared" si="183"/>
        <v>0</v>
      </c>
      <c r="E252" s="50">
        <f t="shared" si="184"/>
        <v>1</v>
      </c>
      <c r="F252" s="65">
        <f t="shared" si="181"/>
        <v>39</v>
      </c>
      <c r="G252" s="58">
        <f t="shared" si="206"/>
        <v>2.2234515748412047</v>
      </c>
      <c r="H252" s="53">
        <f t="shared" si="193"/>
        <v>6.4935064935064934</v>
      </c>
      <c r="I252" s="49">
        <f t="shared" si="194"/>
        <v>1.38</v>
      </c>
      <c r="J252" s="53">
        <f t="shared" si="195"/>
        <v>4.8915934646506507</v>
      </c>
      <c r="K252" s="53">
        <f t="shared" si="207"/>
        <v>2.4905545237669333E-3</v>
      </c>
      <c r="L252" s="48">
        <f t="shared" si="196"/>
        <v>2.2000000000000002</v>
      </c>
      <c r="M252" s="49">
        <f t="shared" si="185"/>
        <v>0</v>
      </c>
      <c r="N252" s="65">
        <v>0</v>
      </c>
      <c r="O252" s="60">
        <f t="shared" si="197"/>
        <v>5145.1951385485354</v>
      </c>
      <c r="P252" s="55">
        <f t="shared" si="198"/>
        <v>480</v>
      </c>
      <c r="Q252" s="58">
        <f t="shared" si="199"/>
        <v>1.1117257874206024</v>
      </c>
      <c r="R252" s="53">
        <f t="shared" si="200"/>
        <v>3.2467532467532467</v>
      </c>
      <c r="S252" s="53">
        <f t="shared" si="186"/>
        <v>2.4457967323253254</v>
      </c>
      <c r="T252" s="53">
        <f t="shared" si="187"/>
        <v>1.2452772618834667E-3</v>
      </c>
      <c r="U252" s="58">
        <f t="shared" si="201"/>
        <v>0.55586289371030118</v>
      </c>
      <c r="V252" s="53">
        <f t="shared" si="202"/>
        <v>1.6233766233766234</v>
      </c>
      <c r="W252" s="53">
        <f t="shared" si="188"/>
        <v>1.2228983661626627</v>
      </c>
      <c r="X252" s="53">
        <f t="shared" si="189"/>
        <v>6.2263863094173333E-4</v>
      </c>
      <c r="Y252" s="58">
        <f t="shared" si="203"/>
        <v>0.11117257874206019</v>
      </c>
      <c r="Z252" s="53">
        <f t="shared" si="204"/>
        <v>0.32467532467532467</v>
      </c>
      <c r="AA252" s="53">
        <f t="shared" si="190"/>
        <v>0.24457967323253244</v>
      </c>
      <c r="AB252" s="53">
        <f t="shared" si="191"/>
        <v>1.2452772618834663E-4</v>
      </c>
      <c r="AC252" s="61">
        <f t="shared" si="205"/>
        <v>0.35976562499999848</v>
      </c>
      <c r="AD252" s="36">
        <f t="shared" si="208"/>
        <v>1.198208866099703</v>
      </c>
      <c r="AE252" s="36">
        <f t="shared" si="209"/>
        <v>69.83</v>
      </c>
      <c r="AF252" s="36">
        <f t="shared" si="210"/>
        <v>0.5991044330498515</v>
      </c>
      <c r="AG252" s="36">
        <f t="shared" si="209"/>
        <v>45.07</v>
      </c>
      <c r="AH252" s="36">
        <f t="shared" si="211"/>
        <v>0.29955221652492575</v>
      </c>
      <c r="AI252" s="36">
        <f t="shared" si="212"/>
        <v>25.88</v>
      </c>
      <c r="AJ252" s="36">
        <f t="shared" si="213"/>
        <v>5.991044330498517E-2</v>
      </c>
      <c r="AK252" s="36">
        <f t="shared" si="212"/>
        <v>5.82</v>
      </c>
      <c r="AL252" s="36">
        <f t="shared" si="214"/>
        <v>0.5991044330498515</v>
      </c>
      <c r="AM252" s="36">
        <f t="shared" si="215"/>
        <v>45.07</v>
      </c>
      <c r="AN252" s="36">
        <f t="shared" si="216"/>
        <v>0.29955221652492575</v>
      </c>
      <c r="AO252" s="36">
        <f t="shared" si="217"/>
        <v>25.88</v>
      </c>
      <c r="AP252" s="36">
        <f t="shared" si="218"/>
        <v>0.14977610826246288</v>
      </c>
      <c r="AQ252" s="36">
        <f t="shared" si="219"/>
        <v>13.91</v>
      </c>
      <c r="AR252" s="36">
        <f t="shared" si="220"/>
        <v>2.9955221652492585E-2</v>
      </c>
      <c r="AS252" s="36">
        <f t="shared" si="221"/>
        <v>2.95</v>
      </c>
      <c r="AT252" s="36">
        <f t="shared" si="222"/>
        <v>0.29955221652492575</v>
      </c>
      <c r="AU252" s="36">
        <f t="shared" si="223"/>
        <v>25.88</v>
      </c>
      <c r="AV252" s="36">
        <f t="shared" si="224"/>
        <v>0.14977610826246288</v>
      </c>
      <c r="AW252" s="36">
        <f t="shared" si="225"/>
        <v>13.91</v>
      </c>
      <c r="AX252" s="36">
        <f t="shared" si="226"/>
        <v>7.4888054131231438E-2</v>
      </c>
      <c r="AY252" s="36">
        <f t="shared" si="227"/>
        <v>7.22</v>
      </c>
      <c r="AZ252" s="36">
        <f t="shared" si="228"/>
        <v>1.4977610826246292E-2</v>
      </c>
      <c r="BA252" s="36">
        <f t="shared" si="229"/>
        <v>1.49</v>
      </c>
      <c r="BB252" s="36">
        <f t="shared" si="230"/>
        <v>5.9910443304985156E-2</v>
      </c>
      <c r="BC252" s="36">
        <f t="shared" si="231"/>
        <v>5.82</v>
      </c>
      <c r="BD252" s="36">
        <f t="shared" si="232"/>
        <v>2.9955221652492578E-2</v>
      </c>
      <c r="BE252" s="36">
        <f t="shared" si="233"/>
        <v>2.95</v>
      </c>
      <c r="BF252" s="36">
        <f t="shared" si="234"/>
        <v>1.4977610826246289E-2</v>
      </c>
      <c r="BG252" s="36">
        <f t="shared" si="235"/>
        <v>1.49</v>
      </c>
      <c r="BH252" s="36">
        <f t="shared" si="236"/>
        <v>2.9955221652492574E-3</v>
      </c>
      <c r="BI252" s="36">
        <f t="shared" si="237"/>
        <v>0.3</v>
      </c>
    </row>
    <row r="253" spans="1:61" s="36" customFormat="1" x14ac:dyDescent="0.25">
      <c r="A253" s="37">
        <v>11.25</v>
      </c>
      <c r="B253" s="47">
        <f t="shared" si="192"/>
        <v>40</v>
      </c>
      <c r="C253" s="48">
        <f t="shared" si="182"/>
        <v>0</v>
      </c>
      <c r="D253" s="49">
        <f t="shared" si="183"/>
        <v>0</v>
      </c>
      <c r="E253" s="50">
        <f t="shared" si="184"/>
        <v>1</v>
      </c>
      <c r="F253" s="65">
        <f t="shared" si="181"/>
        <v>39</v>
      </c>
      <c r="G253" s="58">
        <f t="shared" si="206"/>
        <v>2.2284497700734924</v>
      </c>
      <c r="H253" s="53">
        <f t="shared" si="193"/>
        <v>6.4935064935064934</v>
      </c>
      <c r="I253" s="49">
        <f t="shared" si="194"/>
        <v>1.38</v>
      </c>
      <c r="J253" s="53">
        <f t="shared" si="195"/>
        <v>4.9025894941616839</v>
      </c>
      <c r="K253" s="53">
        <f t="shared" si="207"/>
        <v>2.49615315154336E-3</v>
      </c>
      <c r="L253" s="48">
        <f t="shared" si="196"/>
        <v>2.2000000000000002</v>
      </c>
      <c r="M253" s="49">
        <f t="shared" si="185"/>
        <v>0</v>
      </c>
      <c r="N253" s="65">
        <v>0</v>
      </c>
      <c r="O253" s="60">
        <f t="shared" si="197"/>
        <v>5155.6868570359484</v>
      </c>
      <c r="P253" s="55">
        <f t="shared" si="198"/>
        <v>480</v>
      </c>
      <c r="Q253" s="58">
        <f t="shared" si="199"/>
        <v>1.1142248850367462</v>
      </c>
      <c r="R253" s="53">
        <f t="shared" si="200"/>
        <v>3.2467532467532467</v>
      </c>
      <c r="S253" s="53">
        <f t="shared" si="186"/>
        <v>2.4512947470808419</v>
      </c>
      <c r="T253" s="53">
        <f t="shared" si="187"/>
        <v>1.24807657577168E-3</v>
      </c>
      <c r="U253" s="58">
        <f t="shared" si="201"/>
        <v>0.55711244251837311</v>
      </c>
      <c r="V253" s="53">
        <f t="shared" si="202"/>
        <v>1.6233766233766234</v>
      </c>
      <c r="W253" s="53">
        <f t="shared" si="188"/>
        <v>1.225647373540421</v>
      </c>
      <c r="X253" s="53">
        <f t="shared" si="189"/>
        <v>6.2403828788583999E-4</v>
      </c>
      <c r="Y253" s="58">
        <f t="shared" si="203"/>
        <v>0.11142248850367457</v>
      </c>
      <c r="Z253" s="53">
        <f t="shared" si="204"/>
        <v>0.32467532467532467</v>
      </c>
      <c r="AA253" s="53">
        <f t="shared" si="190"/>
        <v>0.24512947470808408</v>
      </c>
      <c r="AB253" s="53">
        <f t="shared" si="191"/>
        <v>1.2480765757716793E-4</v>
      </c>
      <c r="AC253" s="61">
        <f t="shared" si="205"/>
        <v>0.3598958333333318</v>
      </c>
      <c r="AD253" s="36">
        <f t="shared" si="208"/>
        <v>1.207819055733145</v>
      </c>
      <c r="AE253" s="36">
        <f t="shared" si="209"/>
        <v>70.12</v>
      </c>
      <c r="AF253" s="36">
        <f t="shared" si="210"/>
        <v>0.60390952786657248</v>
      </c>
      <c r="AG253" s="36">
        <f t="shared" si="209"/>
        <v>45.33</v>
      </c>
      <c r="AH253" s="36">
        <f t="shared" si="211"/>
        <v>0.30195476393328624</v>
      </c>
      <c r="AI253" s="36">
        <f t="shared" si="212"/>
        <v>26.06</v>
      </c>
      <c r="AJ253" s="36">
        <f t="shared" si="213"/>
        <v>6.0390952786657265E-2</v>
      </c>
      <c r="AK253" s="36">
        <f t="shared" si="212"/>
        <v>5.86</v>
      </c>
      <c r="AL253" s="36">
        <f t="shared" si="214"/>
        <v>0.60390952786657248</v>
      </c>
      <c r="AM253" s="36">
        <f t="shared" si="215"/>
        <v>45.33</v>
      </c>
      <c r="AN253" s="36">
        <f t="shared" si="216"/>
        <v>0.30195476393328624</v>
      </c>
      <c r="AO253" s="36">
        <f t="shared" si="217"/>
        <v>26.06</v>
      </c>
      <c r="AP253" s="36">
        <f t="shared" si="218"/>
        <v>0.15097738196664312</v>
      </c>
      <c r="AQ253" s="36">
        <f t="shared" si="219"/>
        <v>14.01</v>
      </c>
      <c r="AR253" s="36">
        <f t="shared" si="220"/>
        <v>3.0195476393328632E-2</v>
      </c>
      <c r="AS253" s="36">
        <f t="shared" si="221"/>
        <v>2.97</v>
      </c>
      <c r="AT253" s="36">
        <f t="shared" si="222"/>
        <v>0.30195476393328624</v>
      </c>
      <c r="AU253" s="36">
        <f t="shared" si="223"/>
        <v>26.06</v>
      </c>
      <c r="AV253" s="36">
        <f t="shared" si="224"/>
        <v>0.15097738196664312</v>
      </c>
      <c r="AW253" s="36">
        <f t="shared" si="225"/>
        <v>14.01</v>
      </c>
      <c r="AX253" s="36">
        <f t="shared" si="226"/>
        <v>7.548869098332156E-2</v>
      </c>
      <c r="AY253" s="36">
        <f t="shared" si="227"/>
        <v>7.27</v>
      </c>
      <c r="AZ253" s="36">
        <f t="shared" si="228"/>
        <v>1.5097738196664316E-2</v>
      </c>
      <c r="BA253" s="36">
        <f t="shared" si="229"/>
        <v>1.5</v>
      </c>
      <c r="BB253" s="36">
        <f t="shared" si="230"/>
        <v>6.0390952786657251E-2</v>
      </c>
      <c r="BC253" s="36">
        <f t="shared" si="231"/>
        <v>5.86</v>
      </c>
      <c r="BD253" s="36">
        <f t="shared" si="232"/>
        <v>3.0195476393328625E-2</v>
      </c>
      <c r="BE253" s="36">
        <f t="shared" si="233"/>
        <v>2.97</v>
      </c>
      <c r="BF253" s="36">
        <f t="shared" si="234"/>
        <v>1.5097738196664313E-2</v>
      </c>
      <c r="BG253" s="36">
        <f t="shared" si="235"/>
        <v>1.5</v>
      </c>
      <c r="BH253" s="36">
        <f t="shared" si="236"/>
        <v>3.0195476393328623E-3</v>
      </c>
      <c r="BI253" s="36">
        <f t="shared" si="237"/>
        <v>0.3</v>
      </c>
    </row>
    <row r="254" spans="1:61" s="36" customFormat="1" x14ac:dyDescent="0.25">
      <c r="A254" s="37">
        <v>11.25</v>
      </c>
      <c r="B254" s="47">
        <f t="shared" si="192"/>
        <v>40</v>
      </c>
      <c r="C254" s="48">
        <f t="shared" si="182"/>
        <v>0</v>
      </c>
      <c r="D254" s="49">
        <f t="shared" si="183"/>
        <v>0</v>
      </c>
      <c r="E254" s="50">
        <f t="shared" si="184"/>
        <v>1</v>
      </c>
      <c r="F254" s="65">
        <f t="shared" si="181"/>
        <v>39</v>
      </c>
      <c r="G254" s="58">
        <f t="shared" si="206"/>
        <v>2.2334135852178463</v>
      </c>
      <c r="H254" s="53">
        <f t="shared" si="193"/>
        <v>6.4935064935064934</v>
      </c>
      <c r="I254" s="49">
        <f t="shared" si="194"/>
        <v>1.38</v>
      </c>
      <c r="J254" s="53">
        <f t="shared" si="195"/>
        <v>4.913509887479262</v>
      </c>
      <c r="K254" s="53">
        <f t="shared" si="207"/>
        <v>2.5017132691563539E-3</v>
      </c>
      <c r="L254" s="48">
        <f t="shared" si="196"/>
        <v>2.2000000000000002</v>
      </c>
      <c r="M254" s="49">
        <f t="shared" si="185"/>
        <v>0</v>
      </c>
      <c r="N254" s="65">
        <v>0</v>
      </c>
      <c r="O254" s="60">
        <f t="shared" si="197"/>
        <v>5166.1064449587611</v>
      </c>
      <c r="P254" s="55">
        <f t="shared" si="198"/>
        <v>480</v>
      </c>
      <c r="Q254" s="58">
        <f t="shared" si="199"/>
        <v>1.1167067926089231</v>
      </c>
      <c r="R254" s="53">
        <f t="shared" si="200"/>
        <v>3.2467532467532467</v>
      </c>
      <c r="S254" s="53">
        <f t="shared" si="186"/>
        <v>2.456754943739631</v>
      </c>
      <c r="T254" s="53">
        <f t="shared" si="187"/>
        <v>1.250856634578177E-3</v>
      </c>
      <c r="U254" s="58">
        <f t="shared" si="201"/>
        <v>0.55835339630446157</v>
      </c>
      <c r="V254" s="53">
        <f t="shared" si="202"/>
        <v>1.6233766233766234</v>
      </c>
      <c r="W254" s="53">
        <f t="shared" si="188"/>
        <v>1.2283774718698155</v>
      </c>
      <c r="X254" s="53">
        <f t="shared" si="189"/>
        <v>6.2542831728908848E-4</v>
      </c>
      <c r="Y254" s="58">
        <f t="shared" si="203"/>
        <v>0.11167067926089227</v>
      </c>
      <c r="Z254" s="53">
        <f t="shared" si="204"/>
        <v>0.32467532467532467</v>
      </c>
      <c r="AA254" s="53">
        <f t="shared" si="190"/>
        <v>0.24567549437396302</v>
      </c>
      <c r="AB254" s="53">
        <f t="shared" si="191"/>
        <v>1.2508566345781761E-4</v>
      </c>
      <c r="AC254" s="61">
        <f t="shared" si="205"/>
        <v>0.36002604166666513</v>
      </c>
      <c r="AD254" s="36">
        <f t="shared" si="208"/>
        <v>1.2174506518193968</v>
      </c>
      <c r="AE254" s="36">
        <f t="shared" si="209"/>
        <v>70.400000000000006</v>
      </c>
      <c r="AF254" s="36">
        <f t="shared" si="210"/>
        <v>0.60872532590969841</v>
      </c>
      <c r="AG254" s="36">
        <f t="shared" si="209"/>
        <v>45.6</v>
      </c>
      <c r="AH254" s="36">
        <f t="shared" si="211"/>
        <v>0.30436266295484921</v>
      </c>
      <c r="AI254" s="36">
        <f t="shared" si="212"/>
        <v>26.24</v>
      </c>
      <c r="AJ254" s="36">
        <f t="shared" si="213"/>
        <v>6.0872532590969863E-2</v>
      </c>
      <c r="AK254" s="36">
        <f t="shared" si="212"/>
        <v>5.91</v>
      </c>
      <c r="AL254" s="36">
        <f t="shared" si="214"/>
        <v>0.60872532590969841</v>
      </c>
      <c r="AM254" s="36">
        <f t="shared" si="215"/>
        <v>45.6</v>
      </c>
      <c r="AN254" s="36">
        <f t="shared" si="216"/>
        <v>0.30436266295484921</v>
      </c>
      <c r="AO254" s="36">
        <f t="shared" si="217"/>
        <v>26.24</v>
      </c>
      <c r="AP254" s="36">
        <f t="shared" si="218"/>
        <v>0.1521813314774246</v>
      </c>
      <c r="AQ254" s="36">
        <f t="shared" si="219"/>
        <v>14.12</v>
      </c>
      <c r="AR254" s="36">
        <f t="shared" si="220"/>
        <v>3.0436266295484932E-2</v>
      </c>
      <c r="AS254" s="36">
        <f t="shared" si="221"/>
        <v>3</v>
      </c>
      <c r="AT254" s="36">
        <f t="shared" si="222"/>
        <v>0.30436266295484921</v>
      </c>
      <c r="AU254" s="36">
        <f t="shared" si="223"/>
        <v>26.24</v>
      </c>
      <c r="AV254" s="36">
        <f t="shared" si="224"/>
        <v>0.1521813314774246</v>
      </c>
      <c r="AW254" s="36">
        <f t="shared" si="225"/>
        <v>14.12</v>
      </c>
      <c r="AX254" s="36">
        <f t="shared" si="226"/>
        <v>7.6090665738712301E-2</v>
      </c>
      <c r="AY254" s="36">
        <f t="shared" si="227"/>
        <v>7.33</v>
      </c>
      <c r="AZ254" s="36">
        <f t="shared" si="228"/>
        <v>1.5218133147742466E-2</v>
      </c>
      <c r="BA254" s="36">
        <f t="shared" si="229"/>
        <v>1.51</v>
      </c>
      <c r="BB254" s="36">
        <f t="shared" si="230"/>
        <v>6.0872532590969849E-2</v>
      </c>
      <c r="BC254" s="36">
        <f t="shared" si="231"/>
        <v>5.91</v>
      </c>
      <c r="BD254" s="36">
        <f t="shared" si="232"/>
        <v>3.0436266295484925E-2</v>
      </c>
      <c r="BE254" s="36">
        <f t="shared" si="233"/>
        <v>3</v>
      </c>
      <c r="BF254" s="36">
        <f t="shared" si="234"/>
        <v>1.5218133147742462E-2</v>
      </c>
      <c r="BG254" s="36">
        <f t="shared" si="235"/>
        <v>1.51</v>
      </c>
      <c r="BH254" s="36">
        <f t="shared" si="236"/>
        <v>3.0436266295484921E-3</v>
      </c>
      <c r="BI254" s="36">
        <f t="shared" si="237"/>
        <v>0.3</v>
      </c>
    </row>
    <row r="255" spans="1:61" s="36" customFormat="1" x14ac:dyDescent="0.25">
      <c r="A255" s="37">
        <v>11.25</v>
      </c>
      <c r="B255" s="47">
        <f t="shared" si="192"/>
        <v>40</v>
      </c>
      <c r="C255" s="48">
        <f t="shared" si="182"/>
        <v>0</v>
      </c>
      <c r="D255" s="49">
        <f t="shared" si="183"/>
        <v>0</v>
      </c>
      <c r="E255" s="50">
        <f t="shared" si="184"/>
        <v>1</v>
      </c>
      <c r="F255" s="65">
        <f t="shared" si="181"/>
        <v>39</v>
      </c>
      <c r="G255" s="58">
        <f t="shared" si="206"/>
        <v>2.2383432567577151</v>
      </c>
      <c r="H255" s="53">
        <f t="shared" si="193"/>
        <v>6.4935064935064934</v>
      </c>
      <c r="I255" s="49">
        <f t="shared" si="194"/>
        <v>1.38</v>
      </c>
      <c r="J255" s="53">
        <f t="shared" si="195"/>
        <v>4.9243551648669737</v>
      </c>
      <c r="K255" s="53">
        <f t="shared" si="207"/>
        <v>2.5072351414980897E-3</v>
      </c>
      <c r="L255" s="48">
        <f t="shared" si="196"/>
        <v>2.2000000000000002</v>
      </c>
      <c r="M255" s="49">
        <f t="shared" si="185"/>
        <v>0</v>
      </c>
      <c r="N255" s="65">
        <v>0</v>
      </c>
      <c r="O255" s="60">
        <f t="shared" si="197"/>
        <v>5176.4543982146033</v>
      </c>
      <c r="P255" s="55">
        <f t="shared" si="198"/>
        <v>480</v>
      </c>
      <c r="Q255" s="58">
        <f t="shared" si="199"/>
        <v>1.1191716283788575</v>
      </c>
      <c r="R255" s="53">
        <f t="shared" si="200"/>
        <v>3.2467532467532467</v>
      </c>
      <c r="S255" s="53">
        <f t="shared" si="186"/>
        <v>2.4621775824334868</v>
      </c>
      <c r="T255" s="53">
        <f t="shared" si="187"/>
        <v>1.2536175707490449E-3</v>
      </c>
      <c r="U255" s="58">
        <f t="shared" si="201"/>
        <v>0.55958581418942877</v>
      </c>
      <c r="V255" s="53">
        <f t="shared" si="202"/>
        <v>1.6233766233766234</v>
      </c>
      <c r="W255" s="53">
        <f t="shared" si="188"/>
        <v>1.2310887912167434</v>
      </c>
      <c r="X255" s="53">
        <f t="shared" si="189"/>
        <v>6.2680878537452244E-4</v>
      </c>
      <c r="Y255" s="58">
        <f t="shared" si="203"/>
        <v>0.11191716283788572</v>
      </c>
      <c r="Z255" s="53">
        <f t="shared" si="204"/>
        <v>0.32467532467532467</v>
      </c>
      <c r="AA255" s="53">
        <f t="shared" si="190"/>
        <v>0.2462177582433486</v>
      </c>
      <c r="AB255" s="53">
        <f t="shared" si="191"/>
        <v>1.2536175707490444E-4</v>
      </c>
      <c r="AC255" s="61">
        <f t="shared" si="205"/>
        <v>0.36015624999999846</v>
      </c>
      <c r="AD255" s="36">
        <f t="shared" si="208"/>
        <v>1.2271035071141645</v>
      </c>
      <c r="AE255" s="36">
        <f t="shared" si="209"/>
        <v>70.69</v>
      </c>
      <c r="AF255" s="36">
        <f t="shared" si="210"/>
        <v>0.61355175355708225</v>
      </c>
      <c r="AG255" s="36">
        <f t="shared" si="209"/>
        <v>45.86</v>
      </c>
      <c r="AH255" s="36">
        <f t="shared" si="211"/>
        <v>0.30677587677854112</v>
      </c>
      <c r="AI255" s="36">
        <f t="shared" si="212"/>
        <v>26.42</v>
      </c>
      <c r="AJ255" s="36">
        <f t="shared" si="213"/>
        <v>6.1355175355708245E-2</v>
      </c>
      <c r="AK255" s="36">
        <f t="shared" si="212"/>
        <v>5.95</v>
      </c>
      <c r="AL255" s="36">
        <f t="shared" si="214"/>
        <v>0.61355175355708225</v>
      </c>
      <c r="AM255" s="36">
        <f t="shared" si="215"/>
        <v>45.86</v>
      </c>
      <c r="AN255" s="36">
        <f t="shared" si="216"/>
        <v>0.30677587677854112</v>
      </c>
      <c r="AO255" s="36">
        <f t="shared" si="217"/>
        <v>26.42</v>
      </c>
      <c r="AP255" s="36">
        <f t="shared" si="218"/>
        <v>0.15338793838927056</v>
      </c>
      <c r="AQ255" s="36">
        <f t="shared" si="219"/>
        <v>14.22</v>
      </c>
      <c r="AR255" s="36">
        <f t="shared" si="220"/>
        <v>3.0677587677854123E-2</v>
      </c>
      <c r="AS255" s="36">
        <f t="shared" si="221"/>
        <v>3.02</v>
      </c>
      <c r="AT255" s="36">
        <f t="shared" si="222"/>
        <v>0.30677587677854112</v>
      </c>
      <c r="AU255" s="36">
        <f t="shared" si="223"/>
        <v>26.42</v>
      </c>
      <c r="AV255" s="36">
        <f t="shared" si="224"/>
        <v>0.15338793838927056</v>
      </c>
      <c r="AW255" s="36">
        <f t="shared" si="225"/>
        <v>14.22</v>
      </c>
      <c r="AX255" s="36">
        <f t="shared" si="226"/>
        <v>7.6693969194635281E-2</v>
      </c>
      <c r="AY255" s="36">
        <f t="shared" si="227"/>
        <v>7.38</v>
      </c>
      <c r="AZ255" s="36">
        <f t="shared" si="228"/>
        <v>1.5338793838927061E-2</v>
      </c>
      <c r="BA255" s="36">
        <f t="shared" si="229"/>
        <v>1.52</v>
      </c>
      <c r="BB255" s="36">
        <f t="shared" si="230"/>
        <v>6.1355175355708232E-2</v>
      </c>
      <c r="BC255" s="36">
        <f t="shared" si="231"/>
        <v>5.95</v>
      </c>
      <c r="BD255" s="36">
        <f t="shared" si="232"/>
        <v>3.0677587677854116E-2</v>
      </c>
      <c r="BE255" s="36">
        <f t="shared" si="233"/>
        <v>3.02</v>
      </c>
      <c r="BF255" s="36">
        <f t="shared" si="234"/>
        <v>1.5338793838927058E-2</v>
      </c>
      <c r="BG255" s="36">
        <f t="shared" si="235"/>
        <v>1.52</v>
      </c>
      <c r="BH255" s="36">
        <f t="shared" si="236"/>
        <v>3.0677587677854111E-3</v>
      </c>
      <c r="BI255" s="36">
        <f t="shared" si="237"/>
        <v>0.31</v>
      </c>
    </row>
    <row r="256" spans="1:61" s="36" customFormat="1" x14ac:dyDescent="0.25">
      <c r="A256" s="37">
        <v>11.25</v>
      </c>
      <c r="B256" s="47">
        <f t="shared" si="192"/>
        <v>40</v>
      </c>
      <c r="C256" s="48">
        <f t="shared" si="182"/>
        <v>0</v>
      </c>
      <c r="D256" s="49">
        <f t="shared" si="183"/>
        <v>0</v>
      </c>
      <c r="E256" s="50">
        <f t="shared" si="184"/>
        <v>1</v>
      </c>
      <c r="F256" s="65">
        <f t="shared" si="181"/>
        <v>39</v>
      </c>
      <c r="G256" s="58">
        <f t="shared" si="206"/>
        <v>2.2432390195498964</v>
      </c>
      <c r="H256" s="53">
        <f t="shared" si="193"/>
        <v>6.4935064935064934</v>
      </c>
      <c r="I256" s="49">
        <f t="shared" si="194"/>
        <v>1.38</v>
      </c>
      <c r="J256" s="53">
        <f t="shared" si="195"/>
        <v>4.9351258430097724</v>
      </c>
      <c r="K256" s="53">
        <f t="shared" si="207"/>
        <v>2.5127190316386826E-3</v>
      </c>
      <c r="L256" s="48">
        <f t="shared" si="196"/>
        <v>2.2000000000000002</v>
      </c>
      <c r="M256" s="49">
        <f t="shared" si="185"/>
        <v>0</v>
      </c>
      <c r="N256" s="65">
        <v>0</v>
      </c>
      <c r="O256" s="60">
        <f t="shared" si="197"/>
        <v>5186.7312092918137</v>
      </c>
      <c r="P256" s="55">
        <f t="shared" si="198"/>
        <v>480</v>
      </c>
      <c r="Q256" s="58">
        <f t="shared" si="199"/>
        <v>1.1216195097749482</v>
      </c>
      <c r="R256" s="53">
        <f t="shared" si="200"/>
        <v>3.2467532467532467</v>
      </c>
      <c r="S256" s="53">
        <f t="shared" si="186"/>
        <v>2.4675629215048862</v>
      </c>
      <c r="T256" s="53">
        <f t="shared" si="187"/>
        <v>1.2563595158193413E-3</v>
      </c>
      <c r="U256" s="58">
        <f t="shared" si="201"/>
        <v>0.56080975488747409</v>
      </c>
      <c r="V256" s="53">
        <f t="shared" si="202"/>
        <v>1.6233766233766234</v>
      </c>
      <c r="W256" s="53">
        <f t="shared" si="188"/>
        <v>1.2337814607524431</v>
      </c>
      <c r="X256" s="53">
        <f t="shared" si="189"/>
        <v>6.2817975790967066E-4</v>
      </c>
      <c r="Y256" s="58">
        <f t="shared" si="203"/>
        <v>0.11216195097749479</v>
      </c>
      <c r="Z256" s="53">
        <f t="shared" si="204"/>
        <v>0.32467532467532467</v>
      </c>
      <c r="AA256" s="53">
        <f t="shared" si="190"/>
        <v>0.24675629215048855</v>
      </c>
      <c r="AB256" s="53">
        <f t="shared" si="191"/>
        <v>1.256359515819341E-4</v>
      </c>
      <c r="AC256" s="61">
        <f t="shared" si="205"/>
        <v>0.36028645833333178</v>
      </c>
      <c r="AD256" s="36">
        <f t="shared" si="208"/>
        <v>1.2367774753859735</v>
      </c>
      <c r="AE256" s="36">
        <f t="shared" si="209"/>
        <v>70.97</v>
      </c>
      <c r="AF256" s="36">
        <f t="shared" si="210"/>
        <v>0.61838873769298675</v>
      </c>
      <c r="AG256" s="36">
        <f t="shared" si="209"/>
        <v>46.12</v>
      </c>
      <c r="AH256" s="36">
        <f t="shared" si="211"/>
        <v>0.30919436884649337</v>
      </c>
      <c r="AI256" s="36">
        <f t="shared" si="212"/>
        <v>26.6</v>
      </c>
      <c r="AJ256" s="36">
        <f t="shared" si="213"/>
        <v>6.183887376929869E-2</v>
      </c>
      <c r="AK256" s="36">
        <f t="shared" si="212"/>
        <v>6</v>
      </c>
      <c r="AL256" s="36">
        <f t="shared" si="214"/>
        <v>0.61838873769298675</v>
      </c>
      <c r="AM256" s="36">
        <f t="shared" si="215"/>
        <v>46.12</v>
      </c>
      <c r="AN256" s="36">
        <f t="shared" si="216"/>
        <v>0.30919436884649337</v>
      </c>
      <c r="AO256" s="36">
        <f t="shared" si="217"/>
        <v>26.6</v>
      </c>
      <c r="AP256" s="36">
        <f t="shared" si="218"/>
        <v>0.15459718442324669</v>
      </c>
      <c r="AQ256" s="36">
        <f t="shared" si="219"/>
        <v>14.32</v>
      </c>
      <c r="AR256" s="36">
        <f t="shared" si="220"/>
        <v>3.0919436884649345E-2</v>
      </c>
      <c r="AS256" s="36">
        <f t="shared" si="221"/>
        <v>3.04</v>
      </c>
      <c r="AT256" s="36">
        <f t="shared" si="222"/>
        <v>0.30919436884649337</v>
      </c>
      <c r="AU256" s="36">
        <f t="shared" si="223"/>
        <v>26.6</v>
      </c>
      <c r="AV256" s="36">
        <f t="shared" si="224"/>
        <v>0.15459718442324669</v>
      </c>
      <c r="AW256" s="36">
        <f t="shared" si="225"/>
        <v>14.32</v>
      </c>
      <c r="AX256" s="36">
        <f t="shared" si="226"/>
        <v>7.7298592211623343E-2</v>
      </c>
      <c r="AY256" s="36">
        <f t="shared" si="227"/>
        <v>7.44</v>
      </c>
      <c r="AZ256" s="36">
        <f t="shared" si="228"/>
        <v>1.5459718442324672E-2</v>
      </c>
      <c r="BA256" s="36">
        <f t="shared" si="229"/>
        <v>1.53</v>
      </c>
      <c r="BB256" s="36">
        <f t="shared" si="230"/>
        <v>6.1838873769298676E-2</v>
      </c>
      <c r="BC256" s="36">
        <f t="shared" si="231"/>
        <v>6</v>
      </c>
      <c r="BD256" s="36">
        <f t="shared" si="232"/>
        <v>3.0919436884649338E-2</v>
      </c>
      <c r="BE256" s="36">
        <f t="shared" si="233"/>
        <v>3.04</v>
      </c>
      <c r="BF256" s="36">
        <f t="shared" si="234"/>
        <v>1.5459718442324669E-2</v>
      </c>
      <c r="BG256" s="36">
        <f t="shared" si="235"/>
        <v>1.53</v>
      </c>
      <c r="BH256" s="36">
        <f t="shared" si="236"/>
        <v>3.0919436884649333E-3</v>
      </c>
      <c r="BI256" s="36">
        <f t="shared" si="237"/>
        <v>0.31</v>
      </c>
    </row>
    <row r="257" spans="1:61" s="36" customFormat="1" x14ac:dyDescent="0.25">
      <c r="A257" s="37">
        <v>11.25</v>
      </c>
      <c r="B257" s="47">
        <f t="shared" si="192"/>
        <v>40</v>
      </c>
      <c r="C257" s="48">
        <f t="shared" si="182"/>
        <v>0</v>
      </c>
      <c r="D257" s="49">
        <f t="shared" si="183"/>
        <v>0</v>
      </c>
      <c r="E257" s="50">
        <f t="shared" si="184"/>
        <v>1</v>
      </c>
      <c r="F257" s="65">
        <f t="shared" si="181"/>
        <v>39</v>
      </c>
      <c r="G257" s="58">
        <f t="shared" si="206"/>
        <v>2.2481011068357248</v>
      </c>
      <c r="H257" s="53">
        <f t="shared" si="193"/>
        <v>6.4935064935064934</v>
      </c>
      <c r="I257" s="49">
        <f t="shared" si="194"/>
        <v>1.38</v>
      </c>
      <c r="J257" s="53">
        <f t="shared" si="195"/>
        <v>4.9458224350385951</v>
      </c>
      <c r="K257" s="53">
        <f t="shared" si="207"/>
        <v>2.5181652008387178E-3</v>
      </c>
      <c r="L257" s="48">
        <f t="shared" si="196"/>
        <v>2.2000000000000002</v>
      </c>
      <c r="M257" s="49">
        <f t="shared" si="185"/>
        <v>0</v>
      </c>
      <c r="N257" s="65">
        <v>0</v>
      </c>
      <c r="O257" s="60">
        <f t="shared" si="197"/>
        <v>5196.9373672928677</v>
      </c>
      <c r="P257" s="55">
        <f t="shared" si="198"/>
        <v>480</v>
      </c>
      <c r="Q257" s="58">
        <f t="shared" si="199"/>
        <v>1.1240505534178624</v>
      </c>
      <c r="R257" s="53">
        <f t="shared" si="200"/>
        <v>3.2467532467532467</v>
      </c>
      <c r="S257" s="53">
        <f t="shared" si="186"/>
        <v>2.4729112175192975</v>
      </c>
      <c r="T257" s="53">
        <f t="shared" si="187"/>
        <v>1.2590826004193589E-3</v>
      </c>
      <c r="U257" s="58">
        <f t="shared" si="201"/>
        <v>0.56202527670893121</v>
      </c>
      <c r="V257" s="53">
        <f t="shared" si="202"/>
        <v>1.6233766233766234</v>
      </c>
      <c r="W257" s="53">
        <f t="shared" si="188"/>
        <v>1.2364556087596488</v>
      </c>
      <c r="X257" s="53">
        <f t="shared" si="189"/>
        <v>6.2954130020967944E-4</v>
      </c>
      <c r="Y257" s="58">
        <f t="shared" si="203"/>
        <v>0.11240505534178621</v>
      </c>
      <c r="Z257" s="53">
        <f t="shared" si="204"/>
        <v>0.32467532467532467</v>
      </c>
      <c r="AA257" s="53">
        <f t="shared" si="190"/>
        <v>0.24729112175192969</v>
      </c>
      <c r="AB257" s="53">
        <f t="shared" si="191"/>
        <v>1.2590826004193583E-4</v>
      </c>
      <c r="AC257" s="61">
        <f t="shared" si="205"/>
        <v>0.36041666666666511</v>
      </c>
      <c r="AD257" s="36">
        <f t="shared" si="208"/>
        <v>1.2464724114092025</v>
      </c>
      <c r="AE257" s="36">
        <f t="shared" si="209"/>
        <v>71.25</v>
      </c>
      <c r="AF257" s="36">
        <f t="shared" si="210"/>
        <v>0.62323620570460125</v>
      </c>
      <c r="AG257" s="36">
        <f t="shared" si="209"/>
        <v>46.38</v>
      </c>
      <c r="AH257" s="36">
        <f t="shared" si="211"/>
        <v>0.31161810285230063</v>
      </c>
      <c r="AI257" s="36">
        <f t="shared" si="212"/>
        <v>26.77</v>
      </c>
      <c r="AJ257" s="36">
        <f t="shared" si="213"/>
        <v>6.2323620570460141E-2</v>
      </c>
      <c r="AK257" s="36">
        <f t="shared" si="212"/>
        <v>6.04</v>
      </c>
      <c r="AL257" s="36">
        <f t="shared" si="214"/>
        <v>0.62323620570460125</v>
      </c>
      <c r="AM257" s="36">
        <f t="shared" si="215"/>
        <v>46.38</v>
      </c>
      <c r="AN257" s="36">
        <f t="shared" si="216"/>
        <v>0.31161810285230063</v>
      </c>
      <c r="AO257" s="36">
        <f t="shared" si="217"/>
        <v>26.77</v>
      </c>
      <c r="AP257" s="36">
        <f t="shared" si="218"/>
        <v>0.15580905142615031</v>
      </c>
      <c r="AQ257" s="36">
        <f t="shared" si="219"/>
        <v>14.43</v>
      </c>
      <c r="AR257" s="36">
        <f t="shared" si="220"/>
        <v>3.116181028523007E-2</v>
      </c>
      <c r="AS257" s="36">
        <f t="shared" si="221"/>
        <v>3.07</v>
      </c>
      <c r="AT257" s="36">
        <f t="shared" si="222"/>
        <v>0.31161810285230063</v>
      </c>
      <c r="AU257" s="36">
        <f t="shared" si="223"/>
        <v>26.77</v>
      </c>
      <c r="AV257" s="36">
        <f t="shared" si="224"/>
        <v>0.15580905142615031</v>
      </c>
      <c r="AW257" s="36">
        <f t="shared" si="225"/>
        <v>14.43</v>
      </c>
      <c r="AX257" s="36">
        <f t="shared" si="226"/>
        <v>7.7904525713075157E-2</v>
      </c>
      <c r="AY257" s="36">
        <f t="shared" si="227"/>
        <v>7.49</v>
      </c>
      <c r="AZ257" s="36">
        <f t="shared" si="228"/>
        <v>1.5580905142615035E-2</v>
      </c>
      <c r="BA257" s="36">
        <f t="shared" si="229"/>
        <v>1.55</v>
      </c>
      <c r="BB257" s="36">
        <f t="shared" si="230"/>
        <v>6.2323620570460127E-2</v>
      </c>
      <c r="BC257" s="36">
        <f t="shared" si="231"/>
        <v>6.04</v>
      </c>
      <c r="BD257" s="36">
        <f t="shared" si="232"/>
        <v>3.1161810285230063E-2</v>
      </c>
      <c r="BE257" s="36">
        <f t="shared" si="233"/>
        <v>3.07</v>
      </c>
      <c r="BF257" s="36">
        <f t="shared" si="234"/>
        <v>1.5580905142615032E-2</v>
      </c>
      <c r="BG257" s="36">
        <f t="shared" si="235"/>
        <v>1.55</v>
      </c>
      <c r="BH257" s="36">
        <f t="shared" si="236"/>
        <v>3.116181028523006E-3</v>
      </c>
      <c r="BI257" s="36">
        <f t="shared" si="237"/>
        <v>0.31</v>
      </c>
    </row>
    <row r="258" spans="1:61" s="36" customFormat="1" x14ac:dyDescent="0.25">
      <c r="A258" s="37">
        <v>11.25</v>
      </c>
      <c r="B258" s="47">
        <f t="shared" si="192"/>
        <v>40</v>
      </c>
      <c r="C258" s="48">
        <f t="shared" si="182"/>
        <v>0</v>
      </c>
      <c r="D258" s="49">
        <f t="shared" si="183"/>
        <v>0</v>
      </c>
      <c r="E258" s="50">
        <f t="shared" si="184"/>
        <v>1</v>
      </c>
      <c r="F258" s="65">
        <f t="shared" si="181"/>
        <v>39</v>
      </c>
      <c r="G258" s="58">
        <f t="shared" si="206"/>
        <v>2.2529297502521843</v>
      </c>
      <c r="H258" s="53">
        <f t="shared" si="193"/>
        <v>6.4935064935064934</v>
      </c>
      <c r="I258" s="49">
        <f t="shared" si="194"/>
        <v>1.38</v>
      </c>
      <c r="J258" s="53">
        <f t="shared" si="195"/>
        <v>4.9564454505548063</v>
      </c>
      <c r="K258" s="53">
        <f t="shared" si="207"/>
        <v>2.5235739085616997E-3</v>
      </c>
      <c r="L258" s="48">
        <f t="shared" si="196"/>
        <v>2.2000000000000002</v>
      </c>
      <c r="M258" s="49">
        <f t="shared" si="185"/>
        <v>0</v>
      </c>
      <c r="N258" s="65">
        <v>0</v>
      </c>
      <c r="O258" s="60">
        <f t="shared" si="197"/>
        <v>5207.0733579576645</v>
      </c>
      <c r="P258" s="55">
        <f t="shared" si="198"/>
        <v>480</v>
      </c>
      <c r="Q258" s="58">
        <f t="shared" si="199"/>
        <v>1.1264648751260922</v>
      </c>
      <c r="R258" s="53">
        <f t="shared" si="200"/>
        <v>3.2467532467532467</v>
      </c>
      <c r="S258" s="53">
        <f t="shared" si="186"/>
        <v>2.4782227252774032</v>
      </c>
      <c r="T258" s="53">
        <f t="shared" si="187"/>
        <v>1.2617869542808499E-3</v>
      </c>
      <c r="U258" s="58">
        <f t="shared" si="201"/>
        <v>0.56323243756304608</v>
      </c>
      <c r="V258" s="53">
        <f t="shared" si="202"/>
        <v>1.6233766233766234</v>
      </c>
      <c r="W258" s="53">
        <f t="shared" si="188"/>
        <v>1.2391113626387016</v>
      </c>
      <c r="X258" s="53">
        <f t="shared" si="189"/>
        <v>6.3089347714042493E-4</v>
      </c>
      <c r="Y258" s="58">
        <f t="shared" si="203"/>
        <v>0.11264648751260919</v>
      </c>
      <c r="Z258" s="53">
        <f t="shared" si="204"/>
        <v>0.32467532467532467</v>
      </c>
      <c r="AA258" s="53">
        <f t="shared" si="190"/>
        <v>0.24782227252774025</v>
      </c>
      <c r="AB258" s="53">
        <f t="shared" si="191"/>
        <v>1.2617869542808495E-4</v>
      </c>
      <c r="AC258" s="61">
        <f t="shared" si="205"/>
        <v>0.36054687499999843</v>
      </c>
      <c r="AD258" s="36">
        <f t="shared" si="208"/>
        <v>1.256188170957165</v>
      </c>
      <c r="AE258" s="36">
        <f t="shared" si="209"/>
        <v>71.53</v>
      </c>
      <c r="AF258" s="36">
        <f t="shared" si="210"/>
        <v>0.62809408547858248</v>
      </c>
      <c r="AG258" s="36">
        <f t="shared" si="209"/>
        <v>46.64</v>
      </c>
      <c r="AH258" s="36">
        <f t="shared" si="211"/>
        <v>0.31404704273929124</v>
      </c>
      <c r="AI258" s="36">
        <f t="shared" si="212"/>
        <v>26.95</v>
      </c>
      <c r="AJ258" s="36">
        <f t="shared" si="213"/>
        <v>6.280940854785827E-2</v>
      </c>
      <c r="AK258" s="36">
        <f t="shared" si="212"/>
        <v>6.09</v>
      </c>
      <c r="AL258" s="36">
        <f t="shared" si="214"/>
        <v>0.62809408547858248</v>
      </c>
      <c r="AM258" s="36">
        <f t="shared" si="215"/>
        <v>46.64</v>
      </c>
      <c r="AN258" s="36">
        <f t="shared" si="216"/>
        <v>0.31404704273929124</v>
      </c>
      <c r="AO258" s="36">
        <f t="shared" si="217"/>
        <v>26.95</v>
      </c>
      <c r="AP258" s="36">
        <f t="shared" si="218"/>
        <v>0.15702352136964562</v>
      </c>
      <c r="AQ258" s="36">
        <f t="shared" si="219"/>
        <v>14.53</v>
      </c>
      <c r="AR258" s="36">
        <f t="shared" si="220"/>
        <v>3.1404704273929135E-2</v>
      </c>
      <c r="AS258" s="36">
        <f t="shared" si="221"/>
        <v>3.09</v>
      </c>
      <c r="AT258" s="36">
        <f t="shared" si="222"/>
        <v>0.31404704273929124</v>
      </c>
      <c r="AU258" s="36">
        <f t="shared" si="223"/>
        <v>26.95</v>
      </c>
      <c r="AV258" s="36">
        <f t="shared" si="224"/>
        <v>0.15702352136964562</v>
      </c>
      <c r="AW258" s="36">
        <f t="shared" si="225"/>
        <v>14.53</v>
      </c>
      <c r="AX258" s="36">
        <f t="shared" si="226"/>
        <v>7.8511760684822809E-2</v>
      </c>
      <c r="AY258" s="36">
        <f t="shared" si="227"/>
        <v>7.55</v>
      </c>
      <c r="AZ258" s="36">
        <f t="shared" si="228"/>
        <v>1.5702352136964567E-2</v>
      </c>
      <c r="BA258" s="36">
        <f t="shared" si="229"/>
        <v>1.56</v>
      </c>
      <c r="BB258" s="36">
        <f t="shared" si="230"/>
        <v>6.2809408547858256E-2</v>
      </c>
      <c r="BC258" s="36">
        <f t="shared" si="231"/>
        <v>6.09</v>
      </c>
      <c r="BD258" s="36">
        <f t="shared" si="232"/>
        <v>3.1404704273929128E-2</v>
      </c>
      <c r="BE258" s="36">
        <f t="shared" si="233"/>
        <v>3.09</v>
      </c>
      <c r="BF258" s="36">
        <f t="shared" si="234"/>
        <v>1.5702352136964564E-2</v>
      </c>
      <c r="BG258" s="36">
        <f t="shared" si="235"/>
        <v>1.56</v>
      </c>
      <c r="BH258" s="36">
        <f t="shared" si="236"/>
        <v>3.1404704273929125E-3</v>
      </c>
      <c r="BI258" s="36">
        <f t="shared" si="237"/>
        <v>0.31</v>
      </c>
    </row>
    <row r="259" spans="1:61" s="36" customFormat="1" x14ac:dyDescent="0.25">
      <c r="A259" s="37">
        <v>11.25</v>
      </c>
      <c r="B259" s="47">
        <f t="shared" si="192"/>
        <v>40</v>
      </c>
      <c r="C259" s="48">
        <f t="shared" si="182"/>
        <v>0</v>
      </c>
      <c r="D259" s="49">
        <f t="shared" si="183"/>
        <v>0</v>
      </c>
      <c r="E259" s="50">
        <f t="shared" si="184"/>
        <v>1</v>
      </c>
      <c r="F259" s="65">
        <f t="shared" si="181"/>
        <v>39</v>
      </c>
      <c r="G259" s="58">
        <f t="shared" si="206"/>
        <v>2.2577251798429443</v>
      </c>
      <c r="H259" s="53">
        <f t="shared" si="193"/>
        <v>6.4935064935064934</v>
      </c>
      <c r="I259" s="49">
        <f t="shared" si="194"/>
        <v>1.38</v>
      </c>
      <c r="J259" s="53">
        <f t="shared" si="195"/>
        <v>4.9669953956544779</v>
      </c>
      <c r="K259" s="53">
        <f t="shared" si="207"/>
        <v>2.5289454124864147E-3</v>
      </c>
      <c r="L259" s="48">
        <f t="shared" si="196"/>
        <v>2.2000000000000002</v>
      </c>
      <c r="M259" s="49">
        <f t="shared" si="185"/>
        <v>0</v>
      </c>
      <c r="N259" s="65">
        <v>0</v>
      </c>
      <c r="O259" s="60">
        <f t="shared" si="197"/>
        <v>5217.1396636866402</v>
      </c>
      <c r="P259" s="55">
        <f t="shared" si="198"/>
        <v>480</v>
      </c>
      <c r="Q259" s="58">
        <f t="shared" si="199"/>
        <v>1.1288625899214721</v>
      </c>
      <c r="R259" s="53">
        <f t="shared" si="200"/>
        <v>3.2467532467532467</v>
      </c>
      <c r="S259" s="53">
        <f t="shared" si="186"/>
        <v>2.4834976978272389</v>
      </c>
      <c r="T259" s="53">
        <f t="shared" si="187"/>
        <v>1.2644727062432074E-3</v>
      </c>
      <c r="U259" s="58">
        <f t="shared" si="201"/>
        <v>0.56443129496073607</v>
      </c>
      <c r="V259" s="53">
        <f t="shared" si="202"/>
        <v>1.6233766233766234</v>
      </c>
      <c r="W259" s="53">
        <f t="shared" si="188"/>
        <v>1.2417488489136195</v>
      </c>
      <c r="X259" s="53">
        <f t="shared" si="189"/>
        <v>6.3223635312160368E-4</v>
      </c>
      <c r="Y259" s="58">
        <f t="shared" si="203"/>
        <v>0.11288625899214719</v>
      </c>
      <c r="Z259" s="53">
        <f t="shared" si="204"/>
        <v>0.32467532467532467</v>
      </c>
      <c r="AA259" s="53">
        <f t="shared" si="190"/>
        <v>0.24834976978272383</v>
      </c>
      <c r="AB259" s="53">
        <f t="shared" si="191"/>
        <v>1.2644727062432071E-4</v>
      </c>
      <c r="AC259" s="61">
        <f t="shared" si="205"/>
        <v>0.36067708333333176</v>
      </c>
      <c r="AD259" s="36">
        <f t="shared" si="208"/>
        <v>1.2659246107952375</v>
      </c>
      <c r="AE259" s="36">
        <f t="shared" si="209"/>
        <v>71.8</v>
      </c>
      <c r="AF259" s="36">
        <f t="shared" si="210"/>
        <v>0.63296230539761877</v>
      </c>
      <c r="AG259" s="36">
        <f t="shared" si="209"/>
        <v>46.9</v>
      </c>
      <c r="AH259" s="36">
        <f t="shared" si="211"/>
        <v>0.31648115269880939</v>
      </c>
      <c r="AI259" s="36">
        <f t="shared" ref="AI259:AK274" si="238">ROUND((1-EXP(-AH259))*100,2)</f>
        <v>27.13</v>
      </c>
      <c r="AJ259" s="36">
        <f t="shared" si="213"/>
        <v>6.3296230539761911E-2</v>
      </c>
      <c r="AK259" s="36">
        <f t="shared" si="238"/>
        <v>6.13</v>
      </c>
      <c r="AL259" s="36">
        <f t="shared" si="214"/>
        <v>0.63296230539761877</v>
      </c>
      <c r="AM259" s="36">
        <f t="shared" si="215"/>
        <v>46.9</v>
      </c>
      <c r="AN259" s="36">
        <f t="shared" si="216"/>
        <v>0.31648115269880939</v>
      </c>
      <c r="AO259" s="36">
        <f t="shared" si="217"/>
        <v>27.13</v>
      </c>
      <c r="AP259" s="36">
        <f t="shared" si="218"/>
        <v>0.15824057634940469</v>
      </c>
      <c r="AQ259" s="36">
        <f t="shared" si="219"/>
        <v>14.64</v>
      </c>
      <c r="AR259" s="36">
        <f t="shared" si="220"/>
        <v>3.1648115269880955E-2</v>
      </c>
      <c r="AS259" s="36">
        <f t="shared" si="221"/>
        <v>3.12</v>
      </c>
      <c r="AT259" s="36">
        <f t="shared" si="222"/>
        <v>0.31648115269880939</v>
      </c>
      <c r="AU259" s="36">
        <f t="shared" si="223"/>
        <v>27.13</v>
      </c>
      <c r="AV259" s="36">
        <f t="shared" si="224"/>
        <v>0.15824057634940469</v>
      </c>
      <c r="AW259" s="36">
        <f t="shared" si="225"/>
        <v>14.64</v>
      </c>
      <c r="AX259" s="36">
        <f t="shared" si="226"/>
        <v>7.9120288174702347E-2</v>
      </c>
      <c r="AY259" s="36">
        <f t="shared" si="227"/>
        <v>7.61</v>
      </c>
      <c r="AZ259" s="36">
        <f t="shared" si="228"/>
        <v>1.5824057634940478E-2</v>
      </c>
      <c r="BA259" s="36">
        <f t="shared" si="229"/>
        <v>1.57</v>
      </c>
      <c r="BB259" s="36">
        <f t="shared" si="230"/>
        <v>6.3296230539761897E-2</v>
      </c>
      <c r="BC259" s="36">
        <f t="shared" si="231"/>
        <v>6.13</v>
      </c>
      <c r="BD259" s="36">
        <f t="shared" si="232"/>
        <v>3.1648115269880948E-2</v>
      </c>
      <c r="BE259" s="36">
        <f t="shared" si="233"/>
        <v>3.12</v>
      </c>
      <c r="BF259" s="36">
        <f t="shared" si="234"/>
        <v>1.5824057634940474E-2</v>
      </c>
      <c r="BG259" s="36">
        <f t="shared" si="235"/>
        <v>1.57</v>
      </c>
      <c r="BH259" s="36">
        <f t="shared" si="236"/>
        <v>3.1648115269880942E-3</v>
      </c>
      <c r="BI259" s="36">
        <f t="shared" si="237"/>
        <v>0.32</v>
      </c>
    </row>
    <row r="260" spans="1:61" s="36" customFormat="1" x14ac:dyDescent="0.25">
      <c r="A260" s="37">
        <v>11.25</v>
      </c>
      <c r="B260" s="47">
        <f t="shared" si="192"/>
        <v>40</v>
      </c>
      <c r="C260" s="48">
        <f t="shared" si="182"/>
        <v>0</v>
      </c>
      <c r="D260" s="49">
        <f t="shared" si="183"/>
        <v>0</v>
      </c>
      <c r="E260" s="50">
        <f t="shared" si="184"/>
        <v>1</v>
      </c>
      <c r="F260" s="65">
        <f t="shared" si="181"/>
        <v>39</v>
      </c>
      <c r="G260" s="58">
        <f t="shared" si="206"/>
        <v>2.2624876240693177</v>
      </c>
      <c r="H260" s="53">
        <f t="shared" si="193"/>
        <v>6.4935064935064934</v>
      </c>
      <c r="I260" s="49">
        <f t="shared" si="194"/>
        <v>1.38</v>
      </c>
      <c r="J260" s="53">
        <f t="shared" si="195"/>
        <v>4.977472772952499</v>
      </c>
      <c r="K260" s="53">
        <f t="shared" si="207"/>
        <v>2.5342799685192032E-3</v>
      </c>
      <c r="L260" s="48">
        <f t="shared" si="196"/>
        <v>2.2000000000000002</v>
      </c>
      <c r="M260" s="49">
        <f t="shared" si="185"/>
        <v>0</v>
      </c>
      <c r="N260" s="65">
        <v>0</v>
      </c>
      <c r="O260" s="60">
        <f t="shared" si="197"/>
        <v>5227.1367635637298</v>
      </c>
      <c r="P260" s="55">
        <f t="shared" si="198"/>
        <v>480</v>
      </c>
      <c r="Q260" s="58">
        <f t="shared" si="199"/>
        <v>1.1312438120346588</v>
      </c>
      <c r="R260" s="53">
        <f t="shared" si="200"/>
        <v>3.2467532467532467</v>
      </c>
      <c r="S260" s="53">
        <f t="shared" si="186"/>
        <v>2.4887363864762495</v>
      </c>
      <c r="T260" s="53">
        <f t="shared" si="187"/>
        <v>1.2671399842596016E-3</v>
      </c>
      <c r="U260" s="58">
        <f t="shared" si="201"/>
        <v>0.56562190601732942</v>
      </c>
      <c r="V260" s="53">
        <f t="shared" si="202"/>
        <v>1.6233766233766234</v>
      </c>
      <c r="W260" s="53">
        <f t="shared" si="188"/>
        <v>1.2443681932381248</v>
      </c>
      <c r="X260" s="53">
        <f t="shared" si="189"/>
        <v>6.3356999212980079E-4</v>
      </c>
      <c r="Y260" s="58">
        <f t="shared" si="203"/>
        <v>0.11312438120346587</v>
      </c>
      <c r="Z260" s="53">
        <f t="shared" si="204"/>
        <v>0.32467532467532467</v>
      </c>
      <c r="AA260" s="53">
        <f t="shared" si="190"/>
        <v>0.24887363864762493</v>
      </c>
      <c r="AB260" s="53">
        <f t="shared" si="191"/>
        <v>1.2671399842596013E-4</v>
      </c>
      <c r="AC260" s="61">
        <f t="shared" si="205"/>
        <v>0.36080729166666509</v>
      </c>
      <c r="AD260" s="36">
        <f t="shared" si="208"/>
        <v>1.2756815886740365</v>
      </c>
      <c r="AE260" s="36">
        <f t="shared" si="209"/>
        <v>72.08</v>
      </c>
      <c r="AF260" s="36">
        <f t="shared" si="210"/>
        <v>0.63784079433701824</v>
      </c>
      <c r="AG260" s="36">
        <f t="shared" si="209"/>
        <v>47.16</v>
      </c>
      <c r="AH260" s="36">
        <f t="shared" si="211"/>
        <v>0.31892039716850912</v>
      </c>
      <c r="AI260" s="36">
        <f t="shared" si="238"/>
        <v>27.31</v>
      </c>
      <c r="AJ260" s="36">
        <f t="shared" si="213"/>
        <v>6.378407943370186E-2</v>
      </c>
      <c r="AK260" s="36">
        <f t="shared" si="238"/>
        <v>6.18</v>
      </c>
      <c r="AL260" s="36">
        <f t="shared" si="214"/>
        <v>0.63784079433701824</v>
      </c>
      <c r="AM260" s="36">
        <f t="shared" si="215"/>
        <v>47.16</v>
      </c>
      <c r="AN260" s="36">
        <f t="shared" si="216"/>
        <v>0.31892039716850912</v>
      </c>
      <c r="AO260" s="36">
        <f t="shared" si="217"/>
        <v>27.31</v>
      </c>
      <c r="AP260" s="36">
        <f t="shared" si="218"/>
        <v>0.15946019858425456</v>
      </c>
      <c r="AQ260" s="36">
        <f t="shared" si="219"/>
        <v>14.74</v>
      </c>
      <c r="AR260" s="36">
        <f t="shared" si="220"/>
        <v>3.189203971685093E-2</v>
      </c>
      <c r="AS260" s="36">
        <f t="shared" si="221"/>
        <v>3.14</v>
      </c>
      <c r="AT260" s="36">
        <f t="shared" si="222"/>
        <v>0.31892039716850912</v>
      </c>
      <c r="AU260" s="36">
        <f t="shared" si="223"/>
        <v>27.31</v>
      </c>
      <c r="AV260" s="36">
        <f t="shared" si="224"/>
        <v>0.15946019858425456</v>
      </c>
      <c r="AW260" s="36">
        <f t="shared" si="225"/>
        <v>14.74</v>
      </c>
      <c r="AX260" s="36">
        <f t="shared" si="226"/>
        <v>7.9730099292127279E-2</v>
      </c>
      <c r="AY260" s="36">
        <f t="shared" si="227"/>
        <v>7.66</v>
      </c>
      <c r="AZ260" s="36">
        <f t="shared" si="228"/>
        <v>1.5946019858425465E-2</v>
      </c>
      <c r="BA260" s="36">
        <f t="shared" si="229"/>
        <v>1.58</v>
      </c>
      <c r="BB260" s="36">
        <f t="shared" si="230"/>
        <v>6.3784079433701846E-2</v>
      </c>
      <c r="BC260" s="36">
        <f t="shared" si="231"/>
        <v>6.18</v>
      </c>
      <c r="BD260" s="36">
        <f t="shared" si="232"/>
        <v>3.1892039716850923E-2</v>
      </c>
      <c r="BE260" s="36">
        <f t="shared" si="233"/>
        <v>3.14</v>
      </c>
      <c r="BF260" s="36">
        <f t="shared" si="234"/>
        <v>1.5946019858425461E-2</v>
      </c>
      <c r="BG260" s="36">
        <f t="shared" si="235"/>
        <v>1.58</v>
      </c>
      <c r="BH260" s="36">
        <f t="shared" si="236"/>
        <v>3.1892039716850916E-3</v>
      </c>
      <c r="BI260" s="36">
        <f t="shared" si="237"/>
        <v>0.32</v>
      </c>
    </row>
    <row r="261" spans="1:61" s="36" customFormat="1" x14ac:dyDescent="0.25">
      <c r="A261" s="37">
        <v>11.25</v>
      </c>
      <c r="B261" s="47">
        <f t="shared" si="192"/>
        <v>40</v>
      </c>
      <c r="C261" s="48">
        <f t="shared" si="182"/>
        <v>0</v>
      </c>
      <c r="D261" s="49">
        <f t="shared" si="183"/>
        <v>0</v>
      </c>
      <c r="E261" s="50">
        <f t="shared" si="184"/>
        <v>1</v>
      </c>
      <c r="F261" s="65">
        <f t="shared" si="181"/>
        <v>39</v>
      </c>
      <c r="G261" s="58">
        <f t="shared" si="206"/>
        <v>2.2672173098211474</v>
      </c>
      <c r="H261" s="53">
        <f t="shared" si="193"/>
        <v>6.4935064935064934</v>
      </c>
      <c r="I261" s="49">
        <f t="shared" si="194"/>
        <v>1.38</v>
      </c>
      <c r="J261" s="53">
        <f t="shared" si="195"/>
        <v>4.9878780816065245</v>
      </c>
      <c r="K261" s="53">
        <f t="shared" si="207"/>
        <v>2.5395778308061551E-3</v>
      </c>
      <c r="L261" s="48">
        <f t="shared" si="196"/>
        <v>2.2000000000000002</v>
      </c>
      <c r="M261" s="49">
        <f t="shared" si="185"/>
        <v>0</v>
      </c>
      <c r="N261" s="65">
        <v>0</v>
      </c>
      <c r="O261" s="60">
        <f t="shared" si="197"/>
        <v>5237.0651333791639</v>
      </c>
      <c r="P261" s="55">
        <f t="shared" si="198"/>
        <v>480</v>
      </c>
      <c r="Q261" s="58">
        <f t="shared" si="199"/>
        <v>1.1336086549105737</v>
      </c>
      <c r="R261" s="53">
        <f t="shared" si="200"/>
        <v>3.2467532467532467</v>
      </c>
      <c r="S261" s="53">
        <f t="shared" si="186"/>
        <v>2.4939390408032622</v>
      </c>
      <c r="T261" s="53">
        <f t="shared" si="187"/>
        <v>1.2697889154030776E-3</v>
      </c>
      <c r="U261" s="58">
        <f t="shared" si="201"/>
        <v>0.56680432745528686</v>
      </c>
      <c r="V261" s="53">
        <f t="shared" si="202"/>
        <v>1.6233766233766234</v>
      </c>
      <c r="W261" s="53">
        <f t="shared" si="188"/>
        <v>1.2469695204016311</v>
      </c>
      <c r="X261" s="53">
        <f t="shared" si="189"/>
        <v>6.3489445770153878E-4</v>
      </c>
      <c r="Y261" s="58">
        <f t="shared" si="203"/>
        <v>0.11336086549105735</v>
      </c>
      <c r="Z261" s="53">
        <f t="shared" si="204"/>
        <v>0.32467532467532467</v>
      </c>
      <c r="AA261" s="53">
        <f t="shared" si="190"/>
        <v>0.24939390408032619</v>
      </c>
      <c r="AB261" s="53">
        <f t="shared" si="191"/>
        <v>1.2697889154030773E-4</v>
      </c>
      <c r="AC261" s="61">
        <f t="shared" si="205"/>
        <v>0.36093749999999841</v>
      </c>
      <c r="AD261" s="36">
        <f t="shared" si="208"/>
        <v>1.2854589633226401</v>
      </c>
      <c r="AE261" s="36">
        <f t="shared" si="209"/>
        <v>72.349999999999994</v>
      </c>
      <c r="AF261" s="36">
        <f t="shared" si="210"/>
        <v>0.64272948166132005</v>
      </c>
      <c r="AG261" s="36">
        <f t="shared" si="209"/>
        <v>47.41</v>
      </c>
      <c r="AH261" s="36">
        <f t="shared" si="211"/>
        <v>0.32136474083066002</v>
      </c>
      <c r="AI261" s="36">
        <f t="shared" si="238"/>
        <v>27.48</v>
      </c>
      <c r="AJ261" s="36">
        <f t="shared" si="213"/>
        <v>6.4272948166132049E-2</v>
      </c>
      <c r="AK261" s="36">
        <f t="shared" si="238"/>
        <v>6.23</v>
      </c>
      <c r="AL261" s="36">
        <f t="shared" si="214"/>
        <v>0.64272948166132005</v>
      </c>
      <c r="AM261" s="36">
        <f t="shared" si="215"/>
        <v>47.41</v>
      </c>
      <c r="AN261" s="36">
        <f t="shared" si="216"/>
        <v>0.32136474083066002</v>
      </c>
      <c r="AO261" s="36">
        <f t="shared" si="217"/>
        <v>27.48</v>
      </c>
      <c r="AP261" s="36">
        <f t="shared" si="218"/>
        <v>0.16068237041533001</v>
      </c>
      <c r="AQ261" s="36">
        <f t="shared" si="219"/>
        <v>14.84</v>
      </c>
      <c r="AR261" s="36">
        <f t="shared" si="220"/>
        <v>3.2136474083066024E-2</v>
      </c>
      <c r="AS261" s="36">
        <f t="shared" si="221"/>
        <v>3.16</v>
      </c>
      <c r="AT261" s="36">
        <f t="shared" si="222"/>
        <v>0.32136474083066002</v>
      </c>
      <c r="AU261" s="36">
        <f t="shared" si="223"/>
        <v>27.48</v>
      </c>
      <c r="AV261" s="36">
        <f t="shared" si="224"/>
        <v>0.16068237041533001</v>
      </c>
      <c r="AW261" s="36">
        <f t="shared" si="225"/>
        <v>14.84</v>
      </c>
      <c r="AX261" s="36">
        <f t="shared" si="226"/>
        <v>8.0341185207665006E-2</v>
      </c>
      <c r="AY261" s="36">
        <f t="shared" si="227"/>
        <v>7.72</v>
      </c>
      <c r="AZ261" s="36">
        <f t="shared" si="228"/>
        <v>1.6068237041533012E-2</v>
      </c>
      <c r="BA261" s="36">
        <f t="shared" si="229"/>
        <v>1.59</v>
      </c>
      <c r="BB261" s="36">
        <f t="shared" si="230"/>
        <v>6.4272948166132035E-2</v>
      </c>
      <c r="BC261" s="36">
        <f t="shared" si="231"/>
        <v>6.23</v>
      </c>
      <c r="BD261" s="36">
        <f t="shared" si="232"/>
        <v>3.2136474083066018E-2</v>
      </c>
      <c r="BE261" s="36">
        <f t="shared" si="233"/>
        <v>3.16</v>
      </c>
      <c r="BF261" s="36">
        <f t="shared" si="234"/>
        <v>1.6068237041533009E-2</v>
      </c>
      <c r="BG261" s="36">
        <f t="shared" si="235"/>
        <v>1.59</v>
      </c>
      <c r="BH261" s="36">
        <f t="shared" si="236"/>
        <v>3.2136474083066008E-3</v>
      </c>
      <c r="BI261" s="36">
        <f t="shared" si="237"/>
        <v>0.32</v>
      </c>
    </row>
    <row r="262" spans="1:61" s="36" customFormat="1" x14ac:dyDescent="0.25">
      <c r="A262" s="37">
        <v>11.25</v>
      </c>
      <c r="B262" s="47">
        <f t="shared" si="192"/>
        <v>40</v>
      </c>
      <c r="C262" s="48">
        <f t="shared" si="182"/>
        <v>0</v>
      </c>
      <c r="D262" s="49">
        <f t="shared" si="183"/>
        <v>0</v>
      </c>
      <c r="E262" s="50">
        <f t="shared" si="184"/>
        <v>1</v>
      </c>
      <c r="F262" s="65">
        <f t="shared" si="181"/>
        <v>39</v>
      </c>
      <c r="G262" s="58">
        <f t="shared" si="206"/>
        <v>2.2719144624276137</v>
      </c>
      <c r="H262" s="53">
        <f t="shared" si="193"/>
        <v>6.4935064935064934</v>
      </c>
      <c r="I262" s="49">
        <f t="shared" si="194"/>
        <v>1.38</v>
      </c>
      <c r="J262" s="53">
        <f t="shared" si="195"/>
        <v>4.998211817340751</v>
      </c>
      <c r="K262" s="53">
        <f t="shared" si="207"/>
        <v>2.5448392517452168E-3</v>
      </c>
      <c r="L262" s="48">
        <f t="shared" si="196"/>
        <v>2.2000000000000002</v>
      </c>
      <c r="M262" s="49">
        <f t="shared" si="185"/>
        <v>0</v>
      </c>
      <c r="N262" s="65">
        <v>0</v>
      </c>
      <c r="O262" s="60">
        <f t="shared" si="197"/>
        <v>5246.9252456521172</v>
      </c>
      <c r="P262" s="55">
        <f t="shared" si="198"/>
        <v>480</v>
      </c>
      <c r="Q262" s="58">
        <f t="shared" si="199"/>
        <v>1.1359572312138069</v>
      </c>
      <c r="R262" s="53">
        <f t="shared" si="200"/>
        <v>3.2467532467532467</v>
      </c>
      <c r="S262" s="53">
        <f t="shared" si="186"/>
        <v>2.4991059086703755</v>
      </c>
      <c r="T262" s="53">
        <f t="shared" si="187"/>
        <v>1.2724196258726084E-3</v>
      </c>
      <c r="U262" s="58">
        <f t="shared" si="201"/>
        <v>0.56797861560690344</v>
      </c>
      <c r="V262" s="53">
        <f t="shared" si="202"/>
        <v>1.6233766233766234</v>
      </c>
      <c r="W262" s="53">
        <f t="shared" si="188"/>
        <v>1.2495529543351878</v>
      </c>
      <c r="X262" s="53">
        <f t="shared" si="189"/>
        <v>6.362098129363042E-4</v>
      </c>
      <c r="Y262" s="58">
        <f t="shared" si="203"/>
        <v>0.11359572312138067</v>
      </c>
      <c r="Z262" s="53">
        <f t="shared" si="204"/>
        <v>0.32467532467532467</v>
      </c>
      <c r="AA262" s="53">
        <f t="shared" si="190"/>
        <v>0.24991059086703749</v>
      </c>
      <c r="AB262" s="53">
        <f t="shared" si="191"/>
        <v>1.2724196258726079E-4</v>
      </c>
      <c r="AC262" s="61">
        <f t="shared" si="205"/>
        <v>0.36106770833333174</v>
      </c>
      <c r="AD262" s="36">
        <f t="shared" si="208"/>
        <v>1.2952565944418593</v>
      </c>
      <c r="AE262" s="36">
        <f t="shared" si="209"/>
        <v>72.62</v>
      </c>
      <c r="AF262" s="36">
        <f t="shared" si="210"/>
        <v>0.64762829722092963</v>
      </c>
      <c r="AG262" s="36">
        <f t="shared" si="209"/>
        <v>47.67</v>
      </c>
      <c r="AH262" s="36">
        <f t="shared" si="211"/>
        <v>0.32381414861046481</v>
      </c>
      <c r="AI262" s="36">
        <f t="shared" si="238"/>
        <v>27.66</v>
      </c>
      <c r="AJ262" s="36">
        <f t="shared" si="213"/>
        <v>6.4762829722093004E-2</v>
      </c>
      <c r="AK262" s="36">
        <f t="shared" si="238"/>
        <v>6.27</v>
      </c>
      <c r="AL262" s="36">
        <f t="shared" si="214"/>
        <v>0.64762829722092963</v>
      </c>
      <c r="AM262" s="36">
        <f t="shared" si="215"/>
        <v>47.67</v>
      </c>
      <c r="AN262" s="36">
        <f t="shared" si="216"/>
        <v>0.32381414861046481</v>
      </c>
      <c r="AO262" s="36">
        <f t="shared" si="217"/>
        <v>27.66</v>
      </c>
      <c r="AP262" s="36">
        <f t="shared" si="218"/>
        <v>0.16190707430523241</v>
      </c>
      <c r="AQ262" s="36">
        <f t="shared" si="219"/>
        <v>14.95</v>
      </c>
      <c r="AR262" s="36">
        <f t="shared" si="220"/>
        <v>3.2381414861046502E-2</v>
      </c>
      <c r="AS262" s="36">
        <f t="shared" si="221"/>
        <v>3.19</v>
      </c>
      <c r="AT262" s="36">
        <f t="shared" si="222"/>
        <v>0.32381414861046481</v>
      </c>
      <c r="AU262" s="36">
        <f t="shared" si="223"/>
        <v>27.66</v>
      </c>
      <c r="AV262" s="36">
        <f t="shared" si="224"/>
        <v>0.16190707430523241</v>
      </c>
      <c r="AW262" s="36">
        <f t="shared" si="225"/>
        <v>14.95</v>
      </c>
      <c r="AX262" s="36">
        <f t="shared" si="226"/>
        <v>8.0953537152616203E-2</v>
      </c>
      <c r="AY262" s="36">
        <f t="shared" si="227"/>
        <v>7.78</v>
      </c>
      <c r="AZ262" s="36">
        <f t="shared" si="228"/>
        <v>1.6190707430523251E-2</v>
      </c>
      <c r="BA262" s="36">
        <f t="shared" si="229"/>
        <v>1.61</v>
      </c>
      <c r="BB262" s="36">
        <f t="shared" si="230"/>
        <v>6.476282972209299E-2</v>
      </c>
      <c r="BC262" s="36">
        <f t="shared" si="231"/>
        <v>6.27</v>
      </c>
      <c r="BD262" s="36">
        <f t="shared" si="232"/>
        <v>3.2381414861046495E-2</v>
      </c>
      <c r="BE262" s="36">
        <f t="shared" si="233"/>
        <v>3.19</v>
      </c>
      <c r="BF262" s="36">
        <f t="shared" si="234"/>
        <v>1.6190707430523248E-2</v>
      </c>
      <c r="BG262" s="36">
        <f t="shared" si="235"/>
        <v>1.61</v>
      </c>
      <c r="BH262" s="36">
        <f t="shared" si="236"/>
        <v>3.2381414861046487E-3</v>
      </c>
      <c r="BI262" s="36">
        <f t="shared" si="237"/>
        <v>0.32</v>
      </c>
    </row>
    <row r="263" spans="1:61" s="36" customFormat="1" x14ac:dyDescent="0.25">
      <c r="A263" s="37">
        <v>11.25</v>
      </c>
      <c r="B263" s="47">
        <f t="shared" si="192"/>
        <v>40</v>
      </c>
      <c r="C263" s="48">
        <f t="shared" si="182"/>
        <v>0</v>
      </c>
      <c r="D263" s="49">
        <f t="shared" si="183"/>
        <v>0</v>
      </c>
      <c r="E263" s="50">
        <f t="shared" si="184"/>
        <v>1</v>
      </c>
      <c r="F263" s="65">
        <f t="shared" si="181"/>
        <v>39</v>
      </c>
      <c r="G263" s="58">
        <f t="shared" si="206"/>
        <v>2.27657930566797</v>
      </c>
      <c r="H263" s="53">
        <f t="shared" si="193"/>
        <v>6.4935064935064934</v>
      </c>
      <c r="I263" s="49">
        <f t="shared" si="194"/>
        <v>1.38</v>
      </c>
      <c r="J263" s="53">
        <f t="shared" si="195"/>
        <v>5.0084744724695343</v>
      </c>
      <c r="K263" s="53">
        <f t="shared" si="207"/>
        <v>2.5500644819982129E-3</v>
      </c>
      <c r="L263" s="48">
        <f t="shared" si="196"/>
        <v>2.2000000000000002</v>
      </c>
      <c r="M263" s="49">
        <f t="shared" si="185"/>
        <v>0</v>
      </c>
      <c r="N263" s="65">
        <v>0</v>
      </c>
      <c r="O263" s="60">
        <f t="shared" si="197"/>
        <v>5256.717569653194</v>
      </c>
      <c r="P263" s="55">
        <f t="shared" si="198"/>
        <v>480</v>
      </c>
      <c r="Q263" s="58">
        <f t="shared" si="199"/>
        <v>1.138289652833985</v>
      </c>
      <c r="R263" s="53">
        <f t="shared" si="200"/>
        <v>3.2467532467532467</v>
      </c>
      <c r="S263" s="53">
        <f t="shared" si="186"/>
        <v>2.5042372362347671</v>
      </c>
      <c r="T263" s="53">
        <f t="shared" si="187"/>
        <v>1.2750322409991065E-3</v>
      </c>
      <c r="U263" s="58">
        <f t="shared" si="201"/>
        <v>0.56914482641699249</v>
      </c>
      <c r="V263" s="53">
        <f t="shared" si="202"/>
        <v>1.6233766233766234</v>
      </c>
      <c r="W263" s="53">
        <f t="shared" si="188"/>
        <v>1.2521186181173836</v>
      </c>
      <c r="X263" s="53">
        <f t="shared" si="189"/>
        <v>6.3751612049955323E-4</v>
      </c>
      <c r="Y263" s="58">
        <f t="shared" si="203"/>
        <v>0.11382896528339848</v>
      </c>
      <c r="Z263" s="53">
        <f t="shared" si="204"/>
        <v>0.32467532467532467</v>
      </c>
      <c r="AA263" s="53">
        <f t="shared" si="190"/>
        <v>0.25042372362347665</v>
      </c>
      <c r="AB263" s="53">
        <f t="shared" si="191"/>
        <v>1.2750322409991061E-4</v>
      </c>
      <c r="AC263" s="61">
        <f t="shared" si="205"/>
        <v>0.36119791666666506</v>
      </c>
      <c r="AD263" s="36">
        <f t="shared" si="208"/>
        <v>1.3050743426975524</v>
      </c>
      <c r="AE263" s="36">
        <f t="shared" si="209"/>
        <v>72.88</v>
      </c>
      <c r="AF263" s="36">
        <f t="shared" si="210"/>
        <v>0.6525371713487762</v>
      </c>
      <c r="AG263" s="36">
        <f t="shared" si="209"/>
        <v>47.93</v>
      </c>
      <c r="AH263" s="36">
        <f t="shared" si="211"/>
        <v>0.3262685856743881</v>
      </c>
      <c r="AI263" s="36">
        <f t="shared" si="238"/>
        <v>27.84</v>
      </c>
      <c r="AJ263" s="36">
        <f t="shared" si="213"/>
        <v>6.5253717134877653E-2</v>
      </c>
      <c r="AK263" s="36">
        <f t="shared" si="238"/>
        <v>6.32</v>
      </c>
      <c r="AL263" s="36">
        <f t="shared" si="214"/>
        <v>0.6525371713487762</v>
      </c>
      <c r="AM263" s="36">
        <f t="shared" si="215"/>
        <v>47.93</v>
      </c>
      <c r="AN263" s="36">
        <f t="shared" si="216"/>
        <v>0.3262685856743881</v>
      </c>
      <c r="AO263" s="36">
        <f t="shared" si="217"/>
        <v>27.84</v>
      </c>
      <c r="AP263" s="36">
        <f t="shared" si="218"/>
        <v>0.16313429283719405</v>
      </c>
      <c r="AQ263" s="36">
        <f t="shared" si="219"/>
        <v>15.05</v>
      </c>
      <c r="AR263" s="36">
        <f t="shared" si="220"/>
        <v>3.2626858567438827E-2</v>
      </c>
      <c r="AS263" s="36">
        <f t="shared" si="221"/>
        <v>3.21</v>
      </c>
      <c r="AT263" s="36">
        <f t="shared" si="222"/>
        <v>0.3262685856743881</v>
      </c>
      <c r="AU263" s="36">
        <f t="shared" si="223"/>
        <v>27.84</v>
      </c>
      <c r="AV263" s="36">
        <f t="shared" si="224"/>
        <v>0.16313429283719405</v>
      </c>
      <c r="AW263" s="36">
        <f t="shared" si="225"/>
        <v>15.05</v>
      </c>
      <c r="AX263" s="36">
        <f t="shared" si="226"/>
        <v>8.1567146418597025E-2</v>
      </c>
      <c r="AY263" s="36">
        <f t="shared" si="227"/>
        <v>7.83</v>
      </c>
      <c r="AZ263" s="36">
        <f t="shared" si="228"/>
        <v>1.6313429283719413E-2</v>
      </c>
      <c r="BA263" s="36">
        <f t="shared" si="229"/>
        <v>1.62</v>
      </c>
      <c r="BB263" s="36">
        <f t="shared" si="230"/>
        <v>6.525371713487764E-2</v>
      </c>
      <c r="BC263" s="36">
        <f t="shared" si="231"/>
        <v>6.32</v>
      </c>
      <c r="BD263" s="36">
        <f t="shared" si="232"/>
        <v>3.262685856743882E-2</v>
      </c>
      <c r="BE263" s="36">
        <f t="shared" si="233"/>
        <v>3.21</v>
      </c>
      <c r="BF263" s="36">
        <f t="shared" si="234"/>
        <v>1.631342928371941E-2</v>
      </c>
      <c r="BG263" s="36">
        <f t="shared" si="235"/>
        <v>1.62</v>
      </c>
      <c r="BH263" s="36">
        <f t="shared" si="236"/>
        <v>3.2626858567438815E-3</v>
      </c>
      <c r="BI263" s="36">
        <f t="shared" si="237"/>
        <v>0.33</v>
      </c>
    </row>
    <row r="264" spans="1:61" s="36" customFormat="1" x14ac:dyDescent="0.25">
      <c r="A264" s="37">
        <v>11.25</v>
      </c>
      <c r="B264" s="47">
        <f t="shared" si="192"/>
        <v>40</v>
      </c>
      <c r="C264" s="48">
        <f t="shared" si="182"/>
        <v>0</v>
      </c>
      <c r="D264" s="49">
        <f t="shared" si="183"/>
        <v>0</v>
      </c>
      <c r="E264" s="50">
        <f t="shared" si="184"/>
        <v>1</v>
      </c>
      <c r="F264" s="65">
        <f t="shared" si="181"/>
        <v>39</v>
      </c>
      <c r="G264" s="58">
        <f t="shared" si="206"/>
        <v>2.2812120617822043</v>
      </c>
      <c r="H264" s="53">
        <f t="shared" si="193"/>
        <v>6.4935064935064934</v>
      </c>
      <c r="I264" s="49">
        <f t="shared" si="194"/>
        <v>1.38</v>
      </c>
      <c r="J264" s="53">
        <f t="shared" si="195"/>
        <v>5.0186665359208495</v>
      </c>
      <c r="K264" s="53">
        <f t="shared" si="207"/>
        <v>2.5552537705027935E-3</v>
      </c>
      <c r="L264" s="48">
        <f t="shared" si="196"/>
        <v>2.2000000000000002</v>
      </c>
      <c r="M264" s="49">
        <f t="shared" si="185"/>
        <v>0</v>
      </c>
      <c r="N264" s="65">
        <v>0</v>
      </c>
      <c r="O264" s="60">
        <f t="shared" si="197"/>
        <v>5266.4425714267627</v>
      </c>
      <c r="P264" s="55">
        <f t="shared" si="198"/>
        <v>480</v>
      </c>
      <c r="Q264" s="58">
        <f t="shared" si="199"/>
        <v>1.1406060308911021</v>
      </c>
      <c r="R264" s="53">
        <f t="shared" si="200"/>
        <v>3.2467532467532467</v>
      </c>
      <c r="S264" s="53">
        <f t="shared" si="186"/>
        <v>2.5093332679604248</v>
      </c>
      <c r="T264" s="53">
        <f t="shared" si="187"/>
        <v>1.2776268852513967E-3</v>
      </c>
      <c r="U264" s="58">
        <f t="shared" si="201"/>
        <v>0.57030301544555106</v>
      </c>
      <c r="V264" s="53">
        <f t="shared" si="202"/>
        <v>1.6233766233766234</v>
      </c>
      <c r="W264" s="53">
        <f t="shared" si="188"/>
        <v>1.2546666339802124</v>
      </c>
      <c r="X264" s="53">
        <f t="shared" si="189"/>
        <v>6.3881344262569837E-4</v>
      </c>
      <c r="Y264" s="58">
        <f t="shared" si="203"/>
        <v>0.11406060308911019</v>
      </c>
      <c r="Z264" s="53">
        <f t="shared" si="204"/>
        <v>0.32467532467532467</v>
      </c>
      <c r="AA264" s="53">
        <f t="shared" si="190"/>
        <v>0.25093332679604241</v>
      </c>
      <c r="AB264" s="53">
        <f t="shared" si="191"/>
        <v>1.2776268852513964E-4</v>
      </c>
      <c r="AC264" s="61">
        <f t="shared" si="205"/>
        <v>0.36132812499999839</v>
      </c>
      <c r="AD264" s="36">
        <f t="shared" si="208"/>
        <v>1.3149120697139882</v>
      </c>
      <c r="AE264" s="36">
        <f t="shared" si="209"/>
        <v>73.150000000000006</v>
      </c>
      <c r="AF264" s="36">
        <f t="shared" si="210"/>
        <v>0.65745603485699411</v>
      </c>
      <c r="AG264" s="36">
        <f t="shared" si="209"/>
        <v>48.18</v>
      </c>
      <c r="AH264" s="36">
        <f t="shared" si="211"/>
        <v>0.32872801742849705</v>
      </c>
      <c r="AI264" s="36">
        <f t="shared" si="238"/>
        <v>28.02</v>
      </c>
      <c r="AJ264" s="36">
        <f t="shared" si="213"/>
        <v>6.5745603485699439E-2</v>
      </c>
      <c r="AK264" s="36">
        <f t="shared" si="238"/>
        <v>6.36</v>
      </c>
      <c r="AL264" s="36">
        <f t="shared" si="214"/>
        <v>0.65745603485699411</v>
      </c>
      <c r="AM264" s="36">
        <f t="shared" si="215"/>
        <v>48.18</v>
      </c>
      <c r="AN264" s="36">
        <f t="shared" si="216"/>
        <v>0.32872801742849705</v>
      </c>
      <c r="AO264" s="36">
        <f t="shared" si="217"/>
        <v>28.02</v>
      </c>
      <c r="AP264" s="36">
        <f t="shared" si="218"/>
        <v>0.16436400871424853</v>
      </c>
      <c r="AQ264" s="36">
        <f t="shared" si="219"/>
        <v>15.16</v>
      </c>
      <c r="AR264" s="36">
        <f t="shared" si="220"/>
        <v>3.2872801742849719E-2</v>
      </c>
      <c r="AS264" s="36">
        <f t="shared" si="221"/>
        <v>3.23</v>
      </c>
      <c r="AT264" s="36">
        <f t="shared" si="222"/>
        <v>0.32872801742849705</v>
      </c>
      <c r="AU264" s="36">
        <f t="shared" si="223"/>
        <v>28.02</v>
      </c>
      <c r="AV264" s="36">
        <f t="shared" si="224"/>
        <v>0.16436400871424853</v>
      </c>
      <c r="AW264" s="36">
        <f t="shared" si="225"/>
        <v>15.16</v>
      </c>
      <c r="AX264" s="36">
        <f t="shared" si="226"/>
        <v>8.2182004357124264E-2</v>
      </c>
      <c r="AY264" s="36">
        <f t="shared" si="227"/>
        <v>7.89</v>
      </c>
      <c r="AZ264" s="36">
        <f t="shared" si="228"/>
        <v>1.643640087142486E-2</v>
      </c>
      <c r="BA264" s="36">
        <f t="shared" si="229"/>
        <v>1.63</v>
      </c>
      <c r="BB264" s="36">
        <f t="shared" si="230"/>
        <v>6.5745603485699425E-2</v>
      </c>
      <c r="BC264" s="36">
        <f t="shared" si="231"/>
        <v>6.36</v>
      </c>
      <c r="BD264" s="36">
        <f t="shared" si="232"/>
        <v>3.2872801742849712E-2</v>
      </c>
      <c r="BE264" s="36">
        <f t="shared" si="233"/>
        <v>3.23</v>
      </c>
      <c r="BF264" s="36">
        <f t="shared" si="234"/>
        <v>1.6436400871424856E-2</v>
      </c>
      <c r="BG264" s="36">
        <f t="shared" si="235"/>
        <v>1.63</v>
      </c>
      <c r="BH264" s="36">
        <f t="shared" si="236"/>
        <v>3.2872801742849711E-3</v>
      </c>
      <c r="BI264" s="36">
        <f t="shared" si="237"/>
        <v>0.33</v>
      </c>
    </row>
    <row r="265" spans="1:61" s="36" customFormat="1" x14ac:dyDescent="0.25">
      <c r="A265" s="37">
        <v>11.25</v>
      </c>
      <c r="B265" s="47">
        <f t="shared" si="192"/>
        <v>40</v>
      </c>
      <c r="C265" s="48">
        <f t="shared" si="182"/>
        <v>0</v>
      </c>
      <c r="D265" s="49">
        <f t="shared" si="183"/>
        <v>0</v>
      </c>
      <c r="E265" s="50">
        <f t="shared" si="184"/>
        <v>1</v>
      </c>
      <c r="F265" s="65">
        <f t="shared" si="181"/>
        <v>39</v>
      </c>
      <c r="G265" s="58">
        <f t="shared" si="206"/>
        <v>2.2858129514816268</v>
      </c>
      <c r="H265" s="53">
        <f t="shared" si="193"/>
        <v>6.4935064935064934</v>
      </c>
      <c r="I265" s="49">
        <f t="shared" si="194"/>
        <v>1.38</v>
      </c>
      <c r="J265" s="53">
        <f t="shared" si="195"/>
        <v>5.0287884932595794</v>
      </c>
      <c r="K265" s="53">
        <f t="shared" si="207"/>
        <v>2.5604073644842893E-3</v>
      </c>
      <c r="L265" s="48">
        <f t="shared" si="196"/>
        <v>2.2000000000000002</v>
      </c>
      <c r="M265" s="49">
        <f t="shared" si="185"/>
        <v>0</v>
      </c>
      <c r="N265" s="65">
        <v>0</v>
      </c>
      <c r="O265" s="60">
        <f t="shared" si="197"/>
        <v>5276.100713813139</v>
      </c>
      <c r="P265" s="55">
        <f t="shared" si="198"/>
        <v>480</v>
      </c>
      <c r="Q265" s="58">
        <f t="shared" si="199"/>
        <v>1.1429064757408134</v>
      </c>
      <c r="R265" s="53">
        <f t="shared" si="200"/>
        <v>3.2467532467532467</v>
      </c>
      <c r="S265" s="53">
        <f t="shared" si="186"/>
        <v>2.5143942466297897</v>
      </c>
      <c r="T265" s="53">
        <f t="shared" si="187"/>
        <v>1.2802036822421447E-3</v>
      </c>
      <c r="U265" s="58">
        <f t="shared" si="201"/>
        <v>0.57145323787040669</v>
      </c>
      <c r="V265" s="53">
        <f t="shared" si="202"/>
        <v>1.6233766233766234</v>
      </c>
      <c r="W265" s="53">
        <f t="shared" si="188"/>
        <v>1.2571971233148949</v>
      </c>
      <c r="X265" s="53">
        <f t="shared" si="189"/>
        <v>6.4010184112107233E-4</v>
      </c>
      <c r="Y265" s="58">
        <f t="shared" si="203"/>
        <v>0.11429064757408131</v>
      </c>
      <c r="Z265" s="53">
        <f t="shared" si="204"/>
        <v>0.32467532467532467</v>
      </c>
      <c r="AA265" s="53">
        <f t="shared" si="190"/>
        <v>0.25143942466297892</v>
      </c>
      <c r="AB265" s="53">
        <f t="shared" si="191"/>
        <v>1.2802036822421445E-4</v>
      </c>
      <c r="AC265" s="61">
        <f t="shared" si="205"/>
        <v>0.36145833333333172</v>
      </c>
      <c r="AD265" s="36">
        <f t="shared" si="208"/>
        <v>1.3247696380672527</v>
      </c>
      <c r="AE265" s="36">
        <f t="shared" si="209"/>
        <v>73.41</v>
      </c>
      <c r="AF265" s="36">
        <f t="shared" si="210"/>
        <v>0.66238481903362634</v>
      </c>
      <c r="AG265" s="36">
        <f t="shared" si="209"/>
        <v>48.44</v>
      </c>
      <c r="AH265" s="36">
        <f t="shared" si="211"/>
        <v>0.33119240951681317</v>
      </c>
      <c r="AI265" s="36">
        <f t="shared" si="238"/>
        <v>28.19</v>
      </c>
      <c r="AJ265" s="36">
        <f t="shared" si="213"/>
        <v>6.6238481903362664E-2</v>
      </c>
      <c r="AK265" s="36">
        <f t="shared" si="238"/>
        <v>6.41</v>
      </c>
      <c r="AL265" s="36">
        <f t="shared" si="214"/>
        <v>0.66238481903362634</v>
      </c>
      <c r="AM265" s="36">
        <f t="shared" si="215"/>
        <v>48.44</v>
      </c>
      <c r="AN265" s="36">
        <f t="shared" si="216"/>
        <v>0.33119240951681317</v>
      </c>
      <c r="AO265" s="36">
        <f t="shared" si="217"/>
        <v>28.19</v>
      </c>
      <c r="AP265" s="36">
        <f t="shared" si="218"/>
        <v>0.16559620475840658</v>
      </c>
      <c r="AQ265" s="36">
        <f t="shared" si="219"/>
        <v>15.26</v>
      </c>
      <c r="AR265" s="36">
        <f t="shared" si="220"/>
        <v>3.3119240951681332E-2</v>
      </c>
      <c r="AS265" s="36">
        <f t="shared" si="221"/>
        <v>3.26</v>
      </c>
      <c r="AT265" s="36">
        <f t="shared" si="222"/>
        <v>0.33119240951681317</v>
      </c>
      <c r="AU265" s="36">
        <f t="shared" si="223"/>
        <v>28.19</v>
      </c>
      <c r="AV265" s="36">
        <f t="shared" si="224"/>
        <v>0.16559620475840658</v>
      </c>
      <c r="AW265" s="36">
        <f t="shared" si="225"/>
        <v>15.26</v>
      </c>
      <c r="AX265" s="36">
        <f t="shared" si="226"/>
        <v>8.2798102379203292E-2</v>
      </c>
      <c r="AY265" s="36">
        <f t="shared" si="227"/>
        <v>7.95</v>
      </c>
      <c r="AZ265" s="36">
        <f t="shared" si="228"/>
        <v>1.6559620475840666E-2</v>
      </c>
      <c r="BA265" s="36">
        <f t="shared" si="229"/>
        <v>1.64</v>
      </c>
      <c r="BB265" s="36">
        <f t="shared" si="230"/>
        <v>6.623848190336265E-2</v>
      </c>
      <c r="BC265" s="36">
        <f t="shared" si="231"/>
        <v>6.41</v>
      </c>
      <c r="BD265" s="36">
        <f t="shared" si="232"/>
        <v>3.3119240951681325E-2</v>
      </c>
      <c r="BE265" s="36">
        <f t="shared" si="233"/>
        <v>3.26</v>
      </c>
      <c r="BF265" s="36">
        <f t="shared" si="234"/>
        <v>1.6559620475840663E-2</v>
      </c>
      <c r="BG265" s="36">
        <f t="shared" si="235"/>
        <v>1.64</v>
      </c>
      <c r="BH265" s="36">
        <f t="shared" si="236"/>
        <v>3.3119240951681324E-3</v>
      </c>
      <c r="BI265" s="36">
        <f t="shared" si="237"/>
        <v>0.33</v>
      </c>
    </row>
    <row r="266" spans="1:61" s="36" customFormat="1" x14ac:dyDescent="0.25">
      <c r="A266" s="37">
        <v>11.25</v>
      </c>
      <c r="B266" s="47">
        <f t="shared" si="192"/>
        <v>40</v>
      </c>
      <c r="C266" s="48">
        <f t="shared" si="182"/>
        <v>0</v>
      </c>
      <c r="D266" s="49">
        <f t="shared" si="183"/>
        <v>0</v>
      </c>
      <c r="E266" s="50">
        <f t="shared" si="184"/>
        <v>1</v>
      </c>
      <c r="F266" s="65">
        <f t="shared" si="181"/>
        <v>39</v>
      </c>
      <c r="G266" s="58">
        <f t="shared" si="206"/>
        <v>2.2903821939593842</v>
      </c>
      <c r="H266" s="53">
        <f t="shared" si="193"/>
        <v>6.4935064935064934</v>
      </c>
      <c r="I266" s="49">
        <f t="shared" si="194"/>
        <v>1.38</v>
      </c>
      <c r="J266" s="53">
        <f t="shared" si="195"/>
        <v>5.0388408267106461</v>
      </c>
      <c r="K266" s="53">
        <f t="shared" si="207"/>
        <v>2.565525509467492E-3</v>
      </c>
      <c r="L266" s="48">
        <f t="shared" si="196"/>
        <v>2.2000000000000002</v>
      </c>
      <c r="M266" s="49">
        <f t="shared" si="185"/>
        <v>0</v>
      </c>
      <c r="N266" s="65">
        <v>0</v>
      </c>
      <c r="O266" s="60">
        <f t="shared" si="197"/>
        <v>5285.6924564706087</v>
      </c>
      <c r="P266" s="55">
        <f t="shared" si="198"/>
        <v>480</v>
      </c>
      <c r="Q266" s="58">
        <f t="shared" si="199"/>
        <v>1.1451910969796921</v>
      </c>
      <c r="R266" s="53">
        <f t="shared" si="200"/>
        <v>3.2467532467532467</v>
      </c>
      <c r="S266" s="53">
        <f t="shared" si="186"/>
        <v>2.5194204133553231</v>
      </c>
      <c r="T266" s="53">
        <f t="shared" si="187"/>
        <v>1.282762754733746E-3</v>
      </c>
      <c r="U266" s="58">
        <f t="shared" si="201"/>
        <v>0.57259554848984606</v>
      </c>
      <c r="V266" s="53">
        <f t="shared" si="202"/>
        <v>1.6233766233766234</v>
      </c>
      <c r="W266" s="53">
        <f t="shared" si="188"/>
        <v>1.2597102066776615</v>
      </c>
      <c r="X266" s="53">
        <f t="shared" si="189"/>
        <v>6.41381377366873E-4</v>
      </c>
      <c r="Y266" s="58">
        <f t="shared" si="203"/>
        <v>0.11451910969796919</v>
      </c>
      <c r="Z266" s="53">
        <f t="shared" si="204"/>
        <v>0.32467532467532467</v>
      </c>
      <c r="AA266" s="53">
        <f t="shared" si="190"/>
        <v>0.25194204133553222</v>
      </c>
      <c r="AB266" s="53">
        <f t="shared" si="191"/>
        <v>1.2827627547337458E-4</v>
      </c>
      <c r="AC266" s="61">
        <f t="shared" si="205"/>
        <v>0.36158854166666504</v>
      </c>
      <c r="AD266" s="36">
        <f t="shared" si="208"/>
        <v>1.3346469112787025</v>
      </c>
      <c r="AE266" s="36">
        <f t="shared" si="209"/>
        <v>73.67</v>
      </c>
      <c r="AF266" s="36">
        <f t="shared" si="210"/>
        <v>0.66732345563935125</v>
      </c>
      <c r="AG266" s="36">
        <f t="shared" si="209"/>
        <v>48.69</v>
      </c>
      <c r="AH266" s="36">
        <f t="shared" si="211"/>
        <v>0.33366172781967562</v>
      </c>
      <c r="AI266" s="36">
        <f t="shared" si="238"/>
        <v>28.37</v>
      </c>
      <c r="AJ266" s="36">
        <f t="shared" si="213"/>
        <v>6.6732345563935161E-2</v>
      </c>
      <c r="AK266" s="36">
        <f t="shared" si="238"/>
        <v>6.46</v>
      </c>
      <c r="AL266" s="36">
        <f t="shared" si="214"/>
        <v>0.66732345563935125</v>
      </c>
      <c r="AM266" s="36">
        <f t="shared" si="215"/>
        <v>48.69</v>
      </c>
      <c r="AN266" s="36">
        <f t="shared" si="216"/>
        <v>0.33366172781967562</v>
      </c>
      <c r="AO266" s="36">
        <f t="shared" si="217"/>
        <v>28.37</v>
      </c>
      <c r="AP266" s="36">
        <f t="shared" si="218"/>
        <v>0.16683086390983781</v>
      </c>
      <c r="AQ266" s="36">
        <f t="shared" si="219"/>
        <v>15.37</v>
      </c>
      <c r="AR266" s="36">
        <f t="shared" si="220"/>
        <v>3.336617278196758E-2</v>
      </c>
      <c r="AS266" s="36">
        <f t="shared" si="221"/>
        <v>3.28</v>
      </c>
      <c r="AT266" s="36">
        <f t="shared" si="222"/>
        <v>0.33366172781967562</v>
      </c>
      <c r="AU266" s="36">
        <f t="shared" si="223"/>
        <v>28.37</v>
      </c>
      <c r="AV266" s="36">
        <f t="shared" si="224"/>
        <v>0.16683086390983781</v>
      </c>
      <c r="AW266" s="36">
        <f t="shared" si="225"/>
        <v>15.37</v>
      </c>
      <c r="AX266" s="36">
        <f t="shared" si="226"/>
        <v>8.3415431954918906E-2</v>
      </c>
      <c r="AY266" s="36">
        <f t="shared" si="227"/>
        <v>8</v>
      </c>
      <c r="AZ266" s="36">
        <f t="shared" si="228"/>
        <v>1.668308639098379E-2</v>
      </c>
      <c r="BA266" s="36">
        <f t="shared" si="229"/>
        <v>1.65</v>
      </c>
      <c r="BB266" s="36">
        <f t="shared" si="230"/>
        <v>6.6732345563935147E-2</v>
      </c>
      <c r="BC266" s="36">
        <f t="shared" si="231"/>
        <v>6.46</v>
      </c>
      <c r="BD266" s="36">
        <f t="shared" si="232"/>
        <v>3.3366172781967574E-2</v>
      </c>
      <c r="BE266" s="36">
        <f t="shared" si="233"/>
        <v>3.28</v>
      </c>
      <c r="BF266" s="36">
        <f t="shared" si="234"/>
        <v>1.6683086390983787E-2</v>
      </c>
      <c r="BG266" s="36">
        <f t="shared" si="235"/>
        <v>1.65</v>
      </c>
      <c r="BH266" s="36">
        <f t="shared" si="236"/>
        <v>3.3366172781967569E-3</v>
      </c>
      <c r="BI266" s="36">
        <f t="shared" si="237"/>
        <v>0.33</v>
      </c>
    </row>
    <row r="267" spans="1:61" s="36" customFormat="1" x14ac:dyDescent="0.25">
      <c r="A267" s="37">
        <v>11.25</v>
      </c>
      <c r="B267" s="47">
        <f t="shared" si="192"/>
        <v>40</v>
      </c>
      <c r="C267" s="48">
        <f t="shared" si="182"/>
        <v>0</v>
      </c>
      <c r="D267" s="49">
        <f t="shared" si="183"/>
        <v>0</v>
      </c>
      <c r="E267" s="50">
        <f t="shared" si="184"/>
        <v>1</v>
      </c>
      <c r="F267" s="65">
        <f t="shared" si="181"/>
        <v>39</v>
      </c>
      <c r="G267" s="58">
        <f t="shared" si="206"/>
        <v>2.2949200069009041</v>
      </c>
      <c r="H267" s="53">
        <f t="shared" si="193"/>
        <v>6.4935064935064934</v>
      </c>
      <c r="I267" s="49">
        <f t="shared" si="194"/>
        <v>1.38</v>
      </c>
      <c r="J267" s="53">
        <f t="shared" si="195"/>
        <v>5.0488240151819896</v>
      </c>
      <c r="K267" s="53">
        <f t="shared" si="207"/>
        <v>2.5706084492883503E-3</v>
      </c>
      <c r="L267" s="48">
        <f t="shared" si="196"/>
        <v>2.2000000000000002</v>
      </c>
      <c r="M267" s="49">
        <f t="shared" si="185"/>
        <v>0</v>
      </c>
      <c r="N267" s="65">
        <v>0</v>
      </c>
      <c r="O267" s="60">
        <f t="shared" si="197"/>
        <v>5295.2182558973091</v>
      </c>
      <c r="P267" s="55">
        <f t="shared" si="198"/>
        <v>480</v>
      </c>
      <c r="Q267" s="58">
        <f t="shared" si="199"/>
        <v>1.1474600034504521</v>
      </c>
      <c r="R267" s="53">
        <f t="shared" si="200"/>
        <v>3.2467532467532467</v>
      </c>
      <c r="S267" s="53">
        <f t="shared" si="186"/>
        <v>2.5244120075909948</v>
      </c>
      <c r="T267" s="53">
        <f t="shared" si="187"/>
        <v>1.2853042246441751E-3</v>
      </c>
      <c r="U267" s="58">
        <f t="shared" si="201"/>
        <v>0.57373000172522604</v>
      </c>
      <c r="V267" s="53">
        <f t="shared" si="202"/>
        <v>1.6233766233766234</v>
      </c>
      <c r="W267" s="53">
        <f t="shared" si="188"/>
        <v>1.2622060037954974</v>
      </c>
      <c r="X267" s="53">
        <f t="shared" si="189"/>
        <v>6.4265211232208757E-4</v>
      </c>
      <c r="Y267" s="58">
        <f t="shared" si="203"/>
        <v>0.11474600034504519</v>
      </c>
      <c r="Z267" s="53">
        <f t="shared" si="204"/>
        <v>0.32467532467532467</v>
      </c>
      <c r="AA267" s="53">
        <f t="shared" si="190"/>
        <v>0.25244120075909943</v>
      </c>
      <c r="AB267" s="53">
        <f t="shared" si="191"/>
        <v>1.285304224644175E-4</v>
      </c>
      <c r="AC267" s="61">
        <f t="shared" si="205"/>
        <v>0.36171874999999837</v>
      </c>
      <c r="AD267" s="36">
        <f t="shared" si="208"/>
        <v>1.3445437538084626</v>
      </c>
      <c r="AE267" s="36">
        <f t="shared" si="209"/>
        <v>73.930000000000007</v>
      </c>
      <c r="AF267" s="36">
        <f t="shared" si="210"/>
        <v>0.67227187690423129</v>
      </c>
      <c r="AG267" s="36">
        <f t="shared" si="209"/>
        <v>48.95</v>
      </c>
      <c r="AH267" s="36">
        <f t="shared" si="211"/>
        <v>0.33613593845211565</v>
      </c>
      <c r="AI267" s="36">
        <f t="shared" si="238"/>
        <v>28.55</v>
      </c>
      <c r="AJ267" s="36">
        <f t="shared" si="213"/>
        <v>6.7227187690423171E-2</v>
      </c>
      <c r="AK267" s="36">
        <f t="shared" si="238"/>
        <v>6.5</v>
      </c>
      <c r="AL267" s="36">
        <f t="shared" si="214"/>
        <v>0.67227187690423129</v>
      </c>
      <c r="AM267" s="36">
        <f t="shared" si="215"/>
        <v>48.95</v>
      </c>
      <c r="AN267" s="36">
        <f t="shared" si="216"/>
        <v>0.33613593845211565</v>
      </c>
      <c r="AO267" s="36">
        <f t="shared" si="217"/>
        <v>28.55</v>
      </c>
      <c r="AP267" s="36">
        <f t="shared" si="218"/>
        <v>0.16806796922605782</v>
      </c>
      <c r="AQ267" s="36">
        <f t="shared" si="219"/>
        <v>15.47</v>
      </c>
      <c r="AR267" s="36">
        <f t="shared" si="220"/>
        <v>3.3613593845211585E-2</v>
      </c>
      <c r="AS267" s="36">
        <f t="shared" si="221"/>
        <v>3.31</v>
      </c>
      <c r="AT267" s="36">
        <f t="shared" si="222"/>
        <v>0.33613593845211565</v>
      </c>
      <c r="AU267" s="36">
        <f t="shared" si="223"/>
        <v>28.55</v>
      </c>
      <c r="AV267" s="36">
        <f t="shared" si="224"/>
        <v>0.16806796922605782</v>
      </c>
      <c r="AW267" s="36">
        <f t="shared" si="225"/>
        <v>15.47</v>
      </c>
      <c r="AX267" s="36">
        <f t="shared" si="226"/>
        <v>8.4033984613028911E-2</v>
      </c>
      <c r="AY267" s="36">
        <f t="shared" si="227"/>
        <v>8.06</v>
      </c>
      <c r="AZ267" s="36">
        <f t="shared" si="228"/>
        <v>1.6806796922605793E-2</v>
      </c>
      <c r="BA267" s="36">
        <f t="shared" si="229"/>
        <v>1.67</v>
      </c>
      <c r="BB267" s="36">
        <f t="shared" si="230"/>
        <v>6.7227187690423157E-2</v>
      </c>
      <c r="BC267" s="36">
        <f t="shared" si="231"/>
        <v>6.5</v>
      </c>
      <c r="BD267" s="36">
        <f t="shared" si="232"/>
        <v>3.3613593845211578E-2</v>
      </c>
      <c r="BE267" s="36">
        <f t="shared" si="233"/>
        <v>3.31</v>
      </c>
      <c r="BF267" s="36">
        <f t="shared" si="234"/>
        <v>1.6806796922605789E-2</v>
      </c>
      <c r="BG267" s="36">
        <f t="shared" si="235"/>
        <v>1.67</v>
      </c>
      <c r="BH267" s="36">
        <f t="shared" si="236"/>
        <v>3.3613593845211575E-3</v>
      </c>
      <c r="BI267" s="36">
        <f t="shared" si="237"/>
        <v>0.34</v>
      </c>
    </row>
    <row r="268" spans="1:61" s="36" customFormat="1" x14ac:dyDescent="0.25">
      <c r="A268" s="37">
        <v>11.25</v>
      </c>
      <c r="B268" s="47">
        <f t="shared" si="192"/>
        <v>40</v>
      </c>
      <c r="C268" s="48">
        <f t="shared" si="182"/>
        <v>0</v>
      </c>
      <c r="D268" s="49">
        <f t="shared" si="183"/>
        <v>0</v>
      </c>
      <c r="E268" s="50">
        <f t="shared" si="184"/>
        <v>1</v>
      </c>
      <c r="F268" s="65">
        <f t="shared" si="181"/>
        <v>39</v>
      </c>
      <c r="G268" s="58">
        <f t="shared" si="206"/>
        <v>2.2994266064942641</v>
      </c>
      <c r="H268" s="53">
        <f t="shared" si="193"/>
        <v>6.4935064935064934</v>
      </c>
      <c r="I268" s="49">
        <f t="shared" si="194"/>
        <v>1.38</v>
      </c>
      <c r="J268" s="53">
        <f t="shared" si="195"/>
        <v>5.0587385342873814</v>
      </c>
      <c r="K268" s="53">
        <f t="shared" si="207"/>
        <v>2.5756564261055874E-3</v>
      </c>
      <c r="L268" s="48">
        <f t="shared" si="196"/>
        <v>2.2000000000000002</v>
      </c>
      <c r="M268" s="49">
        <f t="shared" si="185"/>
        <v>0</v>
      </c>
      <c r="N268" s="65">
        <v>0</v>
      </c>
      <c r="O268" s="60">
        <f t="shared" si="197"/>
        <v>5304.6785654529504</v>
      </c>
      <c r="P268" s="55">
        <f t="shared" si="198"/>
        <v>480</v>
      </c>
      <c r="Q268" s="58">
        <f t="shared" si="199"/>
        <v>1.1497133032471321</v>
      </c>
      <c r="R268" s="53">
        <f t="shared" si="200"/>
        <v>3.2467532467532467</v>
      </c>
      <c r="S268" s="53">
        <f t="shared" si="186"/>
        <v>2.5293692671436907</v>
      </c>
      <c r="T268" s="53">
        <f t="shared" si="187"/>
        <v>1.2878282130527937E-3</v>
      </c>
      <c r="U268" s="58">
        <f t="shared" si="201"/>
        <v>0.57485665162356603</v>
      </c>
      <c r="V268" s="53">
        <f t="shared" si="202"/>
        <v>1.6233766233766234</v>
      </c>
      <c r="W268" s="53">
        <f t="shared" si="188"/>
        <v>1.2646846335718454</v>
      </c>
      <c r="X268" s="53">
        <f t="shared" si="189"/>
        <v>6.4391410652639685E-4</v>
      </c>
      <c r="Y268" s="58">
        <f t="shared" si="203"/>
        <v>0.11497133032471318</v>
      </c>
      <c r="Z268" s="53">
        <f t="shared" si="204"/>
        <v>0.32467532467532467</v>
      </c>
      <c r="AA268" s="53">
        <f t="shared" si="190"/>
        <v>0.25293692671436901</v>
      </c>
      <c r="AB268" s="53">
        <f t="shared" si="191"/>
        <v>1.2878282130527938E-4</v>
      </c>
      <c r="AC268" s="61">
        <f t="shared" si="205"/>
        <v>0.36184895833333169</v>
      </c>
      <c r="AD268" s="36">
        <f t="shared" si="208"/>
        <v>1.3544600310489692</v>
      </c>
      <c r="AE268" s="36">
        <f t="shared" si="209"/>
        <v>74.19</v>
      </c>
      <c r="AF268" s="36">
        <f t="shared" si="210"/>
        <v>0.67723001552448459</v>
      </c>
      <c r="AG268" s="36">
        <f t="shared" si="209"/>
        <v>49.2</v>
      </c>
      <c r="AH268" s="36">
        <f t="shared" si="211"/>
        <v>0.33861500776224229</v>
      </c>
      <c r="AI268" s="36">
        <f t="shared" si="238"/>
        <v>28.72</v>
      </c>
      <c r="AJ268" s="36">
        <f t="shared" si="213"/>
        <v>6.7723001552448495E-2</v>
      </c>
      <c r="AK268" s="36">
        <f t="shared" si="238"/>
        <v>6.55</v>
      </c>
      <c r="AL268" s="36">
        <f t="shared" si="214"/>
        <v>0.67723001552448459</v>
      </c>
      <c r="AM268" s="36">
        <f t="shared" si="215"/>
        <v>49.2</v>
      </c>
      <c r="AN268" s="36">
        <f t="shared" si="216"/>
        <v>0.33861500776224229</v>
      </c>
      <c r="AO268" s="36">
        <f t="shared" si="217"/>
        <v>28.72</v>
      </c>
      <c r="AP268" s="36">
        <f t="shared" si="218"/>
        <v>0.16930750388112115</v>
      </c>
      <c r="AQ268" s="36">
        <f t="shared" si="219"/>
        <v>15.58</v>
      </c>
      <c r="AR268" s="36">
        <f t="shared" si="220"/>
        <v>3.3861500776224247E-2</v>
      </c>
      <c r="AS268" s="36">
        <f t="shared" si="221"/>
        <v>3.33</v>
      </c>
      <c r="AT268" s="36">
        <f t="shared" si="222"/>
        <v>0.33861500776224229</v>
      </c>
      <c r="AU268" s="36">
        <f t="shared" si="223"/>
        <v>28.72</v>
      </c>
      <c r="AV268" s="36">
        <f t="shared" si="224"/>
        <v>0.16930750388112115</v>
      </c>
      <c r="AW268" s="36">
        <f t="shared" si="225"/>
        <v>15.58</v>
      </c>
      <c r="AX268" s="36">
        <f t="shared" si="226"/>
        <v>8.4653751940560573E-2</v>
      </c>
      <c r="AY268" s="36">
        <f t="shared" si="227"/>
        <v>8.1199999999999992</v>
      </c>
      <c r="AZ268" s="36">
        <f t="shared" si="228"/>
        <v>1.6930750388112124E-2</v>
      </c>
      <c r="BA268" s="36">
        <f t="shared" si="229"/>
        <v>1.68</v>
      </c>
      <c r="BB268" s="36">
        <f t="shared" si="230"/>
        <v>6.7723001552448481E-2</v>
      </c>
      <c r="BC268" s="36">
        <f t="shared" si="231"/>
        <v>6.55</v>
      </c>
      <c r="BD268" s="36">
        <f t="shared" si="232"/>
        <v>3.386150077622424E-2</v>
      </c>
      <c r="BE268" s="36">
        <f t="shared" si="233"/>
        <v>3.33</v>
      </c>
      <c r="BF268" s="36">
        <f t="shared" si="234"/>
        <v>1.693075038811212E-2</v>
      </c>
      <c r="BG268" s="36">
        <f t="shared" si="235"/>
        <v>1.68</v>
      </c>
      <c r="BH268" s="36">
        <f t="shared" si="236"/>
        <v>3.3861500776224238E-3</v>
      </c>
      <c r="BI268" s="36">
        <f t="shared" si="237"/>
        <v>0.34</v>
      </c>
    </row>
    <row r="269" spans="1:61" s="36" customFormat="1" x14ac:dyDescent="0.25">
      <c r="A269" s="37">
        <v>11.25</v>
      </c>
      <c r="B269" s="47">
        <f t="shared" si="192"/>
        <v>40</v>
      </c>
      <c r="C269" s="48">
        <f t="shared" si="182"/>
        <v>0</v>
      </c>
      <c r="D269" s="49">
        <f t="shared" si="183"/>
        <v>0</v>
      </c>
      <c r="E269" s="50">
        <f t="shared" si="184"/>
        <v>1</v>
      </c>
      <c r="F269" s="65">
        <f t="shared" si="181"/>
        <v>39</v>
      </c>
      <c r="G269" s="58">
        <f t="shared" si="206"/>
        <v>2.3039022074404922</v>
      </c>
      <c r="H269" s="53">
        <f t="shared" si="193"/>
        <v>6.4935064935064934</v>
      </c>
      <c r="I269" s="49">
        <f t="shared" si="194"/>
        <v>1.38</v>
      </c>
      <c r="J269" s="53">
        <f t="shared" si="195"/>
        <v>5.0685848563690836</v>
      </c>
      <c r="K269" s="53">
        <f t="shared" si="207"/>
        <v>2.5806696804122394E-3</v>
      </c>
      <c r="L269" s="48">
        <f t="shared" si="196"/>
        <v>2.2000000000000002</v>
      </c>
      <c r="M269" s="49">
        <f t="shared" si="185"/>
        <v>0</v>
      </c>
      <c r="N269" s="65">
        <v>0</v>
      </c>
      <c r="O269" s="60">
        <f t="shared" si="197"/>
        <v>5314.0738353803954</v>
      </c>
      <c r="P269" s="55">
        <f t="shared" si="198"/>
        <v>480</v>
      </c>
      <c r="Q269" s="58">
        <f t="shared" si="199"/>
        <v>1.1519511037202461</v>
      </c>
      <c r="R269" s="53">
        <f t="shared" si="200"/>
        <v>3.2467532467532467</v>
      </c>
      <c r="S269" s="53">
        <f t="shared" si="186"/>
        <v>2.5342924281845418</v>
      </c>
      <c r="T269" s="53">
        <f t="shared" si="187"/>
        <v>1.2903348402061197E-3</v>
      </c>
      <c r="U269" s="58">
        <f t="shared" si="201"/>
        <v>0.57597555186012306</v>
      </c>
      <c r="V269" s="53">
        <f t="shared" si="202"/>
        <v>1.6233766233766234</v>
      </c>
      <c r="W269" s="53">
        <f t="shared" si="188"/>
        <v>1.2671462140922709</v>
      </c>
      <c r="X269" s="53">
        <f t="shared" si="189"/>
        <v>6.4516742010305985E-4</v>
      </c>
      <c r="Y269" s="58">
        <f t="shared" si="203"/>
        <v>0.1151951103720246</v>
      </c>
      <c r="Z269" s="53">
        <f t="shared" si="204"/>
        <v>0.32467532467532467</v>
      </c>
      <c r="AA269" s="53">
        <f t="shared" si="190"/>
        <v>0.25342924281845414</v>
      </c>
      <c r="AB269" s="53">
        <f t="shared" si="191"/>
        <v>1.2903348402061194E-4</v>
      </c>
      <c r="AC269" s="61">
        <f t="shared" si="205"/>
        <v>0.36197916666666502</v>
      </c>
      <c r="AD269" s="36">
        <f t="shared" si="208"/>
        <v>1.3643956093185563</v>
      </c>
      <c r="AE269" s="36">
        <f t="shared" si="209"/>
        <v>74.45</v>
      </c>
      <c r="AF269" s="36">
        <f t="shared" si="210"/>
        <v>0.68219780465927815</v>
      </c>
      <c r="AG269" s="36">
        <f t="shared" si="209"/>
        <v>49.45</v>
      </c>
      <c r="AH269" s="36">
        <f t="shared" si="211"/>
        <v>0.34109890232963908</v>
      </c>
      <c r="AI269" s="36">
        <f t="shared" si="238"/>
        <v>28.9</v>
      </c>
      <c r="AJ269" s="36">
        <f t="shared" si="213"/>
        <v>6.8219780465927846E-2</v>
      </c>
      <c r="AK269" s="36">
        <f t="shared" si="238"/>
        <v>6.59</v>
      </c>
      <c r="AL269" s="36">
        <f t="shared" si="214"/>
        <v>0.68219780465927815</v>
      </c>
      <c r="AM269" s="36">
        <f t="shared" si="215"/>
        <v>49.45</v>
      </c>
      <c r="AN269" s="36">
        <f t="shared" si="216"/>
        <v>0.34109890232963908</v>
      </c>
      <c r="AO269" s="36">
        <f t="shared" si="217"/>
        <v>28.9</v>
      </c>
      <c r="AP269" s="36">
        <f t="shared" si="218"/>
        <v>0.17054945116481954</v>
      </c>
      <c r="AQ269" s="36">
        <f t="shared" si="219"/>
        <v>15.68</v>
      </c>
      <c r="AR269" s="36">
        <f t="shared" si="220"/>
        <v>3.4109890232963923E-2</v>
      </c>
      <c r="AS269" s="36">
        <f t="shared" si="221"/>
        <v>3.35</v>
      </c>
      <c r="AT269" s="36">
        <f t="shared" si="222"/>
        <v>0.34109890232963908</v>
      </c>
      <c r="AU269" s="36">
        <f t="shared" si="223"/>
        <v>28.9</v>
      </c>
      <c r="AV269" s="36">
        <f t="shared" si="224"/>
        <v>0.17054945116481954</v>
      </c>
      <c r="AW269" s="36">
        <f t="shared" si="225"/>
        <v>15.68</v>
      </c>
      <c r="AX269" s="36">
        <f t="shared" si="226"/>
        <v>8.5274725582409769E-2</v>
      </c>
      <c r="AY269" s="36">
        <f t="shared" si="227"/>
        <v>8.17</v>
      </c>
      <c r="AZ269" s="36">
        <f t="shared" si="228"/>
        <v>1.7054945116481961E-2</v>
      </c>
      <c r="BA269" s="36">
        <f t="shared" si="229"/>
        <v>1.69</v>
      </c>
      <c r="BB269" s="36">
        <f t="shared" si="230"/>
        <v>6.8219780465927832E-2</v>
      </c>
      <c r="BC269" s="36">
        <f t="shared" si="231"/>
        <v>6.59</v>
      </c>
      <c r="BD269" s="36">
        <f t="shared" si="232"/>
        <v>3.4109890232963916E-2</v>
      </c>
      <c r="BE269" s="36">
        <f t="shared" si="233"/>
        <v>3.35</v>
      </c>
      <c r="BF269" s="36">
        <f t="shared" si="234"/>
        <v>1.7054945116481958E-2</v>
      </c>
      <c r="BG269" s="36">
        <f t="shared" si="235"/>
        <v>1.69</v>
      </c>
      <c r="BH269" s="36">
        <f t="shared" si="236"/>
        <v>3.4109890232963914E-3</v>
      </c>
      <c r="BI269" s="36">
        <f t="shared" si="237"/>
        <v>0.34</v>
      </c>
    </row>
    <row r="270" spans="1:61" s="36" customFormat="1" x14ac:dyDescent="0.25">
      <c r="A270" s="37">
        <v>11.25</v>
      </c>
      <c r="B270" s="47">
        <f t="shared" si="192"/>
        <v>40</v>
      </c>
      <c r="C270" s="48">
        <f t="shared" si="182"/>
        <v>0</v>
      </c>
      <c r="D270" s="49">
        <f t="shared" si="183"/>
        <v>0</v>
      </c>
      <c r="E270" s="50">
        <f t="shared" si="184"/>
        <v>1</v>
      </c>
      <c r="F270" s="65">
        <f t="shared" si="181"/>
        <v>39</v>
      </c>
      <c r="G270" s="58">
        <f t="shared" si="206"/>
        <v>2.3083470229637952</v>
      </c>
      <c r="H270" s="53">
        <f t="shared" si="193"/>
        <v>6.4935064935064934</v>
      </c>
      <c r="I270" s="49">
        <f t="shared" si="194"/>
        <v>1.38</v>
      </c>
      <c r="J270" s="53">
        <f t="shared" si="195"/>
        <v>5.0783634505203503</v>
      </c>
      <c r="K270" s="53">
        <f t="shared" si="207"/>
        <v>2.5856484510471079E-3</v>
      </c>
      <c r="L270" s="48">
        <f t="shared" si="196"/>
        <v>2.2000000000000002</v>
      </c>
      <c r="M270" s="49">
        <f t="shared" si="185"/>
        <v>0</v>
      </c>
      <c r="N270" s="65">
        <v>0</v>
      </c>
      <c r="O270" s="60">
        <f t="shared" si="197"/>
        <v>5323.4045128270909</v>
      </c>
      <c r="P270" s="55">
        <f t="shared" si="198"/>
        <v>480</v>
      </c>
      <c r="Q270" s="58">
        <f t="shared" si="199"/>
        <v>1.1541735114818976</v>
      </c>
      <c r="R270" s="53">
        <f t="shared" si="200"/>
        <v>3.2467532467532467</v>
      </c>
      <c r="S270" s="53">
        <f t="shared" si="186"/>
        <v>2.5391817252601752</v>
      </c>
      <c r="T270" s="53">
        <f t="shared" si="187"/>
        <v>1.292824225523554E-3</v>
      </c>
      <c r="U270" s="58">
        <f t="shared" si="201"/>
        <v>0.57708675574094881</v>
      </c>
      <c r="V270" s="53">
        <f t="shared" si="202"/>
        <v>1.6233766233766234</v>
      </c>
      <c r="W270" s="53">
        <f t="shared" si="188"/>
        <v>1.2695908626300876</v>
      </c>
      <c r="X270" s="53">
        <f t="shared" si="189"/>
        <v>6.4641211276177698E-4</v>
      </c>
      <c r="Y270" s="58">
        <f t="shared" si="203"/>
        <v>0.11541735114818975</v>
      </c>
      <c r="Z270" s="53">
        <f t="shared" si="204"/>
        <v>0.32467532467532467</v>
      </c>
      <c r="AA270" s="53">
        <f t="shared" si="190"/>
        <v>0.2539181725260175</v>
      </c>
      <c r="AB270" s="53">
        <f t="shared" si="191"/>
        <v>1.292824225523554E-4</v>
      </c>
      <c r="AC270" s="61">
        <f t="shared" si="205"/>
        <v>0.36210937499999835</v>
      </c>
      <c r="AD270" s="36">
        <f t="shared" si="208"/>
        <v>1.3743503558550876</v>
      </c>
      <c r="AE270" s="36">
        <f t="shared" si="209"/>
        <v>74.7</v>
      </c>
      <c r="AF270" s="36">
        <f t="shared" si="210"/>
        <v>0.68717517792754379</v>
      </c>
      <c r="AG270" s="36">
        <f t="shared" si="209"/>
        <v>49.7</v>
      </c>
      <c r="AH270" s="36">
        <f t="shared" si="211"/>
        <v>0.34358758896377189</v>
      </c>
      <c r="AI270" s="36">
        <f t="shared" si="238"/>
        <v>29.08</v>
      </c>
      <c r="AJ270" s="36">
        <f t="shared" si="213"/>
        <v>6.871751779275441E-2</v>
      </c>
      <c r="AK270" s="36">
        <f t="shared" si="238"/>
        <v>6.64</v>
      </c>
      <c r="AL270" s="36">
        <f t="shared" si="214"/>
        <v>0.68717517792754379</v>
      </c>
      <c r="AM270" s="36">
        <f t="shared" si="215"/>
        <v>49.7</v>
      </c>
      <c r="AN270" s="36">
        <f t="shared" si="216"/>
        <v>0.34358758896377189</v>
      </c>
      <c r="AO270" s="36">
        <f t="shared" si="217"/>
        <v>29.08</v>
      </c>
      <c r="AP270" s="36">
        <f t="shared" si="218"/>
        <v>0.17179379448188595</v>
      </c>
      <c r="AQ270" s="36">
        <f t="shared" si="219"/>
        <v>15.78</v>
      </c>
      <c r="AR270" s="36">
        <f t="shared" si="220"/>
        <v>3.4358758896377205E-2</v>
      </c>
      <c r="AS270" s="36">
        <f t="shared" si="221"/>
        <v>3.38</v>
      </c>
      <c r="AT270" s="36">
        <f t="shared" si="222"/>
        <v>0.34358758896377189</v>
      </c>
      <c r="AU270" s="36">
        <f t="shared" si="223"/>
        <v>29.08</v>
      </c>
      <c r="AV270" s="36">
        <f t="shared" si="224"/>
        <v>0.17179379448188595</v>
      </c>
      <c r="AW270" s="36">
        <f t="shared" si="225"/>
        <v>15.78</v>
      </c>
      <c r="AX270" s="36">
        <f t="shared" si="226"/>
        <v>8.5896897240942974E-2</v>
      </c>
      <c r="AY270" s="36">
        <f t="shared" si="227"/>
        <v>8.23</v>
      </c>
      <c r="AZ270" s="36">
        <f t="shared" si="228"/>
        <v>1.7179379448188602E-2</v>
      </c>
      <c r="BA270" s="36">
        <f t="shared" si="229"/>
        <v>1.7</v>
      </c>
      <c r="BB270" s="36">
        <f t="shared" si="230"/>
        <v>6.8717517792754396E-2</v>
      </c>
      <c r="BC270" s="36">
        <f t="shared" si="231"/>
        <v>6.64</v>
      </c>
      <c r="BD270" s="36">
        <f t="shared" si="232"/>
        <v>3.4358758896377198E-2</v>
      </c>
      <c r="BE270" s="36">
        <f t="shared" si="233"/>
        <v>3.38</v>
      </c>
      <c r="BF270" s="36">
        <f t="shared" si="234"/>
        <v>1.7179379448188599E-2</v>
      </c>
      <c r="BG270" s="36">
        <f t="shared" si="235"/>
        <v>1.7</v>
      </c>
      <c r="BH270" s="36">
        <f t="shared" si="236"/>
        <v>3.43587588963772E-3</v>
      </c>
      <c r="BI270" s="36">
        <f t="shared" si="237"/>
        <v>0.34</v>
      </c>
    </row>
    <row r="271" spans="1:61" s="36" customFormat="1" x14ac:dyDescent="0.25">
      <c r="A271" s="37">
        <v>11.25</v>
      </c>
      <c r="B271" s="47">
        <f t="shared" si="192"/>
        <v>40</v>
      </c>
      <c r="C271" s="48">
        <f t="shared" si="182"/>
        <v>0</v>
      </c>
      <c r="D271" s="49">
        <f t="shared" si="183"/>
        <v>0</v>
      </c>
      <c r="E271" s="50">
        <f t="shared" si="184"/>
        <v>1</v>
      </c>
      <c r="F271" s="65">
        <f t="shared" si="181"/>
        <v>39</v>
      </c>
      <c r="G271" s="58">
        <f t="shared" si="206"/>
        <v>2.3127612648217175</v>
      </c>
      <c r="H271" s="53">
        <f t="shared" si="193"/>
        <v>6.4935064935064934</v>
      </c>
      <c r="I271" s="49">
        <f t="shared" si="194"/>
        <v>1.38</v>
      </c>
      <c r="J271" s="53">
        <f t="shared" si="195"/>
        <v>5.0880747826077792</v>
      </c>
      <c r="K271" s="53">
        <f t="shared" si="207"/>
        <v>2.5905929752061442E-3</v>
      </c>
      <c r="L271" s="48">
        <f t="shared" si="196"/>
        <v>2.2000000000000002</v>
      </c>
      <c r="M271" s="49">
        <f t="shared" si="185"/>
        <v>0</v>
      </c>
      <c r="N271" s="65">
        <v>0</v>
      </c>
      <c r="O271" s="60">
        <f t="shared" si="197"/>
        <v>5332.6710418663397</v>
      </c>
      <c r="P271" s="55">
        <f t="shared" si="198"/>
        <v>480</v>
      </c>
      <c r="Q271" s="58">
        <f t="shared" si="199"/>
        <v>1.1563806324108588</v>
      </c>
      <c r="R271" s="53">
        <f t="shared" si="200"/>
        <v>3.2467532467532467</v>
      </c>
      <c r="S271" s="53">
        <f t="shared" si="186"/>
        <v>2.5440373913038896</v>
      </c>
      <c r="T271" s="53">
        <f t="shared" si="187"/>
        <v>1.2952964876030721E-3</v>
      </c>
      <c r="U271" s="58">
        <f t="shared" si="201"/>
        <v>0.57819031620542938</v>
      </c>
      <c r="V271" s="53">
        <f t="shared" si="202"/>
        <v>1.6233766233766234</v>
      </c>
      <c r="W271" s="53">
        <f t="shared" si="188"/>
        <v>1.2720186956519448</v>
      </c>
      <c r="X271" s="53">
        <f t="shared" si="189"/>
        <v>6.4764824380153605E-4</v>
      </c>
      <c r="Y271" s="58">
        <f t="shared" si="203"/>
        <v>0.11563806324108586</v>
      </c>
      <c r="Z271" s="53">
        <f t="shared" si="204"/>
        <v>0.32467532467532467</v>
      </c>
      <c r="AA271" s="53">
        <f t="shared" si="190"/>
        <v>0.25440373913038888</v>
      </c>
      <c r="AB271" s="53">
        <f t="shared" si="191"/>
        <v>1.2952964876030719E-4</v>
      </c>
      <c r="AC271" s="61">
        <f t="shared" si="205"/>
        <v>0.36223958333333167</v>
      </c>
      <c r="AD271" s="36">
        <f t="shared" si="208"/>
        <v>1.3843241388096312</v>
      </c>
      <c r="AE271" s="36">
        <f t="shared" si="209"/>
        <v>74.95</v>
      </c>
      <c r="AF271" s="36">
        <f t="shared" si="210"/>
        <v>0.69216206940481562</v>
      </c>
      <c r="AG271" s="36">
        <f t="shared" si="209"/>
        <v>49.95</v>
      </c>
      <c r="AH271" s="36">
        <f t="shared" si="211"/>
        <v>0.34608103470240781</v>
      </c>
      <c r="AI271" s="36">
        <f t="shared" si="238"/>
        <v>29.25</v>
      </c>
      <c r="AJ271" s="36">
        <f t="shared" si="213"/>
        <v>6.9216206940481598E-2</v>
      </c>
      <c r="AK271" s="36">
        <f t="shared" si="238"/>
        <v>6.69</v>
      </c>
      <c r="AL271" s="36">
        <f t="shared" si="214"/>
        <v>0.69216206940481562</v>
      </c>
      <c r="AM271" s="36">
        <f t="shared" si="215"/>
        <v>49.95</v>
      </c>
      <c r="AN271" s="36">
        <f t="shared" si="216"/>
        <v>0.34608103470240781</v>
      </c>
      <c r="AO271" s="36">
        <f t="shared" si="217"/>
        <v>29.25</v>
      </c>
      <c r="AP271" s="36">
        <f t="shared" si="218"/>
        <v>0.1730405173512039</v>
      </c>
      <c r="AQ271" s="36">
        <f t="shared" si="219"/>
        <v>15.89</v>
      </c>
      <c r="AR271" s="36">
        <f t="shared" si="220"/>
        <v>3.4608103470240799E-2</v>
      </c>
      <c r="AS271" s="36">
        <f t="shared" si="221"/>
        <v>3.4</v>
      </c>
      <c r="AT271" s="36">
        <f t="shared" si="222"/>
        <v>0.34608103470240781</v>
      </c>
      <c r="AU271" s="36">
        <f t="shared" si="223"/>
        <v>29.25</v>
      </c>
      <c r="AV271" s="36">
        <f t="shared" si="224"/>
        <v>0.1730405173512039</v>
      </c>
      <c r="AW271" s="36">
        <f t="shared" si="225"/>
        <v>15.89</v>
      </c>
      <c r="AX271" s="36">
        <f t="shared" si="226"/>
        <v>8.6520258675601952E-2</v>
      </c>
      <c r="AY271" s="36">
        <f t="shared" si="227"/>
        <v>8.2899999999999991</v>
      </c>
      <c r="AZ271" s="36">
        <f t="shared" si="228"/>
        <v>1.7304051735120399E-2</v>
      </c>
      <c r="BA271" s="36">
        <f t="shared" si="229"/>
        <v>1.72</v>
      </c>
      <c r="BB271" s="36">
        <f t="shared" si="230"/>
        <v>6.9216206940481584E-2</v>
      </c>
      <c r="BC271" s="36">
        <f t="shared" si="231"/>
        <v>6.69</v>
      </c>
      <c r="BD271" s="36">
        <f t="shared" si="232"/>
        <v>3.4608103470240792E-2</v>
      </c>
      <c r="BE271" s="36">
        <f t="shared" si="233"/>
        <v>3.4</v>
      </c>
      <c r="BF271" s="36">
        <f t="shared" si="234"/>
        <v>1.7304051735120396E-2</v>
      </c>
      <c r="BG271" s="36">
        <f t="shared" si="235"/>
        <v>1.72</v>
      </c>
      <c r="BH271" s="36">
        <f t="shared" si="236"/>
        <v>3.4608103470240791E-3</v>
      </c>
      <c r="BI271" s="36">
        <f t="shared" si="237"/>
        <v>0.35</v>
      </c>
    </row>
    <row r="272" spans="1:61" s="36" customFormat="1" x14ac:dyDescent="0.25">
      <c r="A272" s="37">
        <v>11.25</v>
      </c>
      <c r="B272" s="47">
        <f t="shared" si="192"/>
        <v>40</v>
      </c>
      <c r="C272" s="48">
        <f t="shared" si="182"/>
        <v>0</v>
      </c>
      <c r="D272" s="49">
        <f t="shared" si="183"/>
        <v>0</v>
      </c>
      <c r="E272" s="50">
        <f t="shared" si="184"/>
        <v>1</v>
      </c>
      <c r="F272" s="65">
        <f t="shared" si="181"/>
        <v>39</v>
      </c>
      <c r="G272" s="58">
        <f t="shared" si="206"/>
        <v>2.3171451433152286</v>
      </c>
      <c r="H272" s="53">
        <f t="shared" si="193"/>
        <v>6.4935064935064934</v>
      </c>
      <c r="I272" s="49">
        <f t="shared" si="194"/>
        <v>1.38</v>
      </c>
      <c r="J272" s="53">
        <f t="shared" si="195"/>
        <v>5.097719315293503</v>
      </c>
      <c r="K272" s="53">
        <f t="shared" si="207"/>
        <v>2.5955034884537465E-3</v>
      </c>
      <c r="L272" s="48">
        <f t="shared" si="196"/>
        <v>2.2000000000000002</v>
      </c>
      <c r="M272" s="49">
        <f t="shared" si="185"/>
        <v>0</v>
      </c>
      <c r="N272" s="65">
        <v>0</v>
      </c>
      <c r="O272" s="60">
        <f t="shared" si="197"/>
        <v>5341.8738635184436</v>
      </c>
      <c r="P272" s="55">
        <f t="shared" si="198"/>
        <v>480</v>
      </c>
      <c r="Q272" s="58">
        <f t="shared" si="199"/>
        <v>1.1585725716576143</v>
      </c>
      <c r="R272" s="53">
        <f t="shared" si="200"/>
        <v>3.2467532467532467</v>
      </c>
      <c r="S272" s="53">
        <f t="shared" si="186"/>
        <v>2.5488596576467515</v>
      </c>
      <c r="T272" s="53">
        <f t="shared" si="187"/>
        <v>1.2977517442268733E-3</v>
      </c>
      <c r="U272" s="58">
        <f t="shared" si="201"/>
        <v>0.57928628582880715</v>
      </c>
      <c r="V272" s="53">
        <f t="shared" si="202"/>
        <v>1.6233766233766234</v>
      </c>
      <c r="W272" s="53">
        <f t="shared" si="188"/>
        <v>1.2744298288233757</v>
      </c>
      <c r="X272" s="53">
        <f t="shared" si="189"/>
        <v>6.4887587211343663E-4</v>
      </c>
      <c r="Y272" s="58">
        <f t="shared" si="203"/>
        <v>0.11585725716576141</v>
      </c>
      <c r="Z272" s="53">
        <f t="shared" si="204"/>
        <v>0.32467532467532467</v>
      </c>
      <c r="AA272" s="53">
        <f t="shared" si="190"/>
        <v>0.25488596576467515</v>
      </c>
      <c r="AB272" s="53">
        <f t="shared" si="191"/>
        <v>1.2977517442268728E-4</v>
      </c>
      <c r="AC272" s="61">
        <f t="shared" si="205"/>
        <v>0.362369791666665</v>
      </c>
      <c r="AD272" s="36">
        <f t="shared" si="208"/>
        <v>1.3943168272401782</v>
      </c>
      <c r="AE272" s="36">
        <f t="shared" si="209"/>
        <v>75.2</v>
      </c>
      <c r="AF272" s="36">
        <f t="shared" si="210"/>
        <v>0.69715841362008912</v>
      </c>
      <c r="AG272" s="36">
        <f t="shared" si="209"/>
        <v>50.2</v>
      </c>
      <c r="AH272" s="36">
        <f t="shared" si="211"/>
        <v>0.34857920681004456</v>
      </c>
      <c r="AI272" s="36">
        <f t="shared" si="238"/>
        <v>29.43</v>
      </c>
      <c r="AJ272" s="36">
        <f t="shared" si="213"/>
        <v>6.9715841362008937E-2</v>
      </c>
      <c r="AK272" s="36">
        <f t="shared" si="238"/>
        <v>6.73</v>
      </c>
      <c r="AL272" s="36">
        <f t="shared" si="214"/>
        <v>0.69715841362008912</v>
      </c>
      <c r="AM272" s="36">
        <f t="shared" si="215"/>
        <v>50.2</v>
      </c>
      <c r="AN272" s="36">
        <f t="shared" si="216"/>
        <v>0.34857920681004456</v>
      </c>
      <c r="AO272" s="36">
        <f t="shared" si="217"/>
        <v>29.43</v>
      </c>
      <c r="AP272" s="36">
        <f t="shared" si="218"/>
        <v>0.17428960340502228</v>
      </c>
      <c r="AQ272" s="36">
        <f t="shared" si="219"/>
        <v>15.99</v>
      </c>
      <c r="AR272" s="36">
        <f t="shared" si="220"/>
        <v>3.4857920681004469E-2</v>
      </c>
      <c r="AS272" s="36">
        <f t="shared" si="221"/>
        <v>3.43</v>
      </c>
      <c r="AT272" s="36">
        <f t="shared" si="222"/>
        <v>0.34857920681004456</v>
      </c>
      <c r="AU272" s="36">
        <f t="shared" si="223"/>
        <v>29.43</v>
      </c>
      <c r="AV272" s="36">
        <f t="shared" si="224"/>
        <v>0.17428960340502228</v>
      </c>
      <c r="AW272" s="36">
        <f t="shared" si="225"/>
        <v>15.99</v>
      </c>
      <c r="AX272" s="36">
        <f t="shared" si="226"/>
        <v>8.714480170251114E-2</v>
      </c>
      <c r="AY272" s="36">
        <f t="shared" si="227"/>
        <v>8.35</v>
      </c>
      <c r="AZ272" s="36">
        <f t="shared" si="228"/>
        <v>1.7428960340502234E-2</v>
      </c>
      <c r="BA272" s="36">
        <f t="shared" si="229"/>
        <v>1.73</v>
      </c>
      <c r="BB272" s="36">
        <f t="shared" si="230"/>
        <v>6.9715841362008923E-2</v>
      </c>
      <c r="BC272" s="36">
        <f t="shared" si="231"/>
        <v>6.73</v>
      </c>
      <c r="BD272" s="36">
        <f t="shared" si="232"/>
        <v>3.4857920681004462E-2</v>
      </c>
      <c r="BE272" s="36">
        <f t="shared" si="233"/>
        <v>3.43</v>
      </c>
      <c r="BF272" s="36">
        <f t="shared" si="234"/>
        <v>1.7428960340502231E-2</v>
      </c>
      <c r="BG272" s="36">
        <f t="shared" si="235"/>
        <v>1.73</v>
      </c>
      <c r="BH272" s="36">
        <f t="shared" si="236"/>
        <v>3.4857920681004464E-3</v>
      </c>
      <c r="BI272" s="36">
        <f t="shared" si="237"/>
        <v>0.35</v>
      </c>
    </row>
    <row r="273" spans="1:61" s="36" customFormat="1" x14ac:dyDescent="0.25">
      <c r="A273" s="37">
        <v>11.25</v>
      </c>
      <c r="B273" s="47">
        <f t="shared" si="192"/>
        <v>40</v>
      </c>
      <c r="C273" s="48">
        <f t="shared" si="182"/>
        <v>0</v>
      </c>
      <c r="D273" s="49">
        <f t="shared" si="183"/>
        <v>0</v>
      </c>
      <c r="E273" s="50">
        <f t="shared" si="184"/>
        <v>1</v>
      </c>
      <c r="F273" s="65">
        <f t="shared" si="181"/>
        <v>39</v>
      </c>
      <c r="G273" s="58">
        <f t="shared" si="206"/>
        <v>2.3214988672987427</v>
      </c>
      <c r="H273" s="53">
        <f t="shared" si="193"/>
        <v>6.4935064935064934</v>
      </c>
      <c r="I273" s="49">
        <f t="shared" si="194"/>
        <v>1.38</v>
      </c>
      <c r="J273" s="53">
        <f t="shared" si="195"/>
        <v>5.1072975080572345</v>
      </c>
      <c r="K273" s="53">
        <f t="shared" si="207"/>
        <v>2.6003802247339812E-3</v>
      </c>
      <c r="L273" s="48">
        <f t="shared" si="196"/>
        <v>2.2000000000000002</v>
      </c>
      <c r="M273" s="49">
        <f t="shared" si="185"/>
        <v>0</v>
      </c>
      <c r="N273" s="65">
        <v>0</v>
      </c>
      <c r="O273" s="60">
        <f t="shared" si="197"/>
        <v>5351.0134157716893</v>
      </c>
      <c r="P273" s="55">
        <f t="shared" si="198"/>
        <v>480</v>
      </c>
      <c r="Q273" s="58">
        <f t="shared" si="199"/>
        <v>1.1607494336493713</v>
      </c>
      <c r="R273" s="53">
        <f t="shared" si="200"/>
        <v>3.2467532467532467</v>
      </c>
      <c r="S273" s="53">
        <f t="shared" si="186"/>
        <v>2.5536487540286172</v>
      </c>
      <c r="T273" s="53">
        <f t="shared" si="187"/>
        <v>1.3001901123669906E-3</v>
      </c>
      <c r="U273" s="58">
        <f t="shared" si="201"/>
        <v>0.58037471682468567</v>
      </c>
      <c r="V273" s="53">
        <f t="shared" si="202"/>
        <v>1.6233766233766234</v>
      </c>
      <c r="W273" s="53">
        <f t="shared" si="188"/>
        <v>1.2768243770143086</v>
      </c>
      <c r="X273" s="53">
        <f t="shared" si="189"/>
        <v>6.500950561834953E-4</v>
      </c>
      <c r="Y273" s="58">
        <f t="shared" si="203"/>
        <v>0.11607494336493712</v>
      </c>
      <c r="Z273" s="53">
        <f t="shared" si="204"/>
        <v>0.32467532467532467</v>
      </c>
      <c r="AA273" s="53">
        <f t="shared" si="190"/>
        <v>0.25536487540286168</v>
      </c>
      <c r="AB273" s="53">
        <f t="shared" si="191"/>
        <v>1.3001901123669906E-4</v>
      </c>
      <c r="AC273" s="61">
        <f t="shared" si="205"/>
        <v>0.36249999999999832</v>
      </c>
      <c r="AD273" s="36">
        <f t="shared" si="208"/>
        <v>1.404328291105404</v>
      </c>
      <c r="AE273" s="36">
        <f t="shared" si="209"/>
        <v>75.45</v>
      </c>
      <c r="AF273" s="36">
        <f t="shared" si="210"/>
        <v>0.70216414555270201</v>
      </c>
      <c r="AG273" s="36">
        <f t="shared" si="209"/>
        <v>50.45</v>
      </c>
      <c r="AH273" s="36">
        <f t="shared" si="211"/>
        <v>0.35108207277635101</v>
      </c>
      <c r="AI273" s="36">
        <f t="shared" si="238"/>
        <v>29.61</v>
      </c>
      <c r="AJ273" s="36">
        <f t="shared" si="213"/>
        <v>7.0216414555270223E-2</v>
      </c>
      <c r="AK273" s="36">
        <f t="shared" si="238"/>
        <v>6.78</v>
      </c>
      <c r="AL273" s="36">
        <f t="shared" si="214"/>
        <v>0.70216414555270201</v>
      </c>
      <c r="AM273" s="36">
        <f t="shared" si="215"/>
        <v>50.45</v>
      </c>
      <c r="AN273" s="36">
        <f t="shared" si="216"/>
        <v>0.35108207277635101</v>
      </c>
      <c r="AO273" s="36">
        <f t="shared" si="217"/>
        <v>29.61</v>
      </c>
      <c r="AP273" s="36">
        <f t="shared" si="218"/>
        <v>0.1755410363881755</v>
      </c>
      <c r="AQ273" s="36">
        <f t="shared" si="219"/>
        <v>16.100000000000001</v>
      </c>
      <c r="AR273" s="36">
        <f t="shared" si="220"/>
        <v>3.5108207277635112E-2</v>
      </c>
      <c r="AS273" s="36">
        <f t="shared" si="221"/>
        <v>3.45</v>
      </c>
      <c r="AT273" s="36">
        <f t="shared" si="222"/>
        <v>0.35108207277635101</v>
      </c>
      <c r="AU273" s="36">
        <f t="shared" si="223"/>
        <v>29.61</v>
      </c>
      <c r="AV273" s="36">
        <f t="shared" si="224"/>
        <v>0.1755410363881755</v>
      </c>
      <c r="AW273" s="36">
        <f t="shared" si="225"/>
        <v>16.100000000000001</v>
      </c>
      <c r="AX273" s="36">
        <f t="shared" si="226"/>
        <v>8.7770518194087752E-2</v>
      </c>
      <c r="AY273" s="36">
        <f t="shared" si="227"/>
        <v>8.4</v>
      </c>
      <c r="AZ273" s="36">
        <f t="shared" si="228"/>
        <v>1.7554103638817556E-2</v>
      </c>
      <c r="BA273" s="36">
        <f t="shared" si="229"/>
        <v>1.74</v>
      </c>
      <c r="BB273" s="36">
        <f t="shared" si="230"/>
        <v>7.021641455527021E-2</v>
      </c>
      <c r="BC273" s="36">
        <f t="shared" si="231"/>
        <v>6.78</v>
      </c>
      <c r="BD273" s="36">
        <f t="shared" si="232"/>
        <v>3.5108207277635105E-2</v>
      </c>
      <c r="BE273" s="36">
        <f t="shared" si="233"/>
        <v>3.45</v>
      </c>
      <c r="BF273" s="36">
        <f t="shared" si="234"/>
        <v>1.7554103638817552E-2</v>
      </c>
      <c r="BG273" s="36">
        <f t="shared" si="235"/>
        <v>1.74</v>
      </c>
      <c r="BH273" s="36">
        <f t="shared" si="236"/>
        <v>3.5108207277635109E-3</v>
      </c>
      <c r="BI273" s="36">
        <f t="shared" si="237"/>
        <v>0.35</v>
      </c>
    </row>
    <row r="274" spans="1:61" s="36" customFormat="1" x14ac:dyDescent="0.25">
      <c r="A274" s="37">
        <v>11.25</v>
      </c>
      <c r="B274" s="47">
        <f t="shared" si="192"/>
        <v>40</v>
      </c>
      <c r="C274" s="48">
        <f t="shared" si="182"/>
        <v>0</v>
      </c>
      <c r="D274" s="49">
        <f t="shared" si="183"/>
        <v>0</v>
      </c>
      <c r="E274" s="50">
        <f t="shared" si="184"/>
        <v>1</v>
      </c>
      <c r="F274" s="65">
        <f t="shared" si="181"/>
        <v>39</v>
      </c>
      <c r="G274" s="58">
        <f t="shared" si="206"/>
        <v>2.3258226441900693</v>
      </c>
      <c r="H274" s="53">
        <f t="shared" si="193"/>
        <v>6.4935064935064934</v>
      </c>
      <c r="I274" s="49">
        <f t="shared" si="194"/>
        <v>1.38</v>
      </c>
      <c r="J274" s="53">
        <f t="shared" si="195"/>
        <v>5.1168098172181526</v>
      </c>
      <c r="K274" s="53">
        <f t="shared" si="207"/>
        <v>2.6052234163817332E-3</v>
      </c>
      <c r="L274" s="48">
        <f t="shared" si="196"/>
        <v>2.2000000000000002</v>
      </c>
      <c r="M274" s="49">
        <f t="shared" si="185"/>
        <v>0</v>
      </c>
      <c r="N274" s="65">
        <v>0</v>
      </c>
      <c r="O274" s="60">
        <f t="shared" si="197"/>
        <v>5360.0901336031939</v>
      </c>
      <c r="P274" s="55">
        <f t="shared" si="198"/>
        <v>480</v>
      </c>
      <c r="Q274" s="58">
        <f t="shared" si="199"/>
        <v>1.1629113220950347</v>
      </c>
      <c r="R274" s="53">
        <f t="shared" si="200"/>
        <v>3.2467532467532467</v>
      </c>
      <c r="S274" s="53">
        <f t="shared" si="186"/>
        <v>2.5584049086090763</v>
      </c>
      <c r="T274" s="53">
        <f t="shared" si="187"/>
        <v>1.3026117081908666E-3</v>
      </c>
      <c r="U274" s="58">
        <f t="shared" si="201"/>
        <v>0.58145566104751734</v>
      </c>
      <c r="V274" s="53">
        <f t="shared" si="202"/>
        <v>1.6233766233766234</v>
      </c>
      <c r="W274" s="53">
        <f t="shared" si="188"/>
        <v>1.2792024543045382</v>
      </c>
      <c r="X274" s="53">
        <f t="shared" si="189"/>
        <v>6.5130585409543329E-4</v>
      </c>
      <c r="Y274" s="58">
        <f t="shared" si="203"/>
        <v>0.11629113220950345</v>
      </c>
      <c r="Z274" s="53">
        <f t="shared" si="204"/>
        <v>0.32467532467532467</v>
      </c>
      <c r="AA274" s="53">
        <f t="shared" si="190"/>
        <v>0.2558404908609076</v>
      </c>
      <c r="AB274" s="53">
        <f t="shared" si="191"/>
        <v>1.3026117081908664E-4</v>
      </c>
      <c r="AC274" s="61">
        <f t="shared" si="205"/>
        <v>0.36263020833333165</v>
      </c>
      <c r="AD274" s="36">
        <f t="shared" si="208"/>
        <v>1.4143584012584738</v>
      </c>
      <c r="AE274" s="36">
        <f t="shared" si="209"/>
        <v>75.69</v>
      </c>
      <c r="AF274" s="36">
        <f t="shared" si="210"/>
        <v>0.70717920062923689</v>
      </c>
      <c r="AG274" s="36">
        <f t="shared" si="209"/>
        <v>50.7</v>
      </c>
      <c r="AH274" s="36">
        <f t="shared" si="211"/>
        <v>0.35358960031461845</v>
      </c>
      <c r="AI274" s="36">
        <f t="shared" si="238"/>
        <v>29.78</v>
      </c>
      <c r="AJ274" s="36">
        <f t="shared" si="213"/>
        <v>7.0717920062923711E-2</v>
      </c>
      <c r="AK274" s="36">
        <f t="shared" si="238"/>
        <v>6.83</v>
      </c>
      <c r="AL274" s="36">
        <f t="shared" si="214"/>
        <v>0.70717920062923689</v>
      </c>
      <c r="AM274" s="36">
        <f t="shared" si="215"/>
        <v>50.7</v>
      </c>
      <c r="AN274" s="36">
        <f t="shared" si="216"/>
        <v>0.35358960031461845</v>
      </c>
      <c r="AO274" s="36">
        <f t="shared" si="217"/>
        <v>29.78</v>
      </c>
      <c r="AP274" s="36">
        <f t="shared" si="218"/>
        <v>0.17679480015730922</v>
      </c>
      <c r="AQ274" s="36">
        <f t="shared" si="219"/>
        <v>16.2</v>
      </c>
      <c r="AR274" s="36">
        <f t="shared" si="220"/>
        <v>3.5358960031461856E-2</v>
      </c>
      <c r="AS274" s="36">
        <f t="shared" si="221"/>
        <v>3.47</v>
      </c>
      <c r="AT274" s="36">
        <f t="shared" si="222"/>
        <v>0.35358960031461845</v>
      </c>
      <c r="AU274" s="36">
        <f t="shared" si="223"/>
        <v>29.78</v>
      </c>
      <c r="AV274" s="36">
        <f t="shared" si="224"/>
        <v>0.17679480015730922</v>
      </c>
      <c r="AW274" s="36">
        <f t="shared" si="225"/>
        <v>16.2</v>
      </c>
      <c r="AX274" s="36">
        <f t="shared" si="226"/>
        <v>8.8397400078654612E-2</v>
      </c>
      <c r="AY274" s="36">
        <f t="shared" si="227"/>
        <v>8.4600000000000009</v>
      </c>
      <c r="AZ274" s="36">
        <f t="shared" si="228"/>
        <v>1.7679480015730928E-2</v>
      </c>
      <c r="BA274" s="36">
        <f t="shared" si="229"/>
        <v>1.75</v>
      </c>
      <c r="BB274" s="36">
        <f t="shared" si="230"/>
        <v>7.0717920062923698E-2</v>
      </c>
      <c r="BC274" s="36">
        <f t="shared" si="231"/>
        <v>6.83</v>
      </c>
      <c r="BD274" s="36">
        <f t="shared" si="232"/>
        <v>3.5358960031461849E-2</v>
      </c>
      <c r="BE274" s="36">
        <f t="shared" si="233"/>
        <v>3.47</v>
      </c>
      <c r="BF274" s="36">
        <f t="shared" si="234"/>
        <v>1.7679480015730924E-2</v>
      </c>
      <c r="BG274" s="36">
        <f t="shared" si="235"/>
        <v>1.75</v>
      </c>
      <c r="BH274" s="36">
        <f t="shared" si="236"/>
        <v>3.5358960031461849E-3</v>
      </c>
      <c r="BI274" s="36">
        <f t="shared" si="237"/>
        <v>0.35</v>
      </c>
    </row>
    <row r="275" spans="1:61" s="36" customFormat="1" x14ac:dyDescent="0.25">
      <c r="A275" s="37">
        <v>11.25</v>
      </c>
      <c r="B275" s="47">
        <f t="shared" si="192"/>
        <v>40</v>
      </c>
      <c r="C275" s="48">
        <f t="shared" si="182"/>
        <v>0</v>
      </c>
      <c r="D275" s="49">
        <f t="shared" si="183"/>
        <v>0</v>
      </c>
      <c r="E275" s="50">
        <f t="shared" si="184"/>
        <v>1</v>
      </c>
      <c r="F275" s="65">
        <f t="shared" si="181"/>
        <v>39</v>
      </c>
      <c r="G275" s="58">
        <f t="shared" si="206"/>
        <v>2.3301166799802941</v>
      </c>
      <c r="H275" s="53">
        <f t="shared" si="193"/>
        <v>6.4935064935064934</v>
      </c>
      <c r="I275" s="49">
        <f t="shared" si="194"/>
        <v>1.38</v>
      </c>
      <c r="J275" s="53">
        <f t="shared" si="195"/>
        <v>5.1262566959566476</v>
      </c>
      <c r="K275" s="53">
        <f t="shared" si="207"/>
        <v>2.610033294133771E-3</v>
      </c>
      <c r="L275" s="48">
        <f t="shared" si="196"/>
        <v>2.2000000000000002</v>
      </c>
      <c r="M275" s="49">
        <f t="shared" si="185"/>
        <v>0</v>
      </c>
      <c r="N275" s="65">
        <v>0</v>
      </c>
      <c r="O275" s="60">
        <f t="shared" si="197"/>
        <v>5369.1044489996075</v>
      </c>
      <c r="P275" s="55">
        <f t="shared" si="198"/>
        <v>480</v>
      </c>
      <c r="Q275" s="58">
        <f t="shared" si="199"/>
        <v>1.1650583399901471</v>
      </c>
      <c r="R275" s="53">
        <f t="shared" si="200"/>
        <v>3.2467532467532467</v>
      </c>
      <c r="S275" s="53">
        <f t="shared" si="186"/>
        <v>2.5631283479783238</v>
      </c>
      <c r="T275" s="53">
        <f t="shared" si="187"/>
        <v>1.3050166470668855E-3</v>
      </c>
      <c r="U275" s="58">
        <f t="shared" si="201"/>
        <v>0.58252916999507354</v>
      </c>
      <c r="V275" s="53">
        <f t="shared" si="202"/>
        <v>1.6233766233766234</v>
      </c>
      <c r="W275" s="53">
        <f t="shared" si="188"/>
        <v>1.2815641739891619</v>
      </c>
      <c r="X275" s="53">
        <f t="shared" si="189"/>
        <v>6.5250832353344276E-4</v>
      </c>
      <c r="Y275" s="58">
        <f t="shared" si="203"/>
        <v>0.11650583399901469</v>
      </c>
      <c r="Z275" s="53">
        <f t="shared" si="204"/>
        <v>0.32467532467532467</v>
      </c>
      <c r="AA275" s="53">
        <f t="shared" si="190"/>
        <v>0.25631283479783235</v>
      </c>
      <c r="AB275" s="53">
        <f t="shared" si="191"/>
        <v>1.3050166470668853E-4</v>
      </c>
      <c r="AC275" s="61">
        <f t="shared" si="205"/>
        <v>0.36276041666666498</v>
      </c>
      <c r="AD275" s="36">
        <f t="shared" si="208"/>
        <v>1.4244070294408888</v>
      </c>
      <c r="AE275" s="36">
        <f t="shared" si="209"/>
        <v>75.930000000000007</v>
      </c>
      <c r="AF275" s="36">
        <f t="shared" si="210"/>
        <v>0.71220351472044441</v>
      </c>
      <c r="AG275" s="36">
        <f t="shared" si="209"/>
        <v>50.94</v>
      </c>
      <c r="AH275" s="36">
        <f t="shared" si="211"/>
        <v>0.3561017573602222</v>
      </c>
      <c r="AI275" s="36">
        <f t="shared" ref="AI275:AK290" si="239">ROUND((1-EXP(-AH275))*100,2)</f>
        <v>29.96</v>
      </c>
      <c r="AJ275" s="36">
        <f t="shared" si="213"/>
        <v>7.122035147204446E-2</v>
      </c>
      <c r="AK275" s="36">
        <f t="shared" si="239"/>
        <v>6.87</v>
      </c>
      <c r="AL275" s="36">
        <f t="shared" si="214"/>
        <v>0.71220351472044441</v>
      </c>
      <c r="AM275" s="36">
        <f t="shared" si="215"/>
        <v>50.94</v>
      </c>
      <c r="AN275" s="36">
        <f t="shared" si="216"/>
        <v>0.3561017573602222</v>
      </c>
      <c r="AO275" s="36">
        <f t="shared" si="217"/>
        <v>29.96</v>
      </c>
      <c r="AP275" s="36">
        <f t="shared" si="218"/>
        <v>0.1780508786801111</v>
      </c>
      <c r="AQ275" s="36">
        <f t="shared" si="219"/>
        <v>16.309999999999999</v>
      </c>
      <c r="AR275" s="36">
        <f t="shared" si="220"/>
        <v>3.561017573602223E-2</v>
      </c>
      <c r="AS275" s="36">
        <f t="shared" si="221"/>
        <v>3.5</v>
      </c>
      <c r="AT275" s="36">
        <f t="shared" si="222"/>
        <v>0.3561017573602222</v>
      </c>
      <c r="AU275" s="36">
        <f t="shared" si="223"/>
        <v>29.96</v>
      </c>
      <c r="AV275" s="36">
        <f t="shared" si="224"/>
        <v>0.1780508786801111</v>
      </c>
      <c r="AW275" s="36">
        <f t="shared" si="225"/>
        <v>16.309999999999999</v>
      </c>
      <c r="AX275" s="36">
        <f t="shared" si="226"/>
        <v>8.9025439340055551E-2</v>
      </c>
      <c r="AY275" s="36">
        <f t="shared" si="227"/>
        <v>8.52</v>
      </c>
      <c r="AZ275" s="36">
        <f t="shared" si="228"/>
        <v>1.7805087868011115E-2</v>
      </c>
      <c r="BA275" s="36">
        <f t="shared" si="229"/>
        <v>1.76</v>
      </c>
      <c r="BB275" s="36">
        <f t="shared" si="230"/>
        <v>7.1220351472044446E-2</v>
      </c>
      <c r="BC275" s="36">
        <f t="shared" si="231"/>
        <v>6.87</v>
      </c>
      <c r="BD275" s="36">
        <f t="shared" si="232"/>
        <v>3.5610175736022223E-2</v>
      </c>
      <c r="BE275" s="36">
        <f t="shared" si="233"/>
        <v>3.5</v>
      </c>
      <c r="BF275" s="36">
        <f t="shared" si="234"/>
        <v>1.7805087868011112E-2</v>
      </c>
      <c r="BG275" s="36">
        <f t="shared" si="235"/>
        <v>1.76</v>
      </c>
      <c r="BH275" s="36">
        <f t="shared" si="236"/>
        <v>3.5610175736022222E-3</v>
      </c>
      <c r="BI275" s="36">
        <f t="shared" si="237"/>
        <v>0.36</v>
      </c>
    </row>
    <row r="276" spans="1:61" s="36" customFormat="1" x14ac:dyDescent="0.25">
      <c r="A276" s="37">
        <v>11.25</v>
      </c>
      <c r="B276" s="47">
        <f t="shared" si="192"/>
        <v>40</v>
      </c>
      <c r="C276" s="48">
        <f t="shared" si="182"/>
        <v>0</v>
      </c>
      <c r="D276" s="49">
        <f t="shared" si="183"/>
        <v>0</v>
      </c>
      <c r="E276" s="50">
        <f t="shared" si="184"/>
        <v>1</v>
      </c>
      <c r="F276" s="65">
        <f t="shared" si="181"/>
        <v>39</v>
      </c>
      <c r="G276" s="58">
        <f t="shared" si="206"/>
        <v>2.3343811792435933</v>
      </c>
      <c r="H276" s="53">
        <f t="shared" si="193"/>
        <v>6.4935064935064934</v>
      </c>
      <c r="I276" s="49">
        <f t="shared" si="194"/>
        <v>1.38</v>
      </c>
      <c r="J276" s="53">
        <f t="shared" si="195"/>
        <v>5.135638594335906</v>
      </c>
      <c r="K276" s="53">
        <f t="shared" si="207"/>
        <v>2.614810087139739E-3</v>
      </c>
      <c r="L276" s="48">
        <f t="shared" si="196"/>
        <v>2.2000000000000002</v>
      </c>
      <c r="M276" s="49">
        <f t="shared" si="185"/>
        <v>0</v>
      </c>
      <c r="N276" s="65">
        <v>0</v>
      </c>
      <c r="O276" s="60">
        <f t="shared" si="197"/>
        <v>5378.0567909776701</v>
      </c>
      <c r="P276" s="55">
        <f t="shared" si="198"/>
        <v>480</v>
      </c>
      <c r="Q276" s="58">
        <f t="shared" si="199"/>
        <v>1.1671905896217967</v>
      </c>
      <c r="R276" s="53">
        <f t="shared" si="200"/>
        <v>3.2467532467532467</v>
      </c>
      <c r="S276" s="53">
        <f t="shared" si="186"/>
        <v>2.567819297167953</v>
      </c>
      <c r="T276" s="53">
        <f t="shared" si="187"/>
        <v>1.3074050435698695E-3</v>
      </c>
      <c r="U276" s="58">
        <f t="shared" si="201"/>
        <v>0.58359529481089834</v>
      </c>
      <c r="V276" s="53">
        <f t="shared" si="202"/>
        <v>1.6233766233766234</v>
      </c>
      <c r="W276" s="53">
        <f t="shared" si="188"/>
        <v>1.2839096485839765</v>
      </c>
      <c r="X276" s="53">
        <f t="shared" si="189"/>
        <v>6.5370252178493474E-4</v>
      </c>
      <c r="Y276" s="58">
        <f t="shared" si="203"/>
        <v>0.11671905896217964</v>
      </c>
      <c r="Z276" s="53">
        <f t="shared" si="204"/>
        <v>0.32467532467532467</v>
      </c>
      <c r="AA276" s="53">
        <f t="shared" si="190"/>
        <v>0.25678192971679525</v>
      </c>
      <c r="AB276" s="53">
        <f t="shared" si="191"/>
        <v>1.3074050435698693E-4</v>
      </c>
      <c r="AC276" s="61">
        <f t="shared" si="205"/>
        <v>0.3628906249999983</v>
      </c>
      <c r="AD276" s="36">
        <f t="shared" si="208"/>
        <v>1.4344740482763769</v>
      </c>
      <c r="AE276" s="36">
        <f t="shared" si="209"/>
        <v>76.180000000000007</v>
      </c>
      <c r="AF276" s="36">
        <f t="shared" si="210"/>
        <v>0.71723702413818846</v>
      </c>
      <c r="AG276" s="36">
        <f t="shared" si="209"/>
        <v>51.19</v>
      </c>
      <c r="AH276" s="36">
        <f t="shared" si="211"/>
        <v>0.35861851206909423</v>
      </c>
      <c r="AI276" s="36">
        <f t="shared" si="239"/>
        <v>30.14</v>
      </c>
      <c r="AJ276" s="36">
        <f t="shared" si="213"/>
        <v>7.1723702413818854E-2</v>
      </c>
      <c r="AK276" s="36">
        <f t="shared" si="239"/>
        <v>6.92</v>
      </c>
      <c r="AL276" s="36">
        <f t="shared" si="214"/>
        <v>0.71723702413818846</v>
      </c>
      <c r="AM276" s="36">
        <f t="shared" si="215"/>
        <v>51.19</v>
      </c>
      <c r="AN276" s="36">
        <f t="shared" si="216"/>
        <v>0.35861851206909423</v>
      </c>
      <c r="AO276" s="36">
        <f t="shared" si="217"/>
        <v>30.14</v>
      </c>
      <c r="AP276" s="36">
        <f t="shared" si="218"/>
        <v>0.17930925603454712</v>
      </c>
      <c r="AQ276" s="36">
        <f t="shared" si="219"/>
        <v>16.420000000000002</v>
      </c>
      <c r="AR276" s="36">
        <f t="shared" si="220"/>
        <v>3.5861851206909427E-2</v>
      </c>
      <c r="AS276" s="36">
        <f t="shared" si="221"/>
        <v>3.52</v>
      </c>
      <c r="AT276" s="36">
        <f t="shared" si="222"/>
        <v>0.35861851206909423</v>
      </c>
      <c r="AU276" s="36">
        <f t="shared" si="223"/>
        <v>30.14</v>
      </c>
      <c r="AV276" s="36">
        <f t="shared" si="224"/>
        <v>0.17930925603454712</v>
      </c>
      <c r="AW276" s="36">
        <f t="shared" si="225"/>
        <v>16.420000000000002</v>
      </c>
      <c r="AX276" s="36">
        <f t="shared" si="226"/>
        <v>8.9654628017273558E-2</v>
      </c>
      <c r="AY276" s="36">
        <f t="shared" si="227"/>
        <v>8.58</v>
      </c>
      <c r="AZ276" s="36">
        <f t="shared" si="228"/>
        <v>1.7930925603454714E-2</v>
      </c>
      <c r="BA276" s="36">
        <f t="shared" si="229"/>
        <v>1.78</v>
      </c>
      <c r="BB276" s="36">
        <f t="shared" si="230"/>
        <v>7.1723702413818841E-2</v>
      </c>
      <c r="BC276" s="36">
        <f t="shared" si="231"/>
        <v>6.92</v>
      </c>
      <c r="BD276" s="36">
        <f t="shared" si="232"/>
        <v>3.586185120690942E-2</v>
      </c>
      <c r="BE276" s="36">
        <f t="shared" si="233"/>
        <v>3.52</v>
      </c>
      <c r="BF276" s="36">
        <f t="shared" si="234"/>
        <v>1.793092560345471E-2</v>
      </c>
      <c r="BG276" s="36">
        <f t="shared" si="235"/>
        <v>1.78</v>
      </c>
      <c r="BH276" s="36">
        <f t="shared" si="236"/>
        <v>3.586185120690942E-3</v>
      </c>
      <c r="BI276" s="36">
        <f t="shared" si="237"/>
        <v>0.36</v>
      </c>
    </row>
    <row r="277" spans="1:61" s="36" customFormat="1" x14ac:dyDescent="0.25">
      <c r="A277" s="37">
        <v>11.25</v>
      </c>
      <c r="B277" s="47">
        <f t="shared" si="192"/>
        <v>40</v>
      </c>
      <c r="C277" s="48">
        <f t="shared" si="182"/>
        <v>0</v>
      </c>
      <c r="D277" s="49">
        <f t="shared" si="183"/>
        <v>0</v>
      </c>
      <c r="E277" s="50">
        <f t="shared" si="184"/>
        <v>1</v>
      </c>
      <c r="F277" s="65">
        <f t="shared" si="181"/>
        <v>39</v>
      </c>
      <c r="G277" s="58">
        <f t="shared" si="206"/>
        <v>2.338616345146979</v>
      </c>
      <c r="H277" s="53">
        <f t="shared" si="193"/>
        <v>6.4935064935064934</v>
      </c>
      <c r="I277" s="49">
        <f t="shared" si="194"/>
        <v>1.38</v>
      </c>
      <c r="J277" s="53">
        <f t="shared" si="195"/>
        <v>5.1449559593233545</v>
      </c>
      <c r="K277" s="53">
        <f t="shared" si="207"/>
        <v>2.6195540229730771E-3</v>
      </c>
      <c r="L277" s="48">
        <f t="shared" si="196"/>
        <v>2.2000000000000002</v>
      </c>
      <c r="M277" s="49">
        <f t="shared" si="185"/>
        <v>0</v>
      </c>
      <c r="N277" s="65">
        <v>0</v>
      </c>
      <c r="O277" s="60">
        <f t="shared" si="197"/>
        <v>5386.9475856046329</v>
      </c>
      <c r="P277" s="55">
        <f t="shared" si="198"/>
        <v>480</v>
      </c>
      <c r="Q277" s="58">
        <f t="shared" si="199"/>
        <v>1.1693081725734895</v>
      </c>
      <c r="R277" s="53">
        <f t="shared" si="200"/>
        <v>3.2467532467532467</v>
      </c>
      <c r="S277" s="53">
        <f t="shared" si="186"/>
        <v>2.5724779796616772</v>
      </c>
      <c r="T277" s="53">
        <f t="shared" si="187"/>
        <v>1.3097770114865385E-3</v>
      </c>
      <c r="U277" s="58">
        <f t="shared" si="201"/>
        <v>0.58465408628674476</v>
      </c>
      <c r="V277" s="53">
        <f t="shared" si="202"/>
        <v>1.6233766233766234</v>
      </c>
      <c r="W277" s="53">
        <f t="shared" si="188"/>
        <v>1.2862389898308386</v>
      </c>
      <c r="X277" s="53">
        <f t="shared" si="189"/>
        <v>6.5488850574326927E-4</v>
      </c>
      <c r="Y277" s="58">
        <f t="shared" si="203"/>
        <v>0.11693081725734893</v>
      </c>
      <c r="Z277" s="53">
        <f t="shared" si="204"/>
        <v>0.32467532467532467</v>
      </c>
      <c r="AA277" s="53">
        <f t="shared" si="190"/>
        <v>0.25724779796616765</v>
      </c>
      <c r="AB277" s="53">
        <f t="shared" si="191"/>
        <v>1.3097770114865382E-4</v>
      </c>
      <c r="AC277" s="61">
        <f t="shared" si="205"/>
        <v>0.36302083333333163</v>
      </c>
      <c r="AD277" s="36">
        <f t="shared" si="208"/>
        <v>1.4445593312648233</v>
      </c>
      <c r="AE277" s="36">
        <f t="shared" si="209"/>
        <v>76.42</v>
      </c>
      <c r="AF277" s="36">
        <f t="shared" si="210"/>
        <v>0.72227966563241164</v>
      </c>
      <c r="AG277" s="36">
        <f t="shared" si="209"/>
        <v>51.44</v>
      </c>
      <c r="AH277" s="36">
        <f t="shared" si="211"/>
        <v>0.36113983281620582</v>
      </c>
      <c r="AI277" s="36">
        <f t="shared" si="239"/>
        <v>30.31</v>
      </c>
      <c r="AJ277" s="36">
        <f t="shared" si="213"/>
        <v>7.2227966563241167E-2</v>
      </c>
      <c r="AK277" s="36">
        <f t="shared" si="239"/>
        <v>6.97</v>
      </c>
      <c r="AL277" s="36">
        <f t="shared" si="214"/>
        <v>0.72227966563241164</v>
      </c>
      <c r="AM277" s="36">
        <f t="shared" si="215"/>
        <v>51.44</v>
      </c>
      <c r="AN277" s="36">
        <f t="shared" si="216"/>
        <v>0.36113983281620582</v>
      </c>
      <c r="AO277" s="36">
        <f t="shared" si="217"/>
        <v>30.31</v>
      </c>
      <c r="AP277" s="36">
        <f t="shared" si="218"/>
        <v>0.18056991640810291</v>
      </c>
      <c r="AQ277" s="36">
        <f t="shared" si="219"/>
        <v>16.52</v>
      </c>
      <c r="AR277" s="36">
        <f t="shared" si="220"/>
        <v>3.6113983281620583E-2</v>
      </c>
      <c r="AS277" s="36">
        <f t="shared" si="221"/>
        <v>3.55</v>
      </c>
      <c r="AT277" s="36">
        <f t="shared" si="222"/>
        <v>0.36113983281620582</v>
      </c>
      <c r="AU277" s="36">
        <f t="shared" si="223"/>
        <v>30.31</v>
      </c>
      <c r="AV277" s="36">
        <f t="shared" si="224"/>
        <v>0.18056991640810291</v>
      </c>
      <c r="AW277" s="36">
        <f t="shared" si="225"/>
        <v>16.52</v>
      </c>
      <c r="AX277" s="36">
        <f t="shared" si="226"/>
        <v>9.0284958204051455E-2</v>
      </c>
      <c r="AY277" s="36">
        <f t="shared" si="227"/>
        <v>8.6300000000000008</v>
      </c>
      <c r="AZ277" s="36">
        <f t="shared" si="228"/>
        <v>1.8056991640810292E-2</v>
      </c>
      <c r="BA277" s="36">
        <f t="shared" si="229"/>
        <v>1.79</v>
      </c>
      <c r="BB277" s="36">
        <f t="shared" si="230"/>
        <v>7.2227966563241153E-2</v>
      </c>
      <c r="BC277" s="36">
        <f t="shared" si="231"/>
        <v>6.97</v>
      </c>
      <c r="BD277" s="36">
        <f t="shared" si="232"/>
        <v>3.6113983281620576E-2</v>
      </c>
      <c r="BE277" s="36">
        <f t="shared" si="233"/>
        <v>3.55</v>
      </c>
      <c r="BF277" s="36">
        <f t="shared" si="234"/>
        <v>1.8056991640810288E-2</v>
      </c>
      <c r="BG277" s="36">
        <f t="shared" si="235"/>
        <v>1.79</v>
      </c>
      <c r="BH277" s="36">
        <f t="shared" si="236"/>
        <v>3.6113983281620579E-3</v>
      </c>
      <c r="BI277" s="36">
        <f t="shared" si="237"/>
        <v>0.36</v>
      </c>
    </row>
    <row r="278" spans="1:61" s="36" customFormat="1" x14ac:dyDescent="0.25">
      <c r="A278" s="37">
        <v>11.25</v>
      </c>
      <c r="B278" s="47">
        <f t="shared" si="192"/>
        <v>40</v>
      </c>
      <c r="C278" s="48">
        <f t="shared" si="182"/>
        <v>0</v>
      </c>
      <c r="D278" s="49">
        <f t="shared" si="183"/>
        <v>0</v>
      </c>
      <c r="E278" s="50">
        <f t="shared" si="184"/>
        <v>1</v>
      </c>
      <c r="F278" s="65">
        <f t="shared" si="181"/>
        <v>39</v>
      </c>
      <c r="G278" s="58">
        <f t="shared" si="206"/>
        <v>2.3428223794599794</v>
      </c>
      <c r="H278" s="53">
        <f t="shared" si="193"/>
        <v>6.4935064935064934</v>
      </c>
      <c r="I278" s="49">
        <f t="shared" si="194"/>
        <v>1.38</v>
      </c>
      <c r="J278" s="53">
        <f t="shared" si="195"/>
        <v>5.1542092348119555</v>
      </c>
      <c r="K278" s="53">
        <f t="shared" si="207"/>
        <v>2.62426532764186E-3</v>
      </c>
      <c r="L278" s="48">
        <f t="shared" si="196"/>
        <v>2.2000000000000002</v>
      </c>
      <c r="M278" s="49">
        <f t="shared" si="185"/>
        <v>0</v>
      </c>
      <c r="N278" s="65">
        <v>0</v>
      </c>
      <c r="O278" s="60">
        <f t="shared" si="197"/>
        <v>5395.7772560185358</v>
      </c>
      <c r="P278" s="55">
        <f t="shared" si="198"/>
        <v>480</v>
      </c>
      <c r="Q278" s="58">
        <f t="shared" si="199"/>
        <v>1.1714111897299897</v>
      </c>
      <c r="R278" s="53">
        <f t="shared" si="200"/>
        <v>3.2467532467532467</v>
      </c>
      <c r="S278" s="53">
        <f t="shared" si="186"/>
        <v>2.5771046174059777</v>
      </c>
      <c r="T278" s="53">
        <f t="shared" si="187"/>
        <v>1.31213266382093E-3</v>
      </c>
      <c r="U278" s="58">
        <f t="shared" si="201"/>
        <v>0.58570559486499485</v>
      </c>
      <c r="V278" s="53">
        <f t="shared" si="202"/>
        <v>1.6233766233766234</v>
      </c>
      <c r="W278" s="53">
        <f t="shared" si="188"/>
        <v>1.2885523087029889</v>
      </c>
      <c r="X278" s="53">
        <f t="shared" si="189"/>
        <v>6.56066331910465E-4</v>
      </c>
      <c r="Y278" s="58">
        <f t="shared" si="203"/>
        <v>0.11714111897299895</v>
      </c>
      <c r="Z278" s="53">
        <f t="shared" si="204"/>
        <v>0.32467532467532467</v>
      </c>
      <c r="AA278" s="53">
        <f t="shared" si="190"/>
        <v>0.2577104617405977</v>
      </c>
      <c r="AB278" s="53">
        <f t="shared" si="191"/>
        <v>1.3121326638209296E-4</v>
      </c>
      <c r="AC278" s="61">
        <f t="shared" si="205"/>
        <v>0.36315104166666495</v>
      </c>
      <c r="AD278" s="36">
        <f t="shared" si="208"/>
        <v>1.4546627527762443</v>
      </c>
      <c r="AE278" s="36">
        <f t="shared" si="209"/>
        <v>76.650000000000006</v>
      </c>
      <c r="AF278" s="36">
        <f t="shared" si="210"/>
        <v>0.72733137638812217</v>
      </c>
      <c r="AG278" s="36">
        <f t="shared" si="209"/>
        <v>51.68</v>
      </c>
      <c r="AH278" s="36">
        <f t="shared" si="211"/>
        <v>0.36366568819406109</v>
      </c>
      <c r="AI278" s="36">
        <f t="shared" si="239"/>
        <v>30.49</v>
      </c>
      <c r="AJ278" s="36">
        <f t="shared" si="213"/>
        <v>7.2733137638812229E-2</v>
      </c>
      <c r="AK278" s="36">
        <f t="shared" si="239"/>
        <v>7.02</v>
      </c>
      <c r="AL278" s="36">
        <f t="shared" si="214"/>
        <v>0.72733137638812217</v>
      </c>
      <c r="AM278" s="36">
        <f t="shared" si="215"/>
        <v>51.68</v>
      </c>
      <c r="AN278" s="36">
        <f t="shared" si="216"/>
        <v>0.36366568819406109</v>
      </c>
      <c r="AO278" s="36">
        <f t="shared" si="217"/>
        <v>30.49</v>
      </c>
      <c r="AP278" s="36">
        <f t="shared" si="218"/>
        <v>0.18183284409703054</v>
      </c>
      <c r="AQ278" s="36">
        <f t="shared" si="219"/>
        <v>16.63</v>
      </c>
      <c r="AR278" s="36">
        <f t="shared" si="220"/>
        <v>3.6366568819406114E-2</v>
      </c>
      <c r="AS278" s="36">
        <f t="shared" si="221"/>
        <v>3.57</v>
      </c>
      <c r="AT278" s="36">
        <f t="shared" si="222"/>
        <v>0.36366568819406109</v>
      </c>
      <c r="AU278" s="36">
        <f t="shared" si="223"/>
        <v>30.49</v>
      </c>
      <c r="AV278" s="36">
        <f t="shared" si="224"/>
        <v>0.18183284409703054</v>
      </c>
      <c r="AW278" s="36">
        <f t="shared" si="225"/>
        <v>16.63</v>
      </c>
      <c r="AX278" s="36">
        <f t="shared" si="226"/>
        <v>9.0916422048515272E-2</v>
      </c>
      <c r="AY278" s="36">
        <f t="shared" si="227"/>
        <v>8.69</v>
      </c>
      <c r="AZ278" s="36">
        <f t="shared" si="228"/>
        <v>1.8183284409703057E-2</v>
      </c>
      <c r="BA278" s="36">
        <f t="shared" si="229"/>
        <v>1.8</v>
      </c>
      <c r="BB278" s="36">
        <f t="shared" si="230"/>
        <v>7.2733137638812215E-2</v>
      </c>
      <c r="BC278" s="36">
        <f t="shared" si="231"/>
        <v>7.02</v>
      </c>
      <c r="BD278" s="36">
        <f t="shared" si="232"/>
        <v>3.6366568819406107E-2</v>
      </c>
      <c r="BE278" s="36">
        <f t="shared" si="233"/>
        <v>3.57</v>
      </c>
      <c r="BF278" s="36">
        <f t="shared" si="234"/>
        <v>1.8183284409703054E-2</v>
      </c>
      <c r="BG278" s="36">
        <f t="shared" si="235"/>
        <v>1.8</v>
      </c>
      <c r="BH278" s="36">
        <f t="shared" si="236"/>
        <v>3.6366568819406106E-3</v>
      </c>
      <c r="BI278" s="36">
        <f t="shared" si="237"/>
        <v>0.36</v>
      </c>
    </row>
    <row r="279" spans="1:61" s="36" customFormat="1" x14ac:dyDescent="0.25">
      <c r="A279" s="37">
        <v>11.25</v>
      </c>
      <c r="B279" s="47">
        <f t="shared" si="192"/>
        <v>40</v>
      </c>
      <c r="C279" s="48">
        <f t="shared" si="182"/>
        <v>0</v>
      </c>
      <c r="D279" s="49">
        <f t="shared" si="183"/>
        <v>0</v>
      </c>
      <c r="E279" s="50">
        <f t="shared" si="184"/>
        <v>1</v>
      </c>
      <c r="F279" s="65">
        <f t="shared" si="181"/>
        <v>39</v>
      </c>
      <c r="G279" s="58">
        <f t="shared" si="206"/>
        <v>2.3469994825642511</v>
      </c>
      <c r="H279" s="53">
        <f t="shared" si="193"/>
        <v>6.4935064935064934</v>
      </c>
      <c r="I279" s="49">
        <f t="shared" si="194"/>
        <v>1.38</v>
      </c>
      <c r="J279" s="53">
        <f t="shared" si="195"/>
        <v>5.1633988616413529</v>
      </c>
      <c r="K279" s="53">
        <f t="shared" si="207"/>
        <v>2.6289442255995671E-3</v>
      </c>
      <c r="L279" s="48">
        <f t="shared" si="196"/>
        <v>2.2000000000000002</v>
      </c>
      <c r="M279" s="49">
        <f t="shared" si="185"/>
        <v>0</v>
      </c>
      <c r="N279" s="65">
        <v>0</v>
      </c>
      <c r="O279" s="60">
        <f t="shared" si="197"/>
        <v>5404.5462224483435</v>
      </c>
      <c r="P279" s="55">
        <f t="shared" si="198"/>
        <v>480</v>
      </c>
      <c r="Q279" s="58">
        <f t="shared" si="199"/>
        <v>1.1734997412821255</v>
      </c>
      <c r="R279" s="53">
        <f t="shared" si="200"/>
        <v>3.2467532467532467</v>
      </c>
      <c r="S279" s="53">
        <f t="shared" si="186"/>
        <v>2.5816994308206764</v>
      </c>
      <c r="T279" s="53">
        <f t="shared" si="187"/>
        <v>1.3144721127997835E-3</v>
      </c>
      <c r="U279" s="58">
        <f t="shared" si="201"/>
        <v>0.58674987064106277</v>
      </c>
      <c r="V279" s="53">
        <f t="shared" si="202"/>
        <v>1.6233766233766234</v>
      </c>
      <c r="W279" s="53">
        <f t="shared" si="188"/>
        <v>1.2908497154103382</v>
      </c>
      <c r="X279" s="53">
        <f t="shared" si="189"/>
        <v>6.5723605639989176E-4</v>
      </c>
      <c r="Y279" s="58">
        <f t="shared" si="203"/>
        <v>0.11734997412821252</v>
      </c>
      <c r="Z279" s="53">
        <f t="shared" si="204"/>
        <v>0.32467532467532467</v>
      </c>
      <c r="AA279" s="53">
        <f t="shared" si="190"/>
        <v>0.25816994308206759</v>
      </c>
      <c r="AB279" s="53">
        <f t="shared" si="191"/>
        <v>1.314472112799783E-4</v>
      </c>
      <c r="AC279" s="61">
        <f t="shared" si="205"/>
        <v>0.36328124999999828</v>
      </c>
      <c r="AD279" s="36">
        <f t="shared" si="208"/>
        <v>1.4647841880448027</v>
      </c>
      <c r="AE279" s="36">
        <f t="shared" si="209"/>
        <v>76.89</v>
      </c>
      <c r="AF279" s="36">
        <f t="shared" si="210"/>
        <v>0.73239209402240135</v>
      </c>
      <c r="AG279" s="36">
        <f t="shared" si="209"/>
        <v>51.92</v>
      </c>
      <c r="AH279" s="36">
        <f t="shared" si="211"/>
        <v>0.36619604701120068</v>
      </c>
      <c r="AI279" s="36">
        <f t="shared" si="239"/>
        <v>30.66</v>
      </c>
      <c r="AJ279" s="36">
        <f t="shared" si="213"/>
        <v>7.3239209402240144E-2</v>
      </c>
      <c r="AK279" s="36">
        <f t="shared" si="239"/>
        <v>7.06</v>
      </c>
      <c r="AL279" s="36">
        <f t="shared" si="214"/>
        <v>0.73239209402240135</v>
      </c>
      <c r="AM279" s="36">
        <f t="shared" si="215"/>
        <v>51.92</v>
      </c>
      <c r="AN279" s="36">
        <f t="shared" si="216"/>
        <v>0.36619604701120068</v>
      </c>
      <c r="AO279" s="36">
        <f t="shared" si="217"/>
        <v>30.66</v>
      </c>
      <c r="AP279" s="36">
        <f t="shared" si="218"/>
        <v>0.18309802350560034</v>
      </c>
      <c r="AQ279" s="36">
        <f t="shared" si="219"/>
        <v>16.73</v>
      </c>
      <c r="AR279" s="36">
        <f t="shared" si="220"/>
        <v>3.6619604701120072E-2</v>
      </c>
      <c r="AS279" s="36">
        <f t="shared" si="221"/>
        <v>3.6</v>
      </c>
      <c r="AT279" s="36">
        <f t="shared" si="222"/>
        <v>0.36619604701120068</v>
      </c>
      <c r="AU279" s="36">
        <f t="shared" si="223"/>
        <v>30.66</v>
      </c>
      <c r="AV279" s="36">
        <f t="shared" si="224"/>
        <v>0.18309802350560034</v>
      </c>
      <c r="AW279" s="36">
        <f t="shared" si="225"/>
        <v>16.73</v>
      </c>
      <c r="AX279" s="36">
        <f t="shared" si="226"/>
        <v>9.1549011752800169E-2</v>
      </c>
      <c r="AY279" s="36">
        <f t="shared" si="227"/>
        <v>8.75</v>
      </c>
      <c r="AZ279" s="36">
        <f t="shared" si="228"/>
        <v>1.8309802350560036E-2</v>
      </c>
      <c r="BA279" s="36">
        <f t="shared" si="229"/>
        <v>1.81</v>
      </c>
      <c r="BB279" s="36">
        <f t="shared" si="230"/>
        <v>7.323920940224013E-2</v>
      </c>
      <c r="BC279" s="36">
        <f t="shared" si="231"/>
        <v>7.06</v>
      </c>
      <c r="BD279" s="36">
        <f t="shared" si="232"/>
        <v>3.6619604701120065E-2</v>
      </c>
      <c r="BE279" s="36">
        <f t="shared" si="233"/>
        <v>3.6</v>
      </c>
      <c r="BF279" s="36">
        <f t="shared" si="234"/>
        <v>1.8309802350560032E-2</v>
      </c>
      <c r="BG279" s="36">
        <f t="shared" si="235"/>
        <v>1.81</v>
      </c>
      <c r="BH279" s="36">
        <f t="shared" si="236"/>
        <v>3.6619604701120063E-3</v>
      </c>
      <c r="BI279" s="36">
        <f t="shared" si="237"/>
        <v>0.37</v>
      </c>
    </row>
    <row r="280" spans="1:61" s="36" customFormat="1" x14ac:dyDescent="0.25">
      <c r="A280" s="37">
        <v>11.25</v>
      </c>
      <c r="B280" s="47">
        <f t="shared" si="192"/>
        <v>40</v>
      </c>
      <c r="C280" s="48">
        <f t="shared" si="182"/>
        <v>0</v>
      </c>
      <c r="D280" s="49">
        <f t="shared" si="183"/>
        <v>0</v>
      </c>
      <c r="E280" s="50">
        <f t="shared" si="184"/>
        <v>1</v>
      </c>
      <c r="F280" s="65">
        <f t="shared" si="181"/>
        <v>39</v>
      </c>
      <c r="G280" s="58">
        <f t="shared" si="206"/>
        <v>2.3511478534631247</v>
      </c>
      <c r="H280" s="53">
        <f t="shared" si="193"/>
        <v>6.4935064935064934</v>
      </c>
      <c r="I280" s="49">
        <f t="shared" si="194"/>
        <v>1.38</v>
      </c>
      <c r="J280" s="53">
        <f t="shared" si="195"/>
        <v>5.1725252776188748</v>
      </c>
      <c r="K280" s="53">
        <f t="shared" si="207"/>
        <v>2.6335909397557731E-3</v>
      </c>
      <c r="L280" s="48">
        <f t="shared" si="196"/>
        <v>2.2000000000000002</v>
      </c>
      <c r="M280" s="49">
        <f t="shared" si="185"/>
        <v>0</v>
      </c>
      <c r="N280" s="65">
        <v>0</v>
      </c>
      <c r="O280" s="60">
        <f t="shared" si="197"/>
        <v>5413.2549022339463</v>
      </c>
      <c r="P280" s="55">
        <f t="shared" si="198"/>
        <v>480</v>
      </c>
      <c r="Q280" s="58">
        <f t="shared" si="199"/>
        <v>1.1755739267315624</v>
      </c>
      <c r="R280" s="53">
        <f t="shared" si="200"/>
        <v>3.2467532467532467</v>
      </c>
      <c r="S280" s="53">
        <f t="shared" si="186"/>
        <v>2.5862626388094374</v>
      </c>
      <c r="T280" s="53">
        <f t="shared" si="187"/>
        <v>1.3167954698778865E-3</v>
      </c>
      <c r="U280" s="58">
        <f t="shared" si="201"/>
        <v>0.58778696336578118</v>
      </c>
      <c r="V280" s="53">
        <f t="shared" si="202"/>
        <v>1.6233766233766234</v>
      </c>
      <c r="W280" s="53">
        <f t="shared" si="188"/>
        <v>1.2931313194047187</v>
      </c>
      <c r="X280" s="53">
        <f t="shared" si="189"/>
        <v>6.5839773493894327E-4</v>
      </c>
      <c r="Y280" s="58">
        <f t="shared" si="203"/>
        <v>0.11755739267315619</v>
      </c>
      <c r="Z280" s="53">
        <f t="shared" si="204"/>
        <v>0.32467532467532467</v>
      </c>
      <c r="AA280" s="53">
        <f t="shared" si="190"/>
        <v>0.25862626388094367</v>
      </c>
      <c r="AB280" s="53">
        <f t="shared" si="191"/>
        <v>1.3167954698778858E-4</v>
      </c>
      <c r="AC280" s="61">
        <f t="shared" si="205"/>
        <v>0.36341145833333161</v>
      </c>
      <c r="AD280" s="36">
        <f t="shared" si="208"/>
        <v>1.4749235131628624</v>
      </c>
      <c r="AE280" s="36">
        <f t="shared" si="209"/>
        <v>77.12</v>
      </c>
      <c r="AF280" s="36">
        <f t="shared" si="210"/>
        <v>0.7374617565814312</v>
      </c>
      <c r="AG280" s="36">
        <f t="shared" si="209"/>
        <v>52.17</v>
      </c>
      <c r="AH280" s="36">
        <f t="shared" si="211"/>
        <v>0.3687308782907156</v>
      </c>
      <c r="AI280" s="36">
        <f t="shared" si="239"/>
        <v>30.84</v>
      </c>
      <c r="AJ280" s="36">
        <f t="shared" si="213"/>
        <v>7.3746175658143134E-2</v>
      </c>
      <c r="AK280" s="36">
        <f t="shared" si="239"/>
        <v>7.11</v>
      </c>
      <c r="AL280" s="36">
        <f t="shared" si="214"/>
        <v>0.7374617565814312</v>
      </c>
      <c r="AM280" s="36">
        <f t="shared" si="215"/>
        <v>52.17</v>
      </c>
      <c r="AN280" s="36">
        <f t="shared" si="216"/>
        <v>0.3687308782907156</v>
      </c>
      <c r="AO280" s="36">
        <f t="shared" si="217"/>
        <v>30.84</v>
      </c>
      <c r="AP280" s="36">
        <f t="shared" si="218"/>
        <v>0.1843654391453578</v>
      </c>
      <c r="AQ280" s="36">
        <f t="shared" si="219"/>
        <v>16.84</v>
      </c>
      <c r="AR280" s="36">
        <f t="shared" si="220"/>
        <v>3.6873087829071567E-2</v>
      </c>
      <c r="AS280" s="36">
        <f t="shared" si="221"/>
        <v>3.62</v>
      </c>
      <c r="AT280" s="36">
        <f t="shared" si="222"/>
        <v>0.3687308782907156</v>
      </c>
      <c r="AU280" s="36">
        <f t="shared" si="223"/>
        <v>30.84</v>
      </c>
      <c r="AV280" s="36">
        <f t="shared" si="224"/>
        <v>0.1843654391453578</v>
      </c>
      <c r="AW280" s="36">
        <f t="shared" si="225"/>
        <v>16.84</v>
      </c>
      <c r="AX280" s="36">
        <f t="shared" si="226"/>
        <v>9.2182719572678901E-2</v>
      </c>
      <c r="AY280" s="36">
        <f t="shared" si="227"/>
        <v>8.81</v>
      </c>
      <c r="AZ280" s="36">
        <f t="shared" si="228"/>
        <v>1.8436543914535784E-2</v>
      </c>
      <c r="BA280" s="36">
        <f t="shared" si="229"/>
        <v>1.83</v>
      </c>
      <c r="BB280" s="36">
        <f t="shared" si="230"/>
        <v>7.374617565814312E-2</v>
      </c>
      <c r="BC280" s="36">
        <f t="shared" si="231"/>
        <v>7.11</v>
      </c>
      <c r="BD280" s="36">
        <f t="shared" si="232"/>
        <v>3.687308782907156E-2</v>
      </c>
      <c r="BE280" s="36">
        <f t="shared" si="233"/>
        <v>3.62</v>
      </c>
      <c r="BF280" s="36">
        <f t="shared" si="234"/>
        <v>1.843654391453578E-2</v>
      </c>
      <c r="BG280" s="36">
        <f t="shared" si="235"/>
        <v>1.83</v>
      </c>
      <c r="BH280" s="36">
        <f t="shared" si="236"/>
        <v>3.6873087829071556E-3</v>
      </c>
      <c r="BI280" s="36">
        <f t="shared" si="237"/>
        <v>0.37</v>
      </c>
    </row>
    <row r="281" spans="1:61" s="36" customFormat="1" x14ac:dyDescent="0.25">
      <c r="A281" s="37">
        <v>11.25</v>
      </c>
      <c r="B281" s="47">
        <f t="shared" si="192"/>
        <v>40</v>
      </c>
      <c r="C281" s="48">
        <f t="shared" si="182"/>
        <v>0</v>
      </c>
      <c r="D281" s="49">
        <f t="shared" si="183"/>
        <v>0</v>
      </c>
      <c r="E281" s="50">
        <f t="shared" si="184"/>
        <v>1</v>
      </c>
      <c r="F281" s="65">
        <f t="shared" si="181"/>
        <v>39</v>
      </c>
      <c r="G281" s="58">
        <f t="shared" si="206"/>
        <v>2.3552676897910869</v>
      </c>
      <c r="H281" s="53">
        <f t="shared" si="193"/>
        <v>6.4935064935064934</v>
      </c>
      <c r="I281" s="49">
        <f t="shared" si="194"/>
        <v>1.38</v>
      </c>
      <c r="J281" s="53">
        <f t="shared" si="195"/>
        <v>5.1815889175403917</v>
      </c>
      <c r="K281" s="53">
        <f t="shared" si="207"/>
        <v>2.6382056914867691E-3</v>
      </c>
      <c r="L281" s="48">
        <f t="shared" si="196"/>
        <v>2.2000000000000002</v>
      </c>
      <c r="M281" s="49">
        <f t="shared" si="185"/>
        <v>0</v>
      </c>
      <c r="N281" s="65">
        <v>0</v>
      </c>
      <c r="O281" s="60">
        <f t="shared" si="197"/>
        <v>5421.903709846023</v>
      </c>
      <c r="P281" s="55">
        <f t="shared" si="198"/>
        <v>480</v>
      </c>
      <c r="Q281" s="58">
        <f t="shared" si="199"/>
        <v>1.1776338448955435</v>
      </c>
      <c r="R281" s="53">
        <f t="shared" si="200"/>
        <v>3.2467532467532467</v>
      </c>
      <c r="S281" s="53">
        <f t="shared" si="186"/>
        <v>2.5907944587701959</v>
      </c>
      <c r="T281" s="53">
        <f t="shared" si="187"/>
        <v>1.3191028457433846E-3</v>
      </c>
      <c r="U281" s="58">
        <f t="shared" si="201"/>
        <v>0.58881692244777173</v>
      </c>
      <c r="V281" s="53">
        <f t="shared" si="202"/>
        <v>1.6233766233766234</v>
      </c>
      <c r="W281" s="53">
        <f t="shared" si="188"/>
        <v>1.2953972293850979</v>
      </c>
      <c r="X281" s="53">
        <f t="shared" si="189"/>
        <v>6.5955142287169228E-4</v>
      </c>
      <c r="Y281" s="58">
        <f t="shared" si="203"/>
        <v>0.1177633844895543</v>
      </c>
      <c r="Z281" s="53">
        <f t="shared" si="204"/>
        <v>0.32467532467532467</v>
      </c>
      <c r="AA281" s="53">
        <f t="shared" si="190"/>
        <v>0.25907944587701948</v>
      </c>
      <c r="AB281" s="53">
        <f t="shared" si="191"/>
        <v>1.3191028457433838E-4</v>
      </c>
      <c r="AC281" s="61">
        <f t="shared" si="205"/>
        <v>0.36354166666666493</v>
      </c>
      <c r="AD281" s="36">
        <f t="shared" si="208"/>
        <v>1.4850806050750864</v>
      </c>
      <c r="AE281" s="36">
        <f t="shared" si="209"/>
        <v>77.349999999999994</v>
      </c>
      <c r="AF281" s="36">
        <f t="shared" si="210"/>
        <v>0.74254030253754322</v>
      </c>
      <c r="AG281" s="36">
        <f t="shared" si="209"/>
        <v>52.41</v>
      </c>
      <c r="AH281" s="36">
        <f t="shared" si="211"/>
        <v>0.37127015126877161</v>
      </c>
      <c r="AI281" s="36">
        <f t="shared" si="239"/>
        <v>31.01</v>
      </c>
      <c r="AJ281" s="36">
        <f t="shared" si="213"/>
        <v>7.4254030253754336E-2</v>
      </c>
      <c r="AK281" s="36">
        <f t="shared" si="239"/>
        <v>7.16</v>
      </c>
      <c r="AL281" s="36">
        <f t="shared" si="214"/>
        <v>0.74254030253754322</v>
      </c>
      <c r="AM281" s="36">
        <f t="shared" si="215"/>
        <v>52.41</v>
      </c>
      <c r="AN281" s="36">
        <f t="shared" si="216"/>
        <v>0.37127015126877161</v>
      </c>
      <c r="AO281" s="36">
        <f t="shared" si="217"/>
        <v>31.01</v>
      </c>
      <c r="AP281" s="36">
        <f t="shared" si="218"/>
        <v>0.1856350756343858</v>
      </c>
      <c r="AQ281" s="36">
        <f t="shared" si="219"/>
        <v>16.940000000000001</v>
      </c>
      <c r="AR281" s="36">
        <f t="shared" si="220"/>
        <v>3.7127015126877168E-2</v>
      </c>
      <c r="AS281" s="36">
        <f t="shared" si="221"/>
        <v>3.64</v>
      </c>
      <c r="AT281" s="36">
        <f t="shared" si="222"/>
        <v>0.37127015126877161</v>
      </c>
      <c r="AU281" s="36">
        <f t="shared" si="223"/>
        <v>31.01</v>
      </c>
      <c r="AV281" s="36">
        <f t="shared" si="224"/>
        <v>0.1856350756343858</v>
      </c>
      <c r="AW281" s="36">
        <f t="shared" si="225"/>
        <v>16.940000000000001</v>
      </c>
      <c r="AX281" s="36">
        <f t="shared" si="226"/>
        <v>9.2817537817192902E-2</v>
      </c>
      <c r="AY281" s="36">
        <f t="shared" si="227"/>
        <v>8.86</v>
      </c>
      <c r="AZ281" s="36">
        <f t="shared" si="228"/>
        <v>1.8563507563438584E-2</v>
      </c>
      <c r="BA281" s="36">
        <f t="shared" si="229"/>
        <v>1.84</v>
      </c>
      <c r="BB281" s="36">
        <f t="shared" si="230"/>
        <v>7.4254030253754322E-2</v>
      </c>
      <c r="BC281" s="36">
        <f t="shared" si="231"/>
        <v>7.16</v>
      </c>
      <c r="BD281" s="36">
        <f t="shared" si="232"/>
        <v>3.7127015126877161E-2</v>
      </c>
      <c r="BE281" s="36">
        <f t="shared" si="233"/>
        <v>3.64</v>
      </c>
      <c r="BF281" s="36">
        <f t="shared" si="234"/>
        <v>1.856350756343858E-2</v>
      </c>
      <c r="BG281" s="36">
        <f t="shared" si="235"/>
        <v>1.84</v>
      </c>
      <c r="BH281" s="36">
        <f t="shared" si="236"/>
        <v>3.7127015126877157E-3</v>
      </c>
      <c r="BI281" s="36">
        <f t="shared" si="237"/>
        <v>0.37</v>
      </c>
    </row>
    <row r="282" spans="1:61" s="36" customFormat="1" x14ac:dyDescent="0.25">
      <c r="A282" s="37">
        <v>11.25</v>
      </c>
      <c r="B282" s="47">
        <f t="shared" si="192"/>
        <v>40</v>
      </c>
      <c r="C282" s="48">
        <f t="shared" si="182"/>
        <v>0</v>
      </c>
      <c r="D282" s="49">
        <f t="shared" si="183"/>
        <v>0</v>
      </c>
      <c r="E282" s="50">
        <f t="shared" si="184"/>
        <v>1</v>
      </c>
      <c r="F282" s="65">
        <f t="shared" si="181"/>
        <v>39</v>
      </c>
      <c r="G282" s="58">
        <f t="shared" si="206"/>
        <v>2.3593591878231952</v>
      </c>
      <c r="H282" s="53">
        <f t="shared" si="193"/>
        <v>6.4935064935064934</v>
      </c>
      <c r="I282" s="49">
        <f t="shared" si="194"/>
        <v>1.38</v>
      </c>
      <c r="J282" s="53">
        <f t="shared" si="195"/>
        <v>5.1905902132110295</v>
      </c>
      <c r="K282" s="53">
        <f t="shared" si="207"/>
        <v>2.6427887006461111E-3</v>
      </c>
      <c r="L282" s="48">
        <f t="shared" si="196"/>
        <v>2.2000000000000002</v>
      </c>
      <c r="M282" s="49">
        <f t="shared" si="185"/>
        <v>0</v>
      </c>
      <c r="N282" s="65">
        <v>0</v>
      </c>
      <c r="O282" s="60">
        <f t="shared" si="197"/>
        <v>5430.4930569057669</v>
      </c>
      <c r="P282" s="55">
        <f t="shared" si="198"/>
        <v>480</v>
      </c>
      <c r="Q282" s="58">
        <f t="shared" si="199"/>
        <v>1.1796795939115976</v>
      </c>
      <c r="R282" s="53">
        <f t="shared" si="200"/>
        <v>3.2467532467532467</v>
      </c>
      <c r="S282" s="53">
        <f t="shared" si="186"/>
        <v>2.5952951066055148</v>
      </c>
      <c r="T282" s="53">
        <f t="shared" si="187"/>
        <v>1.3213943503230555E-3</v>
      </c>
      <c r="U282" s="58">
        <f t="shared" si="201"/>
        <v>0.5898397969557988</v>
      </c>
      <c r="V282" s="53">
        <f t="shared" si="202"/>
        <v>1.6233766233766234</v>
      </c>
      <c r="W282" s="53">
        <f t="shared" si="188"/>
        <v>1.2976475533027574</v>
      </c>
      <c r="X282" s="53">
        <f t="shared" si="189"/>
        <v>6.6069717516152777E-4</v>
      </c>
      <c r="Y282" s="58">
        <f t="shared" si="203"/>
        <v>0.11796795939115971</v>
      </c>
      <c r="Z282" s="53">
        <f t="shared" si="204"/>
        <v>0.32467532467532467</v>
      </c>
      <c r="AA282" s="53">
        <f t="shared" si="190"/>
        <v>0.25952951066055141</v>
      </c>
      <c r="AB282" s="53">
        <f t="shared" si="191"/>
        <v>1.3213943503230548E-4</v>
      </c>
      <c r="AC282" s="61">
        <f t="shared" si="205"/>
        <v>0.36367187499999826</v>
      </c>
      <c r="AD282" s="36">
        <f t="shared" si="208"/>
        <v>1.495255341572574</v>
      </c>
      <c r="AE282" s="36">
        <f t="shared" si="209"/>
        <v>77.58</v>
      </c>
      <c r="AF282" s="36">
        <f t="shared" si="210"/>
        <v>0.747627670786287</v>
      </c>
      <c r="AG282" s="36">
        <f t="shared" si="209"/>
        <v>52.65</v>
      </c>
      <c r="AH282" s="36">
        <f t="shared" si="211"/>
        <v>0.3738138353931435</v>
      </c>
      <c r="AI282" s="36">
        <f t="shared" si="239"/>
        <v>31.19</v>
      </c>
      <c r="AJ282" s="36">
        <f t="shared" si="213"/>
        <v>7.4762767078628709E-2</v>
      </c>
      <c r="AK282" s="36">
        <f t="shared" si="239"/>
        <v>7.2</v>
      </c>
      <c r="AL282" s="36">
        <f t="shared" si="214"/>
        <v>0.747627670786287</v>
      </c>
      <c r="AM282" s="36">
        <f t="shared" si="215"/>
        <v>52.65</v>
      </c>
      <c r="AN282" s="36">
        <f t="shared" si="216"/>
        <v>0.3738138353931435</v>
      </c>
      <c r="AO282" s="36">
        <f t="shared" si="217"/>
        <v>31.19</v>
      </c>
      <c r="AP282" s="36">
        <f t="shared" si="218"/>
        <v>0.18690691769657175</v>
      </c>
      <c r="AQ282" s="36">
        <f t="shared" si="219"/>
        <v>17.05</v>
      </c>
      <c r="AR282" s="36">
        <f t="shared" si="220"/>
        <v>3.7381383539314354E-2</v>
      </c>
      <c r="AS282" s="36">
        <f t="shared" si="221"/>
        <v>3.67</v>
      </c>
      <c r="AT282" s="36">
        <f t="shared" si="222"/>
        <v>0.3738138353931435</v>
      </c>
      <c r="AU282" s="36">
        <f t="shared" si="223"/>
        <v>31.19</v>
      </c>
      <c r="AV282" s="36">
        <f t="shared" si="224"/>
        <v>0.18690691769657175</v>
      </c>
      <c r="AW282" s="36">
        <f t="shared" si="225"/>
        <v>17.05</v>
      </c>
      <c r="AX282" s="36">
        <f t="shared" si="226"/>
        <v>9.3453458848285875E-2</v>
      </c>
      <c r="AY282" s="36">
        <f t="shared" si="227"/>
        <v>8.92</v>
      </c>
      <c r="AZ282" s="36">
        <f t="shared" si="228"/>
        <v>1.8690691769657177E-2</v>
      </c>
      <c r="BA282" s="36">
        <f t="shared" si="229"/>
        <v>1.85</v>
      </c>
      <c r="BB282" s="36">
        <f t="shared" si="230"/>
        <v>7.4762767078628695E-2</v>
      </c>
      <c r="BC282" s="36">
        <f t="shared" si="231"/>
        <v>7.2</v>
      </c>
      <c r="BD282" s="36">
        <f t="shared" si="232"/>
        <v>3.7381383539314347E-2</v>
      </c>
      <c r="BE282" s="36">
        <f t="shared" si="233"/>
        <v>3.67</v>
      </c>
      <c r="BF282" s="36">
        <f t="shared" si="234"/>
        <v>1.8690691769657174E-2</v>
      </c>
      <c r="BG282" s="36">
        <f t="shared" si="235"/>
        <v>1.85</v>
      </c>
      <c r="BH282" s="36">
        <f t="shared" si="236"/>
        <v>3.7381383539314347E-3</v>
      </c>
      <c r="BI282" s="36">
        <f t="shared" si="237"/>
        <v>0.37</v>
      </c>
    </row>
    <row r="283" spans="1:61" s="36" customFormat="1" x14ac:dyDescent="0.25">
      <c r="A283" s="37">
        <v>11.25</v>
      </c>
      <c r="B283" s="47">
        <f t="shared" si="192"/>
        <v>40</v>
      </c>
      <c r="C283" s="48">
        <f t="shared" si="182"/>
        <v>0</v>
      </c>
      <c r="D283" s="49">
        <f t="shared" si="183"/>
        <v>0</v>
      </c>
      <c r="E283" s="50">
        <f t="shared" si="184"/>
        <v>1</v>
      </c>
      <c r="F283" s="65">
        <f t="shared" si="181"/>
        <v>39</v>
      </c>
      <c r="G283" s="58">
        <f t="shared" si="206"/>
        <v>2.3634225424844288</v>
      </c>
      <c r="H283" s="53">
        <f t="shared" si="193"/>
        <v>6.4935064935064934</v>
      </c>
      <c r="I283" s="49">
        <f t="shared" si="194"/>
        <v>1.38</v>
      </c>
      <c r="J283" s="53">
        <f t="shared" si="195"/>
        <v>5.1995295934657442</v>
      </c>
      <c r="K283" s="53">
        <f t="shared" si="207"/>
        <v>2.6473401855750906E-3</v>
      </c>
      <c r="L283" s="48">
        <f t="shared" si="196"/>
        <v>2.2000000000000002</v>
      </c>
      <c r="M283" s="49">
        <f t="shared" si="185"/>
        <v>0</v>
      </c>
      <c r="N283" s="65">
        <v>0</v>
      </c>
      <c r="O283" s="60">
        <f t="shared" si="197"/>
        <v>5439.0233522044746</v>
      </c>
      <c r="P283" s="55">
        <f t="shared" si="198"/>
        <v>480</v>
      </c>
      <c r="Q283" s="58">
        <f t="shared" si="199"/>
        <v>1.1817112712422144</v>
      </c>
      <c r="R283" s="53">
        <f t="shared" si="200"/>
        <v>3.2467532467532467</v>
      </c>
      <c r="S283" s="53">
        <f t="shared" si="186"/>
        <v>2.5997647967328721</v>
      </c>
      <c r="T283" s="53">
        <f t="shared" si="187"/>
        <v>1.3236700927875453E-3</v>
      </c>
      <c r="U283" s="58">
        <f t="shared" si="201"/>
        <v>0.59085563562110721</v>
      </c>
      <c r="V283" s="53">
        <f t="shared" si="202"/>
        <v>1.6233766233766234</v>
      </c>
      <c r="W283" s="53">
        <f t="shared" si="188"/>
        <v>1.299882398366436</v>
      </c>
      <c r="X283" s="53">
        <f t="shared" si="189"/>
        <v>6.6183504639377266E-4</v>
      </c>
      <c r="Y283" s="58">
        <f t="shared" si="203"/>
        <v>0.1181711271242214</v>
      </c>
      <c r="Z283" s="53">
        <f t="shared" si="204"/>
        <v>0.32467532467532467</v>
      </c>
      <c r="AA283" s="53">
        <f t="shared" si="190"/>
        <v>0.25997647967328708</v>
      </c>
      <c r="AB283" s="53">
        <f t="shared" si="191"/>
        <v>1.3236700927875448E-4</v>
      </c>
      <c r="AC283" s="61">
        <f t="shared" si="205"/>
        <v>0.36380208333333158</v>
      </c>
      <c r="AD283" s="36">
        <f t="shared" si="208"/>
        <v>1.5054476012870381</v>
      </c>
      <c r="AE283" s="36">
        <f t="shared" si="209"/>
        <v>77.81</v>
      </c>
      <c r="AF283" s="36">
        <f t="shared" si="210"/>
        <v>0.75272380064351907</v>
      </c>
      <c r="AG283" s="36">
        <f t="shared" si="209"/>
        <v>52.89</v>
      </c>
      <c r="AH283" s="36">
        <f t="shared" si="211"/>
        <v>0.37636190032175953</v>
      </c>
      <c r="AI283" s="36">
        <f t="shared" si="239"/>
        <v>31.36</v>
      </c>
      <c r="AJ283" s="36">
        <f t="shared" si="213"/>
        <v>7.5272380064351913E-2</v>
      </c>
      <c r="AK283" s="36">
        <f t="shared" si="239"/>
        <v>7.25</v>
      </c>
      <c r="AL283" s="36">
        <f t="shared" si="214"/>
        <v>0.75272380064351907</v>
      </c>
      <c r="AM283" s="36">
        <f t="shared" si="215"/>
        <v>52.89</v>
      </c>
      <c r="AN283" s="36">
        <f t="shared" si="216"/>
        <v>0.37636190032175953</v>
      </c>
      <c r="AO283" s="36">
        <f t="shared" si="217"/>
        <v>31.36</v>
      </c>
      <c r="AP283" s="36">
        <f t="shared" si="218"/>
        <v>0.18818095016087977</v>
      </c>
      <c r="AQ283" s="36">
        <f t="shared" si="219"/>
        <v>17.149999999999999</v>
      </c>
      <c r="AR283" s="36">
        <f t="shared" si="220"/>
        <v>3.7636190032175956E-2</v>
      </c>
      <c r="AS283" s="36">
        <f t="shared" si="221"/>
        <v>3.69</v>
      </c>
      <c r="AT283" s="36">
        <f t="shared" si="222"/>
        <v>0.37636190032175953</v>
      </c>
      <c r="AU283" s="36">
        <f t="shared" si="223"/>
        <v>31.36</v>
      </c>
      <c r="AV283" s="36">
        <f t="shared" si="224"/>
        <v>0.18818095016087977</v>
      </c>
      <c r="AW283" s="36">
        <f t="shared" si="225"/>
        <v>17.149999999999999</v>
      </c>
      <c r="AX283" s="36">
        <f t="shared" si="226"/>
        <v>9.4090475080439884E-2</v>
      </c>
      <c r="AY283" s="36">
        <f t="shared" si="227"/>
        <v>8.98</v>
      </c>
      <c r="AZ283" s="36">
        <f t="shared" si="228"/>
        <v>1.8818095016087978E-2</v>
      </c>
      <c r="BA283" s="36">
        <f t="shared" si="229"/>
        <v>1.86</v>
      </c>
      <c r="BB283" s="36">
        <f t="shared" si="230"/>
        <v>7.5272380064351899E-2</v>
      </c>
      <c r="BC283" s="36">
        <f t="shared" si="231"/>
        <v>7.25</v>
      </c>
      <c r="BD283" s="36">
        <f t="shared" si="232"/>
        <v>3.7636190032175949E-2</v>
      </c>
      <c r="BE283" s="36">
        <f t="shared" si="233"/>
        <v>3.69</v>
      </c>
      <c r="BF283" s="36">
        <f t="shared" si="234"/>
        <v>1.8818095016087975E-2</v>
      </c>
      <c r="BG283" s="36">
        <f t="shared" si="235"/>
        <v>1.86</v>
      </c>
      <c r="BH283" s="36">
        <f t="shared" si="236"/>
        <v>3.7636190032175948E-3</v>
      </c>
      <c r="BI283" s="36">
        <f t="shared" si="237"/>
        <v>0.38</v>
      </c>
    </row>
    <row r="284" spans="1:61" s="36" customFormat="1" x14ac:dyDescent="0.25">
      <c r="A284" s="37">
        <v>11.25</v>
      </c>
      <c r="B284" s="47">
        <f t="shared" si="192"/>
        <v>40</v>
      </c>
      <c r="C284" s="48">
        <f t="shared" si="182"/>
        <v>0</v>
      </c>
      <c r="D284" s="49">
        <f t="shared" si="183"/>
        <v>0</v>
      </c>
      <c r="E284" s="50">
        <f t="shared" si="184"/>
        <v>1</v>
      </c>
      <c r="F284" s="65">
        <f t="shared" si="181"/>
        <v>39</v>
      </c>
      <c r="G284" s="58">
        <f t="shared" si="206"/>
        <v>2.3674579473589761</v>
      </c>
      <c r="H284" s="53">
        <f t="shared" si="193"/>
        <v>6.4935064935064934</v>
      </c>
      <c r="I284" s="49">
        <f t="shared" si="194"/>
        <v>1.38</v>
      </c>
      <c r="J284" s="53">
        <f t="shared" si="195"/>
        <v>5.2084074841897481</v>
      </c>
      <c r="K284" s="53">
        <f t="shared" si="207"/>
        <v>2.6518603631131388E-3</v>
      </c>
      <c r="L284" s="48">
        <f t="shared" si="196"/>
        <v>2.2000000000000002</v>
      </c>
      <c r="M284" s="49">
        <f t="shared" si="185"/>
        <v>0</v>
      </c>
      <c r="N284" s="65">
        <v>0</v>
      </c>
      <c r="O284" s="60">
        <f t="shared" si="197"/>
        <v>5447.495001723003</v>
      </c>
      <c r="P284" s="55">
        <f t="shared" si="198"/>
        <v>480</v>
      </c>
      <c r="Q284" s="58">
        <f t="shared" si="199"/>
        <v>1.183728973679488</v>
      </c>
      <c r="R284" s="53">
        <f t="shared" si="200"/>
        <v>3.2467532467532467</v>
      </c>
      <c r="S284" s="53">
        <f t="shared" si="186"/>
        <v>2.604203742094874</v>
      </c>
      <c r="T284" s="53">
        <f t="shared" si="187"/>
        <v>1.3259301815565694E-3</v>
      </c>
      <c r="U284" s="58">
        <f t="shared" si="201"/>
        <v>0.59186448683974402</v>
      </c>
      <c r="V284" s="53">
        <f t="shared" si="202"/>
        <v>1.6233766233766234</v>
      </c>
      <c r="W284" s="53">
        <f t="shared" si="188"/>
        <v>1.302101871047437</v>
      </c>
      <c r="X284" s="53">
        <f t="shared" si="189"/>
        <v>6.6296509077828469E-4</v>
      </c>
      <c r="Y284" s="58">
        <f t="shared" si="203"/>
        <v>0.11837289736794877</v>
      </c>
      <c r="Z284" s="53">
        <f t="shared" si="204"/>
        <v>0.32467532467532467</v>
      </c>
      <c r="AA284" s="53">
        <f t="shared" si="190"/>
        <v>0.26042037420948733</v>
      </c>
      <c r="AB284" s="53">
        <f t="shared" si="191"/>
        <v>1.3259301815565693E-4</v>
      </c>
      <c r="AC284" s="61">
        <f t="shared" si="205"/>
        <v>0.36393229166666491</v>
      </c>
      <c r="AD284" s="36">
        <f t="shared" si="208"/>
        <v>1.5156572636850236</v>
      </c>
      <c r="AE284" s="36">
        <f t="shared" si="209"/>
        <v>78.03</v>
      </c>
      <c r="AF284" s="36">
        <f t="shared" si="210"/>
        <v>0.75782863184251181</v>
      </c>
      <c r="AG284" s="36">
        <f t="shared" si="209"/>
        <v>53.13</v>
      </c>
      <c r="AH284" s="36">
        <f t="shared" si="211"/>
        <v>0.37891431592125591</v>
      </c>
      <c r="AI284" s="36">
        <f t="shared" si="239"/>
        <v>31.54</v>
      </c>
      <c r="AJ284" s="36">
        <f t="shared" si="213"/>
        <v>7.578286318425119E-2</v>
      </c>
      <c r="AK284" s="36">
        <f t="shared" si="239"/>
        <v>7.3</v>
      </c>
      <c r="AL284" s="36">
        <f t="shared" si="214"/>
        <v>0.75782863184251181</v>
      </c>
      <c r="AM284" s="36">
        <f t="shared" si="215"/>
        <v>53.13</v>
      </c>
      <c r="AN284" s="36">
        <f t="shared" si="216"/>
        <v>0.37891431592125591</v>
      </c>
      <c r="AO284" s="36">
        <f t="shared" si="217"/>
        <v>31.54</v>
      </c>
      <c r="AP284" s="36">
        <f t="shared" si="218"/>
        <v>0.18945715796062795</v>
      </c>
      <c r="AQ284" s="36">
        <f t="shared" si="219"/>
        <v>17.260000000000002</v>
      </c>
      <c r="AR284" s="36">
        <f t="shared" si="220"/>
        <v>3.7891431592125595E-2</v>
      </c>
      <c r="AS284" s="36">
        <f t="shared" si="221"/>
        <v>3.72</v>
      </c>
      <c r="AT284" s="36">
        <f t="shared" si="222"/>
        <v>0.37891431592125591</v>
      </c>
      <c r="AU284" s="36">
        <f t="shared" si="223"/>
        <v>31.54</v>
      </c>
      <c r="AV284" s="36">
        <f t="shared" si="224"/>
        <v>0.18945715796062795</v>
      </c>
      <c r="AW284" s="36">
        <f t="shared" si="225"/>
        <v>17.260000000000002</v>
      </c>
      <c r="AX284" s="36">
        <f t="shared" si="226"/>
        <v>9.4728578980313977E-2</v>
      </c>
      <c r="AY284" s="36">
        <f t="shared" si="227"/>
        <v>9.0399999999999991</v>
      </c>
      <c r="AZ284" s="36">
        <f t="shared" si="228"/>
        <v>1.8945715796062797E-2</v>
      </c>
      <c r="BA284" s="36">
        <f t="shared" si="229"/>
        <v>1.88</v>
      </c>
      <c r="BB284" s="36">
        <f t="shared" si="230"/>
        <v>7.5782863184251176E-2</v>
      </c>
      <c r="BC284" s="36">
        <f t="shared" si="231"/>
        <v>7.3</v>
      </c>
      <c r="BD284" s="36">
        <f t="shared" si="232"/>
        <v>3.7891431592125588E-2</v>
      </c>
      <c r="BE284" s="36">
        <f t="shared" si="233"/>
        <v>3.72</v>
      </c>
      <c r="BF284" s="36">
        <f t="shared" si="234"/>
        <v>1.8945715796062794E-2</v>
      </c>
      <c r="BG284" s="36">
        <f t="shared" si="235"/>
        <v>1.88</v>
      </c>
      <c r="BH284" s="36">
        <f t="shared" si="236"/>
        <v>3.7891431592125585E-3</v>
      </c>
      <c r="BI284" s="36">
        <f t="shared" si="237"/>
        <v>0.38</v>
      </c>
    </row>
    <row r="285" spans="1:61" s="36" customFormat="1" x14ac:dyDescent="0.25">
      <c r="A285" s="37">
        <v>11.25</v>
      </c>
      <c r="B285" s="47">
        <f t="shared" si="192"/>
        <v>40</v>
      </c>
      <c r="C285" s="48">
        <f t="shared" si="182"/>
        <v>0</v>
      </c>
      <c r="D285" s="49">
        <f t="shared" si="183"/>
        <v>0</v>
      </c>
      <c r="E285" s="50">
        <f t="shared" si="184"/>
        <v>1</v>
      </c>
      <c r="F285" s="65">
        <f t="shared" si="181"/>
        <v>39</v>
      </c>
      <c r="G285" s="58">
        <f t="shared" si="206"/>
        <v>2.3714655946994561</v>
      </c>
      <c r="H285" s="53">
        <f t="shared" si="193"/>
        <v>6.4935064935064934</v>
      </c>
      <c r="I285" s="49">
        <f t="shared" si="194"/>
        <v>1.38</v>
      </c>
      <c r="J285" s="53">
        <f t="shared" si="195"/>
        <v>5.2172243083388041</v>
      </c>
      <c r="K285" s="53">
        <f t="shared" si="207"/>
        <v>2.6563494486081568E-3</v>
      </c>
      <c r="L285" s="48">
        <f t="shared" si="196"/>
        <v>2.2000000000000002</v>
      </c>
      <c r="M285" s="49">
        <f t="shared" si="185"/>
        <v>0</v>
      </c>
      <c r="N285" s="65">
        <v>0</v>
      </c>
      <c r="O285" s="60">
        <f t="shared" si="197"/>
        <v>5455.908408651092</v>
      </c>
      <c r="P285" s="55">
        <f t="shared" si="198"/>
        <v>480</v>
      </c>
      <c r="Q285" s="58">
        <f t="shared" si="199"/>
        <v>1.185732797349728</v>
      </c>
      <c r="R285" s="53">
        <f t="shared" si="200"/>
        <v>3.2467532467532467</v>
      </c>
      <c r="S285" s="53">
        <f t="shared" si="186"/>
        <v>2.6086121541694021</v>
      </c>
      <c r="T285" s="53">
        <f t="shared" si="187"/>
        <v>1.3281747243040784E-3</v>
      </c>
      <c r="U285" s="58">
        <f t="shared" si="201"/>
        <v>0.59286639867486401</v>
      </c>
      <c r="V285" s="53">
        <f t="shared" si="202"/>
        <v>1.6233766233766234</v>
      </c>
      <c r="W285" s="53">
        <f t="shared" si="188"/>
        <v>1.304306077084701</v>
      </c>
      <c r="X285" s="53">
        <f t="shared" si="189"/>
        <v>6.6408736215203921E-4</v>
      </c>
      <c r="Y285" s="58">
        <f t="shared" si="203"/>
        <v>0.11857327973497278</v>
      </c>
      <c r="Z285" s="53">
        <f t="shared" si="204"/>
        <v>0.32467532467532467</v>
      </c>
      <c r="AA285" s="53">
        <f t="shared" si="190"/>
        <v>0.26086121541694013</v>
      </c>
      <c r="AB285" s="53">
        <f t="shared" si="191"/>
        <v>1.3281747243040781E-4</v>
      </c>
      <c r="AC285" s="61">
        <f t="shared" si="205"/>
        <v>0.36406249999999823</v>
      </c>
      <c r="AD285" s="36">
        <f t="shared" si="208"/>
        <v>1.5258842090621649</v>
      </c>
      <c r="AE285" s="36">
        <f t="shared" si="209"/>
        <v>78.260000000000005</v>
      </c>
      <c r="AF285" s="36">
        <f t="shared" si="210"/>
        <v>0.76294210453108247</v>
      </c>
      <c r="AG285" s="36">
        <f t="shared" si="209"/>
        <v>53.37</v>
      </c>
      <c r="AH285" s="36">
        <f t="shared" si="211"/>
        <v>0.38147105226554123</v>
      </c>
      <c r="AI285" s="36">
        <f t="shared" si="239"/>
        <v>31.71</v>
      </c>
      <c r="AJ285" s="36">
        <f t="shared" si="213"/>
        <v>7.629421045310826E-2</v>
      </c>
      <c r="AK285" s="36">
        <f t="shared" si="239"/>
        <v>7.35</v>
      </c>
      <c r="AL285" s="36">
        <f t="shared" si="214"/>
        <v>0.76294210453108247</v>
      </c>
      <c r="AM285" s="36">
        <f t="shared" si="215"/>
        <v>53.37</v>
      </c>
      <c r="AN285" s="36">
        <f t="shared" si="216"/>
        <v>0.38147105226554123</v>
      </c>
      <c r="AO285" s="36">
        <f t="shared" si="217"/>
        <v>31.71</v>
      </c>
      <c r="AP285" s="36">
        <f t="shared" si="218"/>
        <v>0.19073552613277062</v>
      </c>
      <c r="AQ285" s="36">
        <f t="shared" si="219"/>
        <v>17.36</v>
      </c>
      <c r="AR285" s="36">
        <f t="shared" si="220"/>
        <v>3.814710522655413E-2</v>
      </c>
      <c r="AS285" s="36">
        <f t="shared" si="221"/>
        <v>3.74</v>
      </c>
      <c r="AT285" s="36">
        <f t="shared" si="222"/>
        <v>0.38147105226554123</v>
      </c>
      <c r="AU285" s="36">
        <f t="shared" si="223"/>
        <v>31.71</v>
      </c>
      <c r="AV285" s="36">
        <f t="shared" si="224"/>
        <v>0.19073552613277062</v>
      </c>
      <c r="AW285" s="36">
        <f t="shared" si="225"/>
        <v>17.36</v>
      </c>
      <c r="AX285" s="36">
        <f t="shared" si="226"/>
        <v>9.5367763066385308E-2</v>
      </c>
      <c r="AY285" s="36">
        <f t="shared" si="227"/>
        <v>9.1</v>
      </c>
      <c r="AZ285" s="36">
        <f t="shared" si="228"/>
        <v>1.9073552613277065E-2</v>
      </c>
      <c r="BA285" s="36">
        <f t="shared" si="229"/>
        <v>1.89</v>
      </c>
      <c r="BB285" s="36">
        <f t="shared" si="230"/>
        <v>7.6294210453108247E-2</v>
      </c>
      <c r="BC285" s="36">
        <f t="shared" si="231"/>
        <v>7.35</v>
      </c>
      <c r="BD285" s="36">
        <f t="shared" si="232"/>
        <v>3.8147105226554123E-2</v>
      </c>
      <c r="BE285" s="36">
        <f t="shared" si="233"/>
        <v>3.74</v>
      </c>
      <c r="BF285" s="36">
        <f t="shared" si="234"/>
        <v>1.9073552613277062E-2</v>
      </c>
      <c r="BG285" s="36">
        <f t="shared" si="235"/>
        <v>1.89</v>
      </c>
      <c r="BH285" s="36">
        <f t="shared" si="236"/>
        <v>3.8147105226554122E-3</v>
      </c>
      <c r="BI285" s="36">
        <f t="shared" si="237"/>
        <v>0.38</v>
      </c>
    </row>
    <row r="286" spans="1:61" s="36" customFormat="1" x14ac:dyDescent="0.25">
      <c r="A286" s="37">
        <v>11.25</v>
      </c>
      <c r="B286" s="47">
        <f t="shared" si="192"/>
        <v>40</v>
      </c>
      <c r="C286" s="48">
        <f t="shared" si="182"/>
        <v>0</v>
      </c>
      <c r="D286" s="49">
        <f t="shared" si="183"/>
        <v>0</v>
      </c>
      <c r="E286" s="50">
        <f t="shared" si="184"/>
        <v>1</v>
      </c>
      <c r="F286" s="65">
        <f t="shared" si="181"/>
        <v>39</v>
      </c>
      <c r="G286" s="58">
        <f t="shared" si="206"/>
        <v>2.3754456754360782</v>
      </c>
      <c r="H286" s="53">
        <f t="shared" si="193"/>
        <v>6.4935064935064934</v>
      </c>
      <c r="I286" s="49">
        <f t="shared" si="194"/>
        <v>1.38</v>
      </c>
      <c r="J286" s="53">
        <f t="shared" si="195"/>
        <v>5.2259804859593721</v>
      </c>
      <c r="K286" s="53">
        <f t="shared" si="207"/>
        <v>2.6608076559267758E-3</v>
      </c>
      <c r="L286" s="48">
        <f t="shared" si="196"/>
        <v>2.2000000000000002</v>
      </c>
      <c r="M286" s="49">
        <f t="shared" si="185"/>
        <v>0</v>
      </c>
      <c r="N286" s="65">
        <v>0</v>
      </c>
      <c r="O286" s="60">
        <f t="shared" si="197"/>
        <v>5464.2639734065506</v>
      </c>
      <c r="P286" s="55">
        <f t="shared" si="198"/>
        <v>480</v>
      </c>
      <c r="Q286" s="58">
        <f t="shared" si="199"/>
        <v>1.1877228377180391</v>
      </c>
      <c r="R286" s="53">
        <f t="shared" si="200"/>
        <v>3.2467532467532467</v>
      </c>
      <c r="S286" s="53">
        <f t="shared" si="186"/>
        <v>2.6129902429796861</v>
      </c>
      <c r="T286" s="53">
        <f t="shared" si="187"/>
        <v>1.3304038279633879E-3</v>
      </c>
      <c r="U286" s="58">
        <f t="shared" si="201"/>
        <v>0.59386141885901955</v>
      </c>
      <c r="V286" s="53">
        <f t="shared" si="202"/>
        <v>1.6233766233766234</v>
      </c>
      <c r="W286" s="53">
        <f t="shared" si="188"/>
        <v>1.306495121489843</v>
      </c>
      <c r="X286" s="53">
        <f t="shared" si="189"/>
        <v>6.6520191398169396E-4</v>
      </c>
      <c r="Y286" s="58">
        <f t="shared" si="203"/>
        <v>0.11877228377180389</v>
      </c>
      <c r="Z286" s="53">
        <f t="shared" si="204"/>
        <v>0.32467532467532467</v>
      </c>
      <c r="AA286" s="53">
        <f t="shared" si="190"/>
        <v>0.26129902429796859</v>
      </c>
      <c r="AB286" s="53">
        <f t="shared" si="191"/>
        <v>1.3304038279633875E-4</v>
      </c>
      <c r="AC286" s="61">
        <f t="shared" si="205"/>
        <v>0.36419270833333156</v>
      </c>
      <c r="AD286" s="36">
        <f t="shared" si="208"/>
        <v>1.536128318537483</v>
      </c>
      <c r="AE286" s="36">
        <f t="shared" si="209"/>
        <v>78.48</v>
      </c>
      <c r="AF286" s="36">
        <f t="shared" si="210"/>
        <v>0.7680641592687415</v>
      </c>
      <c r="AG286" s="36">
        <f t="shared" si="209"/>
        <v>53.61</v>
      </c>
      <c r="AH286" s="36">
        <f t="shared" si="211"/>
        <v>0.38403207963437075</v>
      </c>
      <c r="AI286" s="36">
        <f t="shared" si="239"/>
        <v>31.89</v>
      </c>
      <c r="AJ286" s="36">
        <f t="shared" si="213"/>
        <v>7.6806415926874164E-2</v>
      </c>
      <c r="AK286" s="36">
        <f t="shared" si="239"/>
        <v>7.39</v>
      </c>
      <c r="AL286" s="36">
        <f t="shared" si="214"/>
        <v>0.7680641592687415</v>
      </c>
      <c r="AM286" s="36">
        <f t="shared" si="215"/>
        <v>53.61</v>
      </c>
      <c r="AN286" s="36">
        <f t="shared" si="216"/>
        <v>0.38403207963437075</v>
      </c>
      <c r="AO286" s="36">
        <f t="shared" si="217"/>
        <v>31.89</v>
      </c>
      <c r="AP286" s="36">
        <f t="shared" si="218"/>
        <v>0.19201603981718537</v>
      </c>
      <c r="AQ286" s="36">
        <f t="shared" si="219"/>
        <v>17.47</v>
      </c>
      <c r="AR286" s="36">
        <f t="shared" si="220"/>
        <v>3.8403207963437082E-2</v>
      </c>
      <c r="AS286" s="36">
        <f t="shared" si="221"/>
        <v>3.77</v>
      </c>
      <c r="AT286" s="36">
        <f t="shared" si="222"/>
        <v>0.38403207963437075</v>
      </c>
      <c r="AU286" s="36">
        <f t="shared" si="223"/>
        <v>31.89</v>
      </c>
      <c r="AV286" s="36">
        <f t="shared" si="224"/>
        <v>0.19201603981718537</v>
      </c>
      <c r="AW286" s="36">
        <f t="shared" si="225"/>
        <v>17.47</v>
      </c>
      <c r="AX286" s="36">
        <f t="shared" si="226"/>
        <v>9.6008019908592687E-2</v>
      </c>
      <c r="AY286" s="36">
        <f t="shared" si="227"/>
        <v>9.15</v>
      </c>
      <c r="AZ286" s="36">
        <f t="shared" si="228"/>
        <v>1.9201603981718541E-2</v>
      </c>
      <c r="BA286" s="36">
        <f t="shared" si="229"/>
        <v>1.9</v>
      </c>
      <c r="BB286" s="36">
        <f t="shared" si="230"/>
        <v>7.680641592687415E-2</v>
      </c>
      <c r="BC286" s="36">
        <f t="shared" si="231"/>
        <v>7.39</v>
      </c>
      <c r="BD286" s="36">
        <f t="shared" si="232"/>
        <v>3.8403207963437075E-2</v>
      </c>
      <c r="BE286" s="36">
        <f t="shared" si="233"/>
        <v>3.77</v>
      </c>
      <c r="BF286" s="36">
        <f t="shared" si="234"/>
        <v>1.9201603981718537E-2</v>
      </c>
      <c r="BG286" s="36">
        <f t="shared" si="235"/>
        <v>1.9</v>
      </c>
      <c r="BH286" s="36">
        <f t="shared" si="236"/>
        <v>3.8403207963437075E-3</v>
      </c>
      <c r="BI286" s="36">
        <f t="shared" si="237"/>
        <v>0.38</v>
      </c>
    </row>
    <row r="287" spans="1:61" s="36" customFormat="1" x14ac:dyDescent="0.25">
      <c r="A287" s="37">
        <v>11.25</v>
      </c>
      <c r="B287" s="47">
        <f t="shared" si="192"/>
        <v>40</v>
      </c>
      <c r="C287" s="48">
        <f t="shared" si="182"/>
        <v>0</v>
      </c>
      <c r="D287" s="49">
        <f t="shared" si="183"/>
        <v>0</v>
      </c>
      <c r="E287" s="50">
        <f t="shared" si="184"/>
        <v>1</v>
      </c>
      <c r="F287" s="65">
        <f t="shared" si="181"/>
        <v>39</v>
      </c>
      <c r="G287" s="58">
        <f t="shared" si="206"/>
        <v>2.379398379185738</v>
      </c>
      <c r="H287" s="53">
        <f t="shared" si="193"/>
        <v>6.4935064935064934</v>
      </c>
      <c r="I287" s="49">
        <f t="shared" si="194"/>
        <v>1.38</v>
      </c>
      <c r="J287" s="53">
        <f t="shared" si="195"/>
        <v>5.2346764342086241</v>
      </c>
      <c r="K287" s="53">
        <f t="shared" si="207"/>
        <v>2.665235197464544E-3</v>
      </c>
      <c r="L287" s="48">
        <f t="shared" si="196"/>
        <v>2.2000000000000002</v>
      </c>
      <c r="M287" s="49">
        <f t="shared" si="185"/>
        <v>0</v>
      </c>
      <c r="N287" s="65">
        <v>0</v>
      </c>
      <c r="O287" s="60">
        <f t="shared" si="197"/>
        <v>5472.5620936543146</v>
      </c>
      <c r="P287" s="55">
        <f t="shared" si="198"/>
        <v>480</v>
      </c>
      <c r="Q287" s="58">
        <f t="shared" si="199"/>
        <v>1.189699189592869</v>
      </c>
      <c r="R287" s="53">
        <f t="shared" si="200"/>
        <v>3.2467532467532467</v>
      </c>
      <c r="S287" s="53">
        <f t="shared" si="186"/>
        <v>2.617338217104312</v>
      </c>
      <c r="T287" s="53">
        <f t="shared" si="187"/>
        <v>1.332617598732272E-3</v>
      </c>
      <c r="U287" s="58">
        <f t="shared" si="201"/>
        <v>0.59484959479643451</v>
      </c>
      <c r="V287" s="53">
        <f t="shared" si="202"/>
        <v>1.6233766233766234</v>
      </c>
      <c r="W287" s="53">
        <f t="shared" si="188"/>
        <v>1.308669108552156</v>
      </c>
      <c r="X287" s="53">
        <f t="shared" si="189"/>
        <v>6.6630879936613601E-4</v>
      </c>
      <c r="Y287" s="58">
        <f t="shared" si="203"/>
        <v>0.11896991895928689</v>
      </c>
      <c r="Z287" s="53">
        <f t="shared" si="204"/>
        <v>0.32467532467532467</v>
      </c>
      <c r="AA287" s="53">
        <f t="shared" si="190"/>
        <v>0.26173382171043119</v>
      </c>
      <c r="AB287" s="53">
        <f t="shared" si="191"/>
        <v>1.3326175987322719E-4</v>
      </c>
      <c r="AC287" s="61">
        <f t="shared" si="205"/>
        <v>0.36432291666666489</v>
      </c>
      <c r="AD287" s="36">
        <f t="shared" si="208"/>
        <v>1.5463894740477215</v>
      </c>
      <c r="AE287" s="36">
        <f t="shared" si="209"/>
        <v>78.7</v>
      </c>
      <c r="AF287" s="36">
        <f t="shared" si="210"/>
        <v>0.77319473702386077</v>
      </c>
      <c r="AG287" s="36">
        <f t="shared" si="209"/>
        <v>53.85</v>
      </c>
      <c r="AH287" s="36">
        <f t="shared" si="211"/>
        <v>0.38659736851193038</v>
      </c>
      <c r="AI287" s="36">
        <f t="shared" si="239"/>
        <v>32.06</v>
      </c>
      <c r="AJ287" s="36">
        <f t="shared" si="213"/>
        <v>7.7319473702386093E-2</v>
      </c>
      <c r="AK287" s="36">
        <f t="shared" si="239"/>
        <v>7.44</v>
      </c>
      <c r="AL287" s="36">
        <f t="shared" si="214"/>
        <v>0.77319473702386077</v>
      </c>
      <c r="AM287" s="36">
        <f t="shared" si="215"/>
        <v>53.85</v>
      </c>
      <c r="AN287" s="36">
        <f t="shared" si="216"/>
        <v>0.38659736851193038</v>
      </c>
      <c r="AO287" s="36">
        <f t="shared" si="217"/>
        <v>32.06</v>
      </c>
      <c r="AP287" s="36">
        <f t="shared" si="218"/>
        <v>0.19329868425596519</v>
      </c>
      <c r="AQ287" s="36">
        <f t="shared" si="219"/>
        <v>17.579999999999998</v>
      </c>
      <c r="AR287" s="36">
        <f t="shared" si="220"/>
        <v>3.8659736851193047E-2</v>
      </c>
      <c r="AS287" s="36">
        <f t="shared" si="221"/>
        <v>3.79</v>
      </c>
      <c r="AT287" s="36">
        <f t="shared" si="222"/>
        <v>0.38659736851193038</v>
      </c>
      <c r="AU287" s="36">
        <f t="shared" si="223"/>
        <v>32.06</v>
      </c>
      <c r="AV287" s="36">
        <f t="shared" si="224"/>
        <v>0.19329868425596519</v>
      </c>
      <c r="AW287" s="36">
        <f t="shared" si="225"/>
        <v>17.579999999999998</v>
      </c>
      <c r="AX287" s="36">
        <f t="shared" si="226"/>
        <v>9.6649342127982596E-2</v>
      </c>
      <c r="AY287" s="36">
        <f t="shared" si="227"/>
        <v>9.2100000000000009</v>
      </c>
      <c r="AZ287" s="36">
        <f t="shared" si="228"/>
        <v>1.9329868425596523E-2</v>
      </c>
      <c r="BA287" s="36">
        <f t="shared" si="229"/>
        <v>1.91</v>
      </c>
      <c r="BB287" s="36">
        <f t="shared" si="230"/>
        <v>7.731947370238608E-2</v>
      </c>
      <c r="BC287" s="36">
        <f t="shared" si="231"/>
        <v>7.44</v>
      </c>
      <c r="BD287" s="36">
        <f t="shared" si="232"/>
        <v>3.865973685119304E-2</v>
      </c>
      <c r="BE287" s="36">
        <f t="shared" si="233"/>
        <v>3.79</v>
      </c>
      <c r="BF287" s="36">
        <f t="shared" si="234"/>
        <v>1.932986842559652E-2</v>
      </c>
      <c r="BG287" s="36">
        <f t="shared" si="235"/>
        <v>1.91</v>
      </c>
      <c r="BH287" s="36">
        <f t="shared" si="236"/>
        <v>3.8659736851193037E-3</v>
      </c>
      <c r="BI287" s="36">
        <f t="shared" si="237"/>
        <v>0.39</v>
      </c>
    </row>
    <row r="288" spans="1:61" s="36" customFormat="1" x14ac:dyDescent="0.25">
      <c r="A288" s="37">
        <v>11.25</v>
      </c>
      <c r="B288" s="47">
        <f t="shared" si="192"/>
        <v>40</v>
      </c>
      <c r="C288" s="48">
        <f t="shared" si="182"/>
        <v>0</v>
      </c>
      <c r="D288" s="49">
        <f t="shared" si="183"/>
        <v>0</v>
      </c>
      <c r="E288" s="50">
        <f t="shared" si="184"/>
        <v>1</v>
      </c>
      <c r="F288" s="65">
        <f t="shared" si="181"/>
        <v>39</v>
      </c>
      <c r="G288" s="58">
        <f t="shared" si="206"/>
        <v>2.3833238942610517</v>
      </c>
      <c r="H288" s="53">
        <f t="shared" si="193"/>
        <v>6.4935064935064934</v>
      </c>
      <c r="I288" s="49">
        <f t="shared" si="194"/>
        <v>1.38</v>
      </c>
      <c r="J288" s="53">
        <f t="shared" si="195"/>
        <v>5.2433125673743142</v>
      </c>
      <c r="K288" s="53">
        <f t="shared" si="207"/>
        <v>2.669632284156048E-3</v>
      </c>
      <c r="L288" s="48">
        <f t="shared" si="196"/>
        <v>2.2000000000000002</v>
      </c>
      <c r="M288" s="49">
        <f t="shared" si="185"/>
        <v>0</v>
      </c>
      <c r="N288" s="65">
        <v>0</v>
      </c>
      <c r="O288" s="60">
        <f t="shared" si="197"/>
        <v>5480.8031643253762</v>
      </c>
      <c r="P288" s="55">
        <f t="shared" si="198"/>
        <v>480</v>
      </c>
      <c r="Q288" s="58">
        <f t="shared" si="199"/>
        <v>1.1916619471305259</v>
      </c>
      <c r="R288" s="53">
        <f t="shared" si="200"/>
        <v>3.2467532467532467</v>
      </c>
      <c r="S288" s="53">
        <f t="shared" si="186"/>
        <v>2.6216562836871571</v>
      </c>
      <c r="T288" s="53">
        <f t="shared" si="187"/>
        <v>1.334816142078024E-3</v>
      </c>
      <c r="U288" s="58">
        <f t="shared" si="201"/>
        <v>0.59583097356526293</v>
      </c>
      <c r="V288" s="53">
        <f t="shared" si="202"/>
        <v>1.6233766233766234</v>
      </c>
      <c r="W288" s="53">
        <f t="shared" si="188"/>
        <v>1.3108281418435785</v>
      </c>
      <c r="X288" s="53">
        <f t="shared" si="189"/>
        <v>6.67408071039012E-4</v>
      </c>
      <c r="Y288" s="58">
        <f t="shared" si="203"/>
        <v>0.11916619471305258</v>
      </c>
      <c r="Z288" s="53">
        <f t="shared" si="204"/>
        <v>0.32467532467532467</v>
      </c>
      <c r="AA288" s="53">
        <f t="shared" si="190"/>
        <v>0.26216562836871571</v>
      </c>
      <c r="AB288" s="53">
        <f t="shared" si="191"/>
        <v>1.3348161420780237E-4</v>
      </c>
      <c r="AC288" s="61">
        <f t="shared" si="205"/>
        <v>0.36445312499999821</v>
      </c>
      <c r="AD288" s="36">
        <f t="shared" si="208"/>
        <v>1.5566675583417222</v>
      </c>
      <c r="AE288" s="36">
        <f t="shared" si="209"/>
        <v>78.92</v>
      </c>
      <c r="AF288" s="36">
        <f t="shared" si="210"/>
        <v>0.77833377917086111</v>
      </c>
      <c r="AG288" s="36">
        <f t="shared" si="209"/>
        <v>54.08</v>
      </c>
      <c r="AH288" s="36">
        <f t="shared" si="211"/>
        <v>0.38916688958543055</v>
      </c>
      <c r="AI288" s="36">
        <f t="shared" si="239"/>
        <v>32.24</v>
      </c>
      <c r="AJ288" s="36">
        <f t="shared" si="213"/>
        <v>7.7833377917086138E-2</v>
      </c>
      <c r="AK288" s="36">
        <f t="shared" si="239"/>
        <v>7.49</v>
      </c>
      <c r="AL288" s="36">
        <f t="shared" si="214"/>
        <v>0.77833377917086111</v>
      </c>
      <c r="AM288" s="36">
        <f t="shared" si="215"/>
        <v>54.08</v>
      </c>
      <c r="AN288" s="36">
        <f t="shared" si="216"/>
        <v>0.38916688958543055</v>
      </c>
      <c r="AO288" s="36">
        <f t="shared" si="217"/>
        <v>32.24</v>
      </c>
      <c r="AP288" s="36">
        <f t="shared" si="218"/>
        <v>0.19458344479271528</v>
      </c>
      <c r="AQ288" s="36">
        <f t="shared" si="219"/>
        <v>17.68</v>
      </c>
      <c r="AR288" s="36">
        <f t="shared" si="220"/>
        <v>3.8916688958543069E-2</v>
      </c>
      <c r="AS288" s="36">
        <f t="shared" si="221"/>
        <v>3.82</v>
      </c>
      <c r="AT288" s="36">
        <f t="shared" si="222"/>
        <v>0.38916688958543055</v>
      </c>
      <c r="AU288" s="36">
        <f t="shared" si="223"/>
        <v>32.24</v>
      </c>
      <c r="AV288" s="36">
        <f t="shared" si="224"/>
        <v>0.19458344479271528</v>
      </c>
      <c r="AW288" s="36">
        <f t="shared" si="225"/>
        <v>17.68</v>
      </c>
      <c r="AX288" s="36">
        <f t="shared" si="226"/>
        <v>9.7291722396357638E-2</v>
      </c>
      <c r="AY288" s="36">
        <f t="shared" si="227"/>
        <v>9.27</v>
      </c>
      <c r="AZ288" s="36">
        <f t="shared" si="228"/>
        <v>1.9458344479271535E-2</v>
      </c>
      <c r="BA288" s="36">
        <f t="shared" si="229"/>
        <v>1.93</v>
      </c>
      <c r="BB288" s="36">
        <f t="shared" si="230"/>
        <v>7.7833377917086125E-2</v>
      </c>
      <c r="BC288" s="36">
        <f t="shared" si="231"/>
        <v>7.49</v>
      </c>
      <c r="BD288" s="36">
        <f t="shared" si="232"/>
        <v>3.8916688958543062E-2</v>
      </c>
      <c r="BE288" s="36">
        <f t="shared" si="233"/>
        <v>3.82</v>
      </c>
      <c r="BF288" s="36">
        <f t="shared" si="234"/>
        <v>1.9458344479271531E-2</v>
      </c>
      <c r="BG288" s="36">
        <f t="shared" si="235"/>
        <v>1.93</v>
      </c>
      <c r="BH288" s="36">
        <f t="shared" si="236"/>
        <v>3.8916688958543057E-3</v>
      </c>
      <c r="BI288" s="36">
        <f t="shared" si="237"/>
        <v>0.39</v>
      </c>
    </row>
    <row r="289" spans="1:61" s="36" customFormat="1" x14ac:dyDescent="0.25">
      <c r="A289" s="37">
        <v>11.25</v>
      </c>
      <c r="B289" s="47">
        <f t="shared" si="192"/>
        <v>40</v>
      </c>
      <c r="C289" s="48">
        <f t="shared" si="182"/>
        <v>0</v>
      </c>
      <c r="D289" s="49">
        <f t="shared" si="183"/>
        <v>0</v>
      </c>
      <c r="E289" s="50">
        <f t="shared" si="184"/>
        <v>1</v>
      </c>
      <c r="F289" s="65">
        <f t="shared" si="181"/>
        <v>39</v>
      </c>
      <c r="G289" s="58">
        <f t="shared" si="206"/>
        <v>2.3872224076793267</v>
      </c>
      <c r="H289" s="53">
        <f t="shared" si="193"/>
        <v>6.4935064935064934</v>
      </c>
      <c r="I289" s="49">
        <f t="shared" si="194"/>
        <v>1.38</v>
      </c>
      <c r="J289" s="53">
        <f t="shared" si="195"/>
        <v>5.251889296894519</v>
      </c>
      <c r="K289" s="53">
        <f t="shared" si="207"/>
        <v>2.6739991254849595E-3</v>
      </c>
      <c r="L289" s="48">
        <f t="shared" si="196"/>
        <v>2.2000000000000002</v>
      </c>
      <c r="M289" s="49">
        <f t="shared" si="185"/>
        <v>0</v>
      </c>
      <c r="N289" s="65">
        <v>0</v>
      </c>
      <c r="O289" s="60">
        <f t="shared" si="197"/>
        <v>5488.9875776355739</v>
      </c>
      <c r="P289" s="55">
        <f t="shared" si="198"/>
        <v>480</v>
      </c>
      <c r="Q289" s="58">
        <f t="shared" si="199"/>
        <v>1.1936112038396633</v>
      </c>
      <c r="R289" s="53">
        <f t="shared" si="200"/>
        <v>3.2467532467532467</v>
      </c>
      <c r="S289" s="53">
        <f t="shared" si="186"/>
        <v>2.6259446484472595</v>
      </c>
      <c r="T289" s="53">
        <f t="shared" si="187"/>
        <v>1.3369995627424797E-3</v>
      </c>
      <c r="U289" s="58">
        <f t="shared" si="201"/>
        <v>0.59680560191983167</v>
      </c>
      <c r="V289" s="53">
        <f t="shared" si="202"/>
        <v>1.6233766233766234</v>
      </c>
      <c r="W289" s="53">
        <f t="shared" si="188"/>
        <v>1.3129723242236297</v>
      </c>
      <c r="X289" s="53">
        <f t="shared" si="189"/>
        <v>6.6849978137123987E-4</v>
      </c>
      <c r="Y289" s="58">
        <f t="shared" si="203"/>
        <v>0.11936112038396633</v>
      </c>
      <c r="Z289" s="53">
        <f t="shared" si="204"/>
        <v>0.32467532467532467</v>
      </c>
      <c r="AA289" s="53">
        <f t="shared" si="190"/>
        <v>0.26259446484472593</v>
      </c>
      <c r="AB289" s="53">
        <f t="shared" si="191"/>
        <v>1.33699956274248E-4</v>
      </c>
      <c r="AC289" s="61">
        <f t="shared" si="205"/>
        <v>0.36458333333333154</v>
      </c>
      <c r="AD289" s="36">
        <f t="shared" si="208"/>
        <v>1.5669624549748393</v>
      </c>
      <c r="AE289" s="36">
        <f t="shared" si="209"/>
        <v>79.13</v>
      </c>
      <c r="AF289" s="36">
        <f t="shared" si="210"/>
        <v>0.78348122748741966</v>
      </c>
      <c r="AG289" s="36">
        <f t="shared" si="209"/>
        <v>54.32</v>
      </c>
      <c r="AH289" s="36">
        <f t="shared" si="211"/>
        <v>0.39174061374370983</v>
      </c>
      <c r="AI289" s="36">
        <f t="shared" si="239"/>
        <v>32.409999999999997</v>
      </c>
      <c r="AJ289" s="36">
        <f t="shared" si="213"/>
        <v>7.8348122748741991E-2</v>
      </c>
      <c r="AK289" s="36">
        <f t="shared" si="239"/>
        <v>7.54</v>
      </c>
      <c r="AL289" s="36">
        <f t="shared" si="214"/>
        <v>0.78348122748741966</v>
      </c>
      <c r="AM289" s="36">
        <f t="shared" si="215"/>
        <v>54.32</v>
      </c>
      <c r="AN289" s="36">
        <f t="shared" si="216"/>
        <v>0.39174061374370983</v>
      </c>
      <c r="AO289" s="36">
        <f t="shared" si="217"/>
        <v>32.409999999999997</v>
      </c>
      <c r="AP289" s="36">
        <f t="shared" si="218"/>
        <v>0.19587030687185492</v>
      </c>
      <c r="AQ289" s="36">
        <f t="shared" si="219"/>
        <v>17.79</v>
      </c>
      <c r="AR289" s="36">
        <f t="shared" si="220"/>
        <v>3.9174061374370996E-2</v>
      </c>
      <c r="AS289" s="36">
        <f t="shared" si="221"/>
        <v>3.84</v>
      </c>
      <c r="AT289" s="36">
        <f t="shared" si="222"/>
        <v>0.39174061374370983</v>
      </c>
      <c r="AU289" s="36">
        <f t="shared" si="223"/>
        <v>32.409999999999997</v>
      </c>
      <c r="AV289" s="36">
        <f t="shared" si="224"/>
        <v>0.19587030687185492</v>
      </c>
      <c r="AW289" s="36">
        <f t="shared" si="225"/>
        <v>17.79</v>
      </c>
      <c r="AX289" s="36">
        <f t="shared" si="226"/>
        <v>9.7935153435927458E-2</v>
      </c>
      <c r="AY289" s="36">
        <f t="shared" si="227"/>
        <v>9.33</v>
      </c>
      <c r="AZ289" s="36">
        <f t="shared" si="228"/>
        <v>1.9587030687185498E-2</v>
      </c>
      <c r="BA289" s="36">
        <f t="shared" si="229"/>
        <v>1.94</v>
      </c>
      <c r="BB289" s="36">
        <f t="shared" si="230"/>
        <v>7.8348122748741977E-2</v>
      </c>
      <c r="BC289" s="36">
        <f t="shared" si="231"/>
        <v>7.54</v>
      </c>
      <c r="BD289" s="36">
        <f t="shared" si="232"/>
        <v>3.9174061374370989E-2</v>
      </c>
      <c r="BE289" s="36">
        <f t="shared" si="233"/>
        <v>3.84</v>
      </c>
      <c r="BF289" s="36">
        <f t="shared" si="234"/>
        <v>1.9587030687185494E-2</v>
      </c>
      <c r="BG289" s="36">
        <f t="shared" si="235"/>
        <v>1.94</v>
      </c>
      <c r="BH289" s="36">
        <f t="shared" si="236"/>
        <v>3.9174061374370982E-3</v>
      </c>
      <c r="BI289" s="36">
        <f t="shared" si="237"/>
        <v>0.39</v>
      </c>
    </row>
    <row r="290" spans="1:61" s="36" customFormat="1" x14ac:dyDescent="0.25">
      <c r="A290" s="37">
        <v>11.25</v>
      </c>
      <c r="B290" s="47">
        <f t="shared" si="192"/>
        <v>40</v>
      </c>
      <c r="C290" s="48">
        <f t="shared" si="182"/>
        <v>0</v>
      </c>
      <c r="D290" s="49">
        <f t="shared" si="183"/>
        <v>0</v>
      </c>
      <c r="E290" s="50">
        <f t="shared" si="184"/>
        <v>1</v>
      </c>
      <c r="F290" s="65">
        <f t="shared" si="181"/>
        <v>39</v>
      </c>
      <c r="G290" s="58">
        <f t="shared" si="206"/>
        <v>2.3910941051714718</v>
      </c>
      <c r="H290" s="53">
        <f t="shared" si="193"/>
        <v>6.4935064935064934</v>
      </c>
      <c r="I290" s="49">
        <f t="shared" si="194"/>
        <v>1.38</v>
      </c>
      <c r="J290" s="53">
        <f t="shared" si="195"/>
        <v>5.2604070313772384</v>
      </c>
      <c r="K290" s="53">
        <f t="shared" si="207"/>
        <v>2.6783359294940182E-3</v>
      </c>
      <c r="L290" s="48">
        <f t="shared" si="196"/>
        <v>2.2000000000000002</v>
      </c>
      <c r="M290" s="49">
        <f t="shared" si="185"/>
        <v>0</v>
      </c>
      <c r="N290" s="65">
        <v>0</v>
      </c>
      <c r="O290" s="60">
        <f t="shared" si="197"/>
        <v>5497.1157231042644</v>
      </c>
      <c r="P290" s="55">
        <f t="shared" si="198"/>
        <v>480</v>
      </c>
      <c r="Q290" s="58">
        <f t="shared" si="199"/>
        <v>1.1955470525857359</v>
      </c>
      <c r="R290" s="53">
        <f t="shared" si="200"/>
        <v>3.2467532467532467</v>
      </c>
      <c r="S290" s="53">
        <f t="shared" si="186"/>
        <v>2.6302035156886192</v>
      </c>
      <c r="T290" s="53">
        <f t="shared" si="187"/>
        <v>1.3391679647470091E-3</v>
      </c>
      <c r="U290" s="58">
        <f t="shared" si="201"/>
        <v>0.59777352629286795</v>
      </c>
      <c r="V290" s="53">
        <f t="shared" si="202"/>
        <v>1.6233766233766234</v>
      </c>
      <c r="W290" s="53">
        <f t="shared" si="188"/>
        <v>1.3151017578443096</v>
      </c>
      <c r="X290" s="53">
        <f t="shared" si="189"/>
        <v>6.6958398237350455E-4</v>
      </c>
      <c r="Y290" s="58">
        <f t="shared" si="203"/>
        <v>0.11955470525857359</v>
      </c>
      <c r="Z290" s="53">
        <f t="shared" si="204"/>
        <v>0.32467532467532467</v>
      </c>
      <c r="AA290" s="53">
        <f t="shared" si="190"/>
        <v>0.26302035156886194</v>
      </c>
      <c r="AB290" s="53">
        <f t="shared" si="191"/>
        <v>1.3391679647470093E-4</v>
      </c>
      <c r="AC290" s="61">
        <f t="shared" si="205"/>
        <v>0.36471354166666486</v>
      </c>
      <c r="AD290" s="36">
        <f t="shared" si="208"/>
        <v>1.5772740483033914</v>
      </c>
      <c r="AE290" s="36">
        <f t="shared" si="209"/>
        <v>79.349999999999994</v>
      </c>
      <c r="AF290" s="36">
        <f t="shared" si="210"/>
        <v>0.78863702415169568</v>
      </c>
      <c r="AG290" s="36">
        <f t="shared" si="209"/>
        <v>54.55</v>
      </c>
      <c r="AH290" s="36">
        <f t="shared" si="211"/>
        <v>0.39431851207584784</v>
      </c>
      <c r="AI290" s="36">
        <f t="shared" si="239"/>
        <v>32.590000000000003</v>
      </c>
      <c r="AJ290" s="36">
        <f t="shared" si="213"/>
        <v>7.8863702415169587E-2</v>
      </c>
      <c r="AK290" s="36">
        <f t="shared" si="239"/>
        <v>7.58</v>
      </c>
      <c r="AL290" s="36">
        <f t="shared" si="214"/>
        <v>0.78863702415169568</v>
      </c>
      <c r="AM290" s="36">
        <f t="shared" si="215"/>
        <v>54.55</v>
      </c>
      <c r="AN290" s="36">
        <f t="shared" si="216"/>
        <v>0.39431851207584784</v>
      </c>
      <c r="AO290" s="36">
        <f t="shared" si="217"/>
        <v>32.590000000000003</v>
      </c>
      <c r="AP290" s="36">
        <f t="shared" si="218"/>
        <v>0.19715925603792392</v>
      </c>
      <c r="AQ290" s="36">
        <f t="shared" si="219"/>
        <v>17.89</v>
      </c>
      <c r="AR290" s="36">
        <f t="shared" si="220"/>
        <v>3.9431851207584794E-2</v>
      </c>
      <c r="AS290" s="36">
        <f t="shared" si="221"/>
        <v>3.87</v>
      </c>
      <c r="AT290" s="36">
        <f t="shared" si="222"/>
        <v>0.39431851207584784</v>
      </c>
      <c r="AU290" s="36">
        <f t="shared" si="223"/>
        <v>32.590000000000003</v>
      </c>
      <c r="AV290" s="36">
        <f t="shared" si="224"/>
        <v>0.19715925603792392</v>
      </c>
      <c r="AW290" s="36">
        <f t="shared" si="225"/>
        <v>17.89</v>
      </c>
      <c r="AX290" s="36">
        <f t="shared" si="226"/>
        <v>9.8579628018961959E-2</v>
      </c>
      <c r="AY290" s="36">
        <f t="shared" si="227"/>
        <v>9.39</v>
      </c>
      <c r="AZ290" s="36">
        <f t="shared" si="228"/>
        <v>1.9715925603792397E-2</v>
      </c>
      <c r="BA290" s="36">
        <f t="shared" si="229"/>
        <v>1.95</v>
      </c>
      <c r="BB290" s="36">
        <f t="shared" si="230"/>
        <v>7.8863702415169573E-2</v>
      </c>
      <c r="BC290" s="36">
        <f t="shared" si="231"/>
        <v>7.58</v>
      </c>
      <c r="BD290" s="36">
        <f t="shared" si="232"/>
        <v>3.9431851207584787E-2</v>
      </c>
      <c r="BE290" s="36">
        <f t="shared" si="233"/>
        <v>3.87</v>
      </c>
      <c r="BF290" s="36">
        <f t="shared" si="234"/>
        <v>1.9715925603792393E-2</v>
      </c>
      <c r="BG290" s="36">
        <f t="shared" si="235"/>
        <v>1.95</v>
      </c>
      <c r="BH290" s="36">
        <f t="shared" si="236"/>
        <v>3.943185120758478E-3</v>
      </c>
      <c r="BI290" s="36">
        <f t="shared" si="237"/>
        <v>0.39</v>
      </c>
    </row>
    <row r="291" spans="1:61" s="36" customFormat="1" x14ac:dyDescent="0.25">
      <c r="A291" s="37">
        <v>11.25</v>
      </c>
      <c r="B291" s="47">
        <f t="shared" si="192"/>
        <v>40</v>
      </c>
      <c r="C291" s="48">
        <f t="shared" si="182"/>
        <v>0</v>
      </c>
      <c r="D291" s="49">
        <f t="shared" si="183"/>
        <v>0</v>
      </c>
      <c r="E291" s="50">
        <f t="shared" si="184"/>
        <v>1</v>
      </c>
      <c r="F291" s="65">
        <f t="shared" si="181"/>
        <v>39</v>
      </c>
      <c r="G291" s="58">
        <f t="shared" si="206"/>
        <v>2.3949391711908459</v>
      </c>
      <c r="H291" s="53">
        <f t="shared" si="193"/>
        <v>6.4935064935064934</v>
      </c>
      <c r="I291" s="49">
        <f t="shared" si="194"/>
        <v>1.38</v>
      </c>
      <c r="J291" s="53">
        <f t="shared" si="195"/>
        <v>5.268866176619861</v>
      </c>
      <c r="K291" s="53">
        <f t="shared" si="207"/>
        <v>2.6826429027949406E-3</v>
      </c>
      <c r="L291" s="48">
        <f t="shared" si="196"/>
        <v>2.2000000000000002</v>
      </c>
      <c r="M291" s="49">
        <f t="shared" si="185"/>
        <v>0</v>
      </c>
      <c r="N291" s="65">
        <v>0</v>
      </c>
      <c r="O291" s="60">
        <f t="shared" si="197"/>
        <v>5505.1879875728564</v>
      </c>
      <c r="P291" s="55">
        <f t="shared" si="198"/>
        <v>480</v>
      </c>
      <c r="Q291" s="58">
        <f t="shared" si="199"/>
        <v>1.1974695855954229</v>
      </c>
      <c r="R291" s="53">
        <f t="shared" si="200"/>
        <v>3.2467532467532467</v>
      </c>
      <c r="S291" s="53">
        <f t="shared" si="186"/>
        <v>2.6344330883099305</v>
      </c>
      <c r="T291" s="53">
        <f t="shared" si="187"/>
        <v>1.3413214513974703E-3</v>
      </c>
      <c r="U291" s="58">
        <f t="shared" si="201"/>
        <v>0.59873479279771147</v>
      </c>
      <c r="V291" s="53">
        <f t="shared" si="202"/>
        <v>1.6233766233766234</v>
      </c>
      <c r="W291" s="53">
        <f t="shared" si="188"/>
        <v>1.3172165441549653</v>
      </c>
      <c r="X291" s="53">
        <f t="shared" si="189"/>
        <v>6.7066072569873516E-4</v>
      </c>
      <c r="Y291" s="58">
        <f t="shared" si="203"/>
        <v>0.1197469585595423</v>
      </c>
      <c r="Z291" s="53">
        <f t="shared" si="204"/>
        <v>0.32467532467532467</v>
      </c>
      <c r="AA291" s="53">
        <f t="shared" si="190"/>
        <v>0.26344330883099309</v>
      </c>
      <c r="AB291" s="53">
        <f t="shared" si="191"/>
        <v>1.3413214513974706E-4</v>
      </c>
      <c r="AC291" s="61">
        <f t="shared" si="205"/>
        <v>0.36484374999999819</v>
      </c>
      <c r="AD291" s="36">
        <f t="shared" si="208"/>
        <v>1.5876022234791518</v>
      </c>
      <c r="AE291" s="36">
        <f t="shared" si="209"/>
        <v>79.56</v>
      </c>
      <c r="AF291" s="36">
        <f t="shared" si="210"/>
        <v>0.7938011117395759</v>
      </c>
      <c r="AG291" s="36">
        <f t="shared" si="209"/>
        <v>54.79</v>
      </c>
      <c r="AH291" s="36">
        <f t="shared" si="211"/>
        <v>0.39690055586978795</v>
      </c>
      <c r="AI291" s="36">
        <f t="shared" ref="AI291:AK306" si="240">ROUND((1-EXP(-AH291))*100,2)</f>
        <v>32.76</v>
      </c>
      <c r="AJ291" s="36">
        <f t="shared" si="213"/>
        <v>7.9380111173957615E-2</v>
      </c>
      <c r="AK291" s="36">
        <f t="shared" si="240"/>
        <v>7.63</v>
      </c>
      <c r="AL291" s="36">
        <f t="shared" si="214"/>
        <v>0.7938011117395759</v>
      </c>
      <c r="AM291" s="36">
        <f t="shared" si="215"/>
        <v>54.79</v>
      </c>
      <c r="AN291" s="36">
        <f t="shared" si="216"/>
        <v>0.39690055586978795</v>
      </c>
      <c r="AO291" s="36">
        <f t="shared" si="217"/>
        <v>32.76</v>
      </c>
      <c r="AP291" s="36">
        <f t="shared" si="218"/>
        <v>0.19845027793489398</v>
      </c>
      <c r="AQ291" s="36">
        <f t="shared" si="219"/>
        <v>18</v>
      </c>
      <c r="AR291" s="36">
        <f t="shared" si="220"/>
        <v>3.9690055586978808E-2</v>
      </c>
      <c r="AS291" s="36">
        <f t="shared" si="221"/>
        <v>3.89</v>
      </c>
      <c r="AT291" s="36">
        <f t="shared" si="222"/>
        <v>0.39690055586978795</v>
      </c>
      <c r="AU291" s="36">
        <f t="shared" si="223"/>
        <v>32.76</v>
      </c>
      <c r="AV291" s="36">
        <f t="shared" si="224"/>
        <v>0.19845027793489398</v>
      </c>
      <c r="AW291" s="36">
        <f t="shared" si="225"/>
        <v>18</v>
      </c>
      <c r="AX291" s="36">
        <f t="shared" si="226"/>
        <v>9.9225138967446988E-2</v>
      </c>
      <c r="AY291" s="36">
        <f t="shared" si="227"/>
        <v>9.4499999999999993</v>
      </c>
      <c r="AZ291" s="36">
        <f t="shared" si="228"/>
        <v>1.9845027793489404E-2</v>
      </c>
      <c r="BA291" s="36">
        <f t="shared" si="229"/>
        <v>1.96</v>
      </c>
      <c r="BB291" s="36">
        <f t="shared" si="230"/>
        <v>7.9380111173957602E-2</v>
      </c>
      <c r="BC291" s="36">
        <f t="shared" si="231"/>
        <v>7.63</v>
      </c>
      <c r="BD291" s="36">
        <f t="shared" si="232"/>
        <v>3.9690055586978801E-2</v>
      </c>
      <c r="BE291" s="36">
        <f t="shared" si="233"/>
        <v>3.89</v>
      </c>
      <c r="BF291" s="36">
        <f t="shared" si="234"/>
        <v>1.98450277934894E-2</v>
      </c>
      <c r="BG291" s="36">
        <f t="shared" si="235"/>
        <v>1.96</v>
      </c>
      <c r="BH291" s="36">
        <f t="shared" si="236"/>
        <v>3.969005558697879E-3</v>
      </c>
      <c r="BI291" s="36">
        <f t="shared" si="237"/>
        <v>0.4</v>
      </c>
    </row>
    <row r="292" spans="1:61" s="36" customFormat="1" x14ac:dyDescent="0.25">
      <c r="A292" s="37">
        <v>11.25</v>
      </c>
      <c r="B292" s="47">
        <f t="shared" si="192"/>
        <v>40</v>
      </c>
      <c r="C292" s="48">
        <f t="shared" si="182"/>
        <v>0</v>
      </c>
      <c r="D292" s="49">
        <f t="shared" si="183"/>
        <v>0</v>
      </c>
      <c r="E292" s="50">
        <f t="shared" si="184"/>
        <v>1</v>
      </c>
      <c r="F292" s="65">
        <f t="shared" si="181"/>
        <v>39</v>
      </c>
      <c r="G292" s="58">
        <f t="shared" si="206"/>
        <v>2.3987577889220453</v>
      </c>
      <c r="H292" s="53">
        <f t="shared" si="193"/>
        <v>6.4935064935064934</v>
      </c>
      <c r="I292" s="49">
        <f t="shared" si="194"/>
        <v>1.38</v>
      </c>
      <c r="J292" s="53">
        <f t="shared" si="195"/>
        <v>5.2772671356284997</v>
      </c>
      <c r="K292" s="53">
        <f t="shared" si="207"/>
        <v>2.6869202505782649E-3</v>
      </c>
      <c r="L292" s="48">
        <f t="shared" si="196"/>
        <v>2.2000000000000002</v>
      </c>
      <c r="M292" s="49">
        <f t="shared" si="185"/>
        <v>0</v>
      </c>
      <c r="N292" s="65">
        <v>0</v>
      </c>
      <c r="O292" s="60">
        <f t="shared" si="197"/>
        <v>5513.2047552232289</v>
      </c>
      <c r="P292" s="55">
        <f t="shared" si="198"/>
        <v>480</v>
      </c>
      <c r="Q292" s="58">
        <f t="shared" si="199"/>
        <v>1.1993788944610226</v>
      </c>
      <c r="R292" s="53">
        <f t="shared" si="200"/>
        <v>3.2467532467532467</v>
      </c>
      <c r="S292" s="53">
        <f t="shared" si="186"/>
        <v>2.6386335678142498</v>
      </c>
      <c r="T292" s="53">
        <f t="shared" si="187"/>
        <v>1.3434601252891325E-3</v>
      </c>
      <c r="U292" s="58">
        <f t="shared" si="201"/>
        <v>0.59968944723051132</v>
      </c>
      <c r="V292" s="53">
        <f t="shared" si="202"/>
        <v>1.6233766233766234</v>
      </c>
      <c r="W292" s="53">
        <f t="shared" si="188"/>
        <v>1.3193167839071249</v>
      </c>
      <c r="X292" s="53">
        <f t="shared" si="189"/>
        <v>6.7173006264456623E-4</v>
      </c>
      <c r="Y292" s="58">
        <f t="shared" si="203"/>
        <v>0.11993788944610227</v>
      </c>
      <c r="Z292" s="53">
        <f t="shared" si="204"/>
        <v>0.32467532467532467</v>
      </c>
      <c r="AA292" s="53">
        <f t="shared" si="190"/>
        <v>0.26386335678142503</v>
      </c>
      <c r="AB292" s="53">
        <f t="shared" si="191"/>
        <v>1.3434601252891327E-4</v>
      </c>
      <c r="AC292" s="61">
        <f t="shared" si="205"/>
        <v>0.36497395833333152</v>
      </c>
      <c r="AD292" s="36">
        <f t="shared" si="208"/>
        <v>1.5979468664438781</v>
      </c>
      <c r="AE292" s="36">
        <f t="shared" si="209"/>
        <v>79.77</v>
      </c>
      <c r="AF292" s="36">
        <f t="shared" si="210"/>
        <v>0.79897343322193903</v>
      </c>
      <c r="AG292" s="36">
        <f t="shared" si="209"/>
        <v>55.02</v>
      </c>
      <c r="AH292" s="36">
        <f t="shared" si="211"/>
        <v>0.39948671661096952</v>
      </c>
      <c r="AI292" s="36">
        <f t="shared" si="240"/>
        <v>32.93</v>
      </c>
      <c r="AJ292" s="36">
        <f t="shared" si="213"/>
        <v>7.9897343322193934E-2</v>
      </c>
      <c r="AK292" s="36">
        <f t="shared" si="240"/>
        <v>7.68</v>
      </c>
      <c r="AL292" s="36">
        <f t="shared" si="214"/>
        <v>0.79897343322193903</v>
      </c>
      <c r="AM292" s="36">
        <f t="shared" si="215"/>
        <v>55.02</v>
      </c>
      <c r="AN292" s="36">
        <f t="shared" si="216"/>
        <v>0.39948671661096952</v>
      </c>
      <c r="AO292" s="36">
        <f t="shared" si="217"/>
        <v>32.93</v>
      </c>
      <c r="AP292" s="36">
        <f t="shared" si="218"/>
        <v>0.19974335830548476</v>
      </c>
      <c r="AQ292" s="36">
        <f t="shared" si="219"/>
        <v>18.11</v>
      </c>
      <c r="AR292" s="36">
        <f t="shared" si="220"/>
        <v>3.9948671661096967E-2</v>
      </c>
      <c r="AS292" s="36">
        <f t="shared" si="221"/>
        <v>3.92</v>
      </c>
      <c r="AT292" s="36">
        <f t="shared" si="222"/>
        <v>0.39948671661096952</v>
      </c>
      <c r="AU292" s="36">
        <f t="shared" si="223"/>
        <v>32.93</v>
      </c>
      <c r="AV292" s="36">
        <f t="shared" si="224"/>
        <v>0.19974335830548476</v>
      </c>
      <c r="AW292" s="36">
        <f t="shared" si="225"/>
        <v>18.11</v>
      </c>
      <c r="AX292" s="36">
        <f t="shared" si="226"/>
        <v>9.9871679152742379E-2</v>
      </c>
      <c r="AY292" s="36">
        <f t="shared" si="227"/>
        <v>9.5</v>
      </c>
      <c r="AZ292" s="36">
        <f t="shared" si="228"/>
        <v>1.9974335830548483E-2</v>
      </c>
      <c r="BA292" s="36">
        <f t="shared" si="229"/>
        <v>1.98</v>
      </c>
      <c r="BB292" s="36">
        <f t="shared" si="230"/>
        <v>7.989734332219392E-2</v>
      </c>
      <c r="BC292" s="36">
        <f t="shared" si="231"/>
        <v>7.68</v>
      </c>
      <c r="BD292" s="36">
        <f t="shared" si="232"/>
        <v>3.994867166109696E-2</v>
      </c>
      <c r="BE292" s="36">
        <f t="shared" si="233"/>
        <v>3.92</v>
      </c>
      <c r="BF292" s="36">
        <f t="shared" si="234"/>
        <v>1.997433583054848E-2</v>
      </c>
      <c r="BG292" s="36">
        <f t="shared" si="235"/>
        <v>1.98</v>
      </c>
      <c r="BH292" s="36">
        <f t="shared" si="236"/>
        <v>3.9948671661096946E-3</v>
      </c>
      <c r="BI292" s="36">
        <f t="shared" si="237"/>
        <v>0.4</v>
      </c>
    </row>
    <row r="293" spans="1:61" s="36" customFormat="1" x14ac:dyDescent="0.25">
      <c r="A293" s="37">
        <v>11.25</v>
      </c>
      <c r="B293" s="47">
        <f t="shared" si="192"/>
        <v>40</v>
      </c>
      <c r="C293" s="48">
        <f t="shared" si="182"/>
        <v>0</v>
      </c>
      <c r="D293" s="49">
        <f t="shared" si="183"/>
        <v>0</v>
      </c>
      <c r="E293" s="50">
        <f t="shared" si="184"/>
        <v>1</v>
      </c>
      <c r="F293" s="65">
        <f t="shared" si="181"/>
        <v>39</v>
      </c>
      <c r="G293" s="58">
        <f t="shared" si="206"/>
        <v>2.4025501402896308</v>
      </c>
      <c r="H293" s="53">
        <f t="shared" si="193"/>
        <v>6.4935064935064934</v>
      </c>
      <c r="I293" s="49">
        <f t="shared" si="194"/>
        <v>1.38</v>
      </c>
      <c r="J293" s="53">
        <f t="shared" si="195"/>
        <v>5.2856103086371879</v>
      </c>
      <c r="K293" s="53">
        <f t="shared" si="207"/>
        <v>2.6911681766231253E-3</v>
      </c>
      <c r="L293" s="48">
        <f t="shared" si="196"/>
        <v>2.2000000000000002</v>
      </c>
      <c r="M293" s="49">
        <f t="shared" si="185"/>
        <v>0</v>
      </c>
      <c r="N293" s="65">
        <v>0</v>
      </c>
      <c r="O293" s="60">
        <f t="shared" si="197"/>
        <v>5521.1664075960043</v>
      </c>
      <c r="P293" s="55">
        <f t="shared" si="198"/>
        <v>480</v>
      </c>
      <c r="Q293" s="58">
        <f t="shared" si="199"/>
        <v>1.2012750701448154</v>
      </c>
      <c r="R293" s="53">
        <f t="shared" si="200"/>
        <v>3.2467532467532467</v>
      </c>
      <c r="S293" s="53">
        <f t="shared" si="186"/>
        <v>2.642805154318594</v>
      </c>
      <c r="T293" s="53">
        <f t="shared" si="187"/>
        <v>1.3455840883115626E-3</v>
      </c>
      <c r="U293" s="58">
        <f t="shared" si="201"/>
        <v>0.60063753507240769</v>
      </c>
      <c r="V293" s="53">
        <f t="shared" si="202"/>
        <v>1.6233766233766234</v>
      </c>
      <c r="W293" s="53">
        <f t="shared" si="188"/>
        <v>1.321402577159297</v>
      </c>
      <c r="X293" s="53">
        <f t="shared" si="189"/>
        <v>6.7279204415578132E-4</v>
      </c>
      <c r="Y293" s="58">
        <f t="shared" si="203"/>
        <v>0.12012750701448155</v>
      </c>
      <c r="Z293" s="53">
        <f t="shared" si="204"/>
        <v>0.32467532467532467</v>
      </c>
      <c r="AA293" s="53">
        <f t="shared" si="190"/>
        <v>0.26428051543185943</v>
      </c>
      <c r="AB293" s="53">
        <f t="shared" si="191"/>
        <v>1.3455840883115625E-4</v>
      </c>
      <c r="AC293" s="61">
        <f t="shared" si="205"/>
        <v>0.36510416666666484</v>
      </c>
      <c r="AD293" s="36">
        <f t="shared" si="208"/>
        <v>1.608307863923877</v>
      </c>
      <c r="AE293" s="36">
        <f t="shared" si="209"/>
        <v>79.98</v>
      </c>
      <c r="AF293" s="36">
        <f t="shared" si="210"/>
        <v>0.80415393196193852</v>
      </c>
      <c r="AG293" s="36">
        <f t="shared" si="209"/>
        <v>55.25</v>
      </c>
      <c r="AH293" s="36">
        <f t="shared" si="211"/>
        <v>0.40207696598096926</v>
      </c>
      <c r="AI293" s="36">
        <f t="shared" si="240"/>
        <v>33.11</v>
      </c>
      <c r="AJ293" s="36">
        <f t="shared" si="213"/>
        <v>8.0415393196193882E-2</v>
      </c>
      <c r="AK293" s="36">
        <f t="shared" si="240"/>
        <v>7.73</v>
      </c>
      <c r="AL293" s="36">
        <f t="shared" si="214"/>
        <v>0.80415393196193852</v>
      </c>
      <c r="AM293" s="36">
        <f t="shared" si="215"/>
        <v>55.25</v>
      </c>
      <c r="AN293" s="36">
        <f t="shared" si="216"/>
        <v>0.40207696598096926</v>
      </c>
      <c r="AO293" s="36">
        <f t="shared" si="217"/>
        <v>33.11</v>
      </c>
      <c r="AP293" s="36">
        <f t="shared" si="218"/>
        <v>0.20103848299048463</v>
      </c>
      <c r="AQ293" s="36">
        <f t="shared" si="219"/>
        <v>18.21</v>
      </c>
      <c r="AR293" s="36">
        <f t="shared" si="220"/>
        <v>4.0207696598096941E-2</v>
      </c>
      <c r="AS293" s="36">
        <f t="shared" si="221"/>
        <v>3.94</v>
      </c>
      <c r="AT293" s="36">
        <f t="shared" si="222"/>
        <v>0.40207696598096926</v>
      </c>
      <c r="AU293" s="36">
        <f t="shared" si="223"/>
        <v>33.11</v>
      </c>
      <c r="AV293" s="36">
        <f t="shared" si="224"/>
        <v>0.20103848299048463</v>
      </c>
      <c r="AW293" s="36">
        <f t="shared" si="225"/>
        <v>18.21</v>
      </c>
      <c r="AX293" s="36">
        <f t="shared" si="226"/>
        <v>0.10051924149524231</v>
      </c>
      <c r="AY293" s="36">
        <f t="shared" si="227"/>
        <v>9.56</v>
      </c>
      <c r="AZ293" s="36">
        <f t="shared" si="228"/>
        <v>2.0103848299048471E-2</v>
      </c>
      <c r="BA293" s="36">
        <f t="shared" si="229"/>
        <v>1.99</v>
      </c>
      <c r="BB293" s="36">
        <f t="shared" si="230"/>
        <v>8.0415393196193868E-2</v>
      </c>
      <c r="BC293" s="36">
        <f t="shared" si="231"/>
        <v>7.73</v>
      </c>
      <c r="BD293" s="36">
        <f t="shared" si="232"/>
        <v>4.0207696598096934E-2</v>
      </c>
      <c r="BE293" s="36">
        <f t="shared" si="233"/>
        <v>3.94</v>
      </c>
      <c r="BF293" s="36">
        <f t="shared" si="234"/>
        <v>2.0103848299048467E-2</v>
      </c>
      <c r="BG293" s="36">
        <f t="shared" si="235"/>
        <v>1.99</v>
      </c>
      <c r="BH293" s="36">
        <f t="shared" si="236"/>
        <v>4.0207696598096926E-3</v>
      </c>
      <c r="BI293" s="36">
        <f t="shared" si="237"/>
        <v>0.4</v>
      </c>
    </row>
    <row r="294" spans="1:61" s="36" customFormat="1" x14ac:dyDescent="0.25">
      <c r="A294" s="37">
        <v>11.25</v>
      </c>
      <c r="B294" s="47">
        <f t="shared" si="192"/>
        <v>40</v>
      </c>
      <c r="C294" s="48">
        <f t="shared" si="182"/>
        <v>0</v>
      </c>
      <c r="D294" s="49">
        <f t="shared" si="183"/>
        <v>0</v>
      </c>
      <c r="E294" s="50">
        <f t="shared" si="184"/>
        <v>1</v>
      </c>
      <c r="F294" s="65">
        <f t="shared" si="181"/>
        <v>39</v>
      </c>
      <c r="G294" s="58">
        <f t="shared" si="206"/>
        <v>2.4063164059667952</v>
      </c>
      <c r="H294" s="53">
        <f t="shared" si="193"/>
        <v>6.4935064935064934</v>
      </c>
      <c r="I294" s="49">
        <f t="shared" si="194"/>
        <v>1.38</v>
      </c>
      <c r="J294" s="53">
        <f t="shared" si="195"/>
        <v>5.2938960931269499</v>
      </c>
      <c r="K294" s="53">
        <f t="shared" si="207"/>
        <v>2.6953868833069616E-3</v>
      </c>
      <c r="L294" s="48">
        <f t="shared" si="196"/>
        <v>2.2000000000000002</v>
      </c>
      <c r="M294" s="49">
        <f t="shared" si="185"/>
        <v>0</v>
      </c>
      <c r="N294" s="65">
        <v>0</v>
      </c>
      <c r="O294" s="60">
        <f t="shared" si="197"/>
        <v>5529.0733236087171</v>
      </c>
      <c r="P294" s="55">
        <f t="shared" si="198"/>
        <v>480</v>
      </c>
      <c r="Q294" s="58">
        <f t="shared" si="199"/>
        <v>1.2031582029833976</v>
      </c>
      <c r="R294" s="53">
        <f t="shared" si="200"/>
        <v>3.2467532467532467</v>
      </c>
      <c r="S294" s="53">
        <f t="shared" si="186"/>
        <v>2.6469480465634749</v>
      </c>
      <c r="T294" s="53">
        <f t="shared" si="187"/>
        <v>1.3476934416534808E-3</v>
      </c>
      <c r="U294" s="58">
        <f t="shared" si="201"/>
        <v>0.6015791014916988</v>
      </c>
      <c r="V294" s="53">
        <f t="shared" si="202"/>
        <v>1.6233766233766234</v>
      </c>
      <c r="W294" s="53">
        <f t="shared" si="188"/>
        <v>1.3234740232817375</v>
      </c>
      <c r="X294" s="53">
        <f t="shared" si="189"/>
        <v>6.7384672082674039E-4</v>
      </c>
      <c r="Y294" s="58">
        <f t="shared" si="203"/>
        <v>0.12031582029833979</v>
      </c>
      <c r="Z294" s="53">
        <f t="shared" si="204"/>
        <v>0.32467532467532467</v>
      </c>
      <c r="AA294" s="53">
        <f t="shared" si="190"/>
        <v>0.26469480465634754</v>
      </c>
      <c r="AB294" s="53">
        <f t="shared" si="191"/>
        <v>1.3476934416534815E-4</v>
      </c>
      <c r="AC294" s="61">
        <f t="shared" si="205"/>
        <v>0.36523437499999817</v>
      </c>
      <c r="AD294" s="36">
        <f t="shared" si="208"/>
        <v>1.6186851034246088</v>
      </c>
      <c r="AE294" s="36">
        <f t="shared" si="209"/>
        <v>80.180000000000007</v>
      </c>
      <c r="AF294" s="36">
        <f t="shared" si="210"/>
        <v>0.8093425517123044</v>
      </c>
      <c r="AG294" s="36">
        <f t="shared" si="209"/>
        <v>55.48</v>
      </c>
      <c r="AH294" s="36">
        <f t="shared" si="211"/>
        <v>0.4046712758561522</v>
      </c>
      <c r="AI294" s="36">
        <f t="shared" si="240"/>
        <v>33.28</v>
      </c>
      <c r="AJ294" s="36">
        <f t="shared" si="213"/>
        <v>8.0934255171230471E-2</v>
      </c>
      <c r="AK294" s="36">
        <f t="shared" si="240"/>
        <v>7.77</v>
      </c>
      <c r="AL294" s="36">
        <f t="shared" si="214"/>
        <v>0.8093425517123044</v>
      </c>
      <c r="AM294" s="36">
        <f t="shared" si="215"/>
        <v>55.48</v>
      </c>
      <c r="AN294" s="36">
        <f t="shared" si="216"/>
        <v>0.4046712758561522</v>
      </c>
      <c r="AO294" s="36">
        <f t="shared" si="217"/>
        <v>33.28</v>
      </c>
      <c r="AP294" s="36">
        <f t="shared" si="218"/>
        <v>0.2023356379280761</v>
      </c>
      <c r="AQ294" s="36">
        <f t="shared" si="219"/>
        <v>18.32</v>
      </c>
      <c r="AR294" s="36">
        <f t="shared" si="220"/>
        <v>4.0467127585615235E-2</v>
      </c>
      <c r="AS294" s="36">
        <f t="shared" si="221"/>
        <v>3.97</v>
      </c>
      <c r="AT294" s="36">
        <f t="shared" si="222"/>
        <v>0.4046712758561522</v>
      </c>
      <c r="AU294" s="36">
        <f t="shared" si="223"/>
        <v>33.28</v>
      </c>
      <c r="AV294" s="36">
        <f t="shared" si="224"/>
        <v>0.2023356379280761</v>
      </c>
      <c r="AW294" s="36">
        <f t="shared" si="225"/>
        <v>18.32</v>
      </c>
      <c r="AX294" s="36">
        <f t="shared" si="226"/>
        <v>0.10116781896403805</v>
      </c>
      <c r="AY294" s="36">
        <f t="shared" si="227"/>
        <v>9.6199999999999992</v>
      </c>
      <c r="AZ294" s="36">
        <f t="shared" si="228"/>
        <v>2.0233563792807618E-2</v>
      </c>
      <c r="BA294" s="36">
        <f t="shared" si="229"/>
        <v>2</v>
      </c>
      <c r="BB294" s="36">
        <f t="shared" si="230"/>
        <v>8.0934255171230457E-2</v>
      </c>
      <c r="BC294" s="36">
        <f t="shared" si="231"/>
        <v>7.77</v>
      </c>
      <c r="BD294" s="36">
        <f t="shared" si="232"/>
        <v>4.0467127585615228E-2</v>
      </c>
      <c r="BE294" s="36">
        <f t="shared" si="233"/>
        <v>3.97</v>
      </c>
      <c r="BF294" s="36">
        <f t="shared" si="234"/>
        <v>2.0233563792807614E-2</v>
      </c>
      <c r="BG294" s="36">
        <f t="shared" si="235"/>
        <v>2</v>
      </c>
      <c r="BH294" s="36">
        <f t="shared" si="236"/>
        <v>4.0467127585615218E-3</v>
      </c>
      <c r="BI294" s="36">
        <f t="shared" si="237"/>
        <v>0.4</v>
      </c>
    </row>
    <row r="295" spans="1:61" s="36" customFormat="1" x14ac:dyDescent="0.25">
      <c r="A295" s="37">
        <v>11.25</v>
      </c>
      <c r="B295" s="47">
        <f t="shared" si="192"/>
        <v>40</v>
      </c>
      <c r="C295" s="48">
        <f t="shared" si="182"/>
        <v>0</v>
      </c>
      <c r="D295" s="49">
        <f t="shared" si="183"/>
        <v>0</v>
      </c>
      <c r="E295" s="50">
        <f t="shared" si="184"/>
        <v>1</v>
      </c>
      <c r="F295" s="65">
        <f t="shared" si="181"/>
        <v>39</v>
      </c>
      <c r="G295" s="58">
        <f t="shared" si="206"/>
        <v>2.4100567653839708</v>
      </c>
      <c r="H295" s="53">
        <f t="shared" si="193"/>
        <v>6.4935064935064934</v>
      </c>
      <c r="I295" s="49">
        <f t="shared" si="194"/>
        <v>1.38</v>
      </c>
      <c r="J295" s="53">
        <f t="shared" si="195"/>
        <v>5.3021248838447361</v>
      </c>
      <c r="K295" s="53">
        <f t="shared" si="207"/>
        <v>2.6995765716151619E-3</v>
      </c>
      <c r="L295" s="48">
        <f t="shared" si="196"/>
        <v>2.2000000000000002</v>
      </c>
      <c r="M295" s="49">
        <f t="shared" si="185"/>
        <v>0</v>
      </c>
      <c r="N295" s="65">
        <v>0</v>
      </c>
      <c r="O295" s="60">
        <f t="shared" si="197"/>
        <v>5536.9258795738415</v>
      </c>
      <c r="P295" s="55">
        <f t="shared" si="198"/>
        <v>480</v>
      </c>
      <c r="Q295" s="58">
        <f t="shared" si="199"/>
        <v>1.2050283826919854</v>
      </c>
      <c r="R295" s="53">
        <f t="shared" si="200"/>
        <v>3.2467532467532467</v>
      </c>
      <c r="S295" s="53">
        <f t="shared" si="186"/>
        <v>2.6510624419223681</v>
      </c>
      <c r="T295" s="53">
        <f t="shared" si="187"/>
        <v>1.3497882858075809E-3</v>
      </c>
      <c r="U295" s="58">
        <f t="shared" si="201"/>
        <v>0.60251419134599271</v>
      </c>
      <c r="V295" s="53">
        <f t="shared" si="202"/>
        <v>1.6233766233766234</v>
      </c>
      <c r="W295" s="53">
        <f t="shared" si="188"/>
        <v>1.325531220961184</v>
      </c>
      <c r="X295" s="53">
        <f t="shared" si="189"/>
        <v>6.7489414290379047E-4</v>
      </c>
      <c r="Y295" s="58">
        <f t="shared" si="203"/>
        <v>0.12050283826919857</v>
      </c>
      <c r="Z295" s="53">
        <f t="shared" si="204"/>
        <v>0.32467532467532467</v>
      </c>
      <c r="AA295" s="53">
        <f t="shared" si="190"/>
        <v>0.26510624419223688</v>
      </c>
      <c r="AB295" s="53">
        <f t="shared" si="191"/>
        <v>1.349788285807581E-4</v>
      </c>
      <c r="AC295" s="61">
        <f t="shared" si="205"/>
        <v>0.36536458333333149</v>
      </c>
      <c r="AD295" s="36">
        <f t="shared" si="208"/>
        <v>1.6290784732253272</v>
      </c>
      <c r="AE295" s="36">
        <f t="shared" si="209"/>
        <v>80.39</v>
      </c>
      <c r="AF295" s="36">
        <f t="shared" si="210"/>
        <v>0.81453923661266359</v>
      </c>
      <c r="AG295" s="36">
        <f t="shared" si="209"/>
        <v>55.72</v>
      </c>
      <c r="AH295" s="36">
        <f t="shared" si="211"/>
        <v>0.40726961830633179</v>
      </c>
      <c r="AI295" s="36">
        <f t="shared" si="240"/>
        <v>33.450000000000003</v>
      </c>
      <c r="AJ295" s="36">
        <f t="shared" si="213"/>
        <v>8.1453923661266386E-2</v>
      </c>
      <c r="AK295" s="36">
        <f t="shared" si="240"/>
        <v>7.82</v>
      </c>
      <c r="AL295" s="36">
        <f t="shared" si="214"/>
        <v>0.81453923661266359</v>
      </c>
      <c r="AM295" s="36">
        <f t="shared" si="215"/>
        <v>55.72</v>
      </c>
      <c r="AN295" s="36">
        <f t="shared" si="216"/>
        <v>0.40726961830633179</v>
      </c>
      <c r="AO295" s="36">
        <f t="shared" si="217"/>
        <v>33.450000000000003</v>
      </c>
      <c r="AP295" s="36">
        <f t="shared" si="218"/>
        <v>0.2036348091531659</v>
      </c>
      <c r="AQ295" s="36">
        <f t="shared" si="219"/>
        <v>18.420000000000002</v>
      </c>
      <c r="AR295" s="36">
        <f t="shared" si="220"/>
        <v>4.0726961830633193E-2</v>
      </c>
      <c r="AS295" s="36">
        <f t="shared" si="221"/>
        <v>3.99</v>
      </c>
      <c r="AT295" s="36">
        <f t="shared" si="222"/>
        <v>0.40726961830633179</v>
      </c>
      <c r="AU295" s="36">
        <f t="shared" si="223"/>
        <v>33.450000000000003</v>
      </c>
      <c r="AV295" s="36">
        <f t="shared" si="224"/>
        <v>0.2036348091531659</v>
      </c>
      <c r="AW295" s="36">
        <f t="shared" si="225"/>
        <v>18.420000000000002</v>
      </c>
      <c r="AX295" s="36">
        <f t="shared" si="226"/>
        <v>0.10181740457658295</v>
      </c>
      <c r="AY295" s="36">
        <f t="shared" si="227"/>
        <v>9.68</v>
      </c>
      <c r="AZ295" s="36">
        <f t="shared" si="228"/>
        <v>2.0363480915316597E-2</v>
      </c>
      <c r="BA295" s="36">
        <f t="shared" si="229"/>
        <v>2.02</v>
      </c>
      <c r="BB295" s="36">
        <f t="shared" si="230"/>
        <v>8.1453923661266373E-2</v>
      </c>
      <c r="BC295" s="36">
        <f t="shared" si="231"/>
        <v>7.82</v>
      </c>
      <c r="BD295" s="36">
        <f t="shared" si="232"/>
        <v>4.0726961830633186E-2</v>
      </c>
      <c r="BE295" s="36">
        <f t="shared" si="233"/>
        <v>3.99</v>
      </c>
      <c r="BF295" s="36">
        <f t="shared" si="234"/>
        <v>2.0363480915316593E-2</v>
      </c>
      <c r="BG295" s="36">
        <f t="shared" si="235"/>
        <v>2.02</v>
      </c>
      <c r="BH295" s="36">
        <f t="shared" si="236"/>
        <v>4.0726961830633178E-3</v>
      </c>
      <c r="BI295" s="36">
        <f t="shared" si="237"/>
        <v>0.41</v>
      </c>
    </row>
    <row r="296" spans="1:61" s="36" customFormat="1" x14ac:dyDescent="0.25">
      <c r="A296" s="37">
        <v>11.25</v>
      </c>
      <c r="B296" s="47">
        <f t="shared" si="192"/>
        <v>40</v>
      </c>
      <c r="C296" s="48">
        <f t="shared" si="182"/>
        <v>0</v>
      </c>
      <c r="D296" s="49">
        <f t="shared" si="183"/>
        <v>0</v>
      </c>
      <c r="E296" s="50">
        <f t="shared" si="184"/>
        <v>1</v>
      </c>
      <c r="F296" s="65">
        <f t="shared" si="181"/>
        <v>39</v>
      </c>
      <c r="G296" s="58">
        <f t="shared" si="206"/>
        <v>2.4137713967373777</v>
      </c>
      <c r="H296" s="53">
        <f t="shared" si="193"/>
        <v>6.4935064935064934</v>
      </c>
      <c r="I296" s="49">
        <f t="shared" si="194"/>
        <v>1.38</v>
      </c>
      <c r="J296" s="53">
        <f t="shared" si="195"/>
        <v>5.3102970728222312</v>
      </c>
      <c r="K296" s="53">
        <f t="shared" si="207"/>
        <v>2.7037374411506337E-3</v>
      </c>
      <c r="L296" s="48">
        <f t="shared" si="196"/>
        <v>2.2000000000000002</v>
      </c>
      <c r="M296" s="49">
        <f t="shared" si="185"/>
        <v>0</v>
      </c>
      <c r="N296" s="65">
        <v>0</v>
      </c>
      <c r="O296" s="60">
        <f t="shared" si="197"/>
        <v>5544.7244492167065</v>
      </c>
      <c r="P296" s="55">
        <f t="shared" si="198"/>
        <v>480</v>
      </c>
      <c r="Q296" s="58">
        <f t="shared" si="199"/>
        <v>1.2068856983686889</v>
      </c>
      <c r="R296" s="53">
        <f t="shared" si="200"/>
        <v>3.2467532467532467</v>
      </c>
      <c r="S296" s="53">
        <f t="shared" si="186"/>
        <v>2.6551485364111156</v>
      </c>
      <c r="T296" s="53">
        <f t="shared" si="187"/>
        <v>1.3518687205753169E-3</v>
      </c>
      <c r="U296" s="58">
        <f t="shared" si="201"/>
        <v>0.60344284918434443</v>
      </c>
      <c r="V296" s="53">
        <f t="shared" si="202"/>
        <v>1.6233766233766234</v>
      </c>
      <c r="W296" s="53">
        <f t="shared" si="188"/>
        <v>1.3275742682055578</v>
      </c>
      <c r="X296" s="53">
        <f t="shared" si="189"/>
        <v>6.7593436028765843E-4</v>
      </c>
      <c r="Y296" s="58">
        <f t="shared" si="203"/>
        <v>0.1206885698368689</v>
      </c>
      <c r="Z296" s="53">
        <f t="shared" si="204"/>
        <v>0.32467532467532467</v>
      </c>
      <c r="AA296" s="53">
        <f t="shared" si="190"/>
        <v>0.2655148536411116</v>
      </c>
      <c r="AB296" s="53">
        <f t="shared" si="191"/>
        <v>1.3518687205753169E-4</v>
      </c>
      <c r="AC296" s="61">
        <f t="shared" si="205"/>
        <v>0.36549479166666482</v>
      </c>
      <c r="AD296" s="36">
        <f t="shared" si="208"/>
        <v>1.6394878623737572</v>
      </c>
      <c r="AE296" s="36">
        <f t="shared" si="209"/>
        <v>80.59</v>
      </c>
      <c r="AF296" s="36">
        <f t="shared" si="210"/>
        <v>0.8197439311868786</v>
      </c>
      <c r="AG296" s="36">
        <f t="shared" si="209"/>
        <v>55.95</v>
      </c>
      <c r="AH296" s="36">
        <f t="shared" si="211"/>
        <v>0.4098719655934393</v>
      </c>
      <c r="AI296" s="36">
        <f t="shared" si="240"/>
        <v>33.630000000000003</v>
      </c>
      <c r="AJ296" s="36">
        <f t="shared" si="213"/>
        <v>8.1974393118687885E-2</v>
      </c>
      <c r="AK296" s="36">
        <f t="shared" si="240"/>
        <v>7.87</v>
      </c>
      <c r="AL296" s="36">
        <f t="shared" si="214"/>
        <v>0.8197439311868786</v>
      </c>
      <c r="AM296" s="36">
        <f t="shared" si="215"/>
        <v>55.95</v>
      </c>
      <c r="AN296" s="36">
        <f t="shared" si="216"/>
        <v>0.4098719655934393</v>
      </c>
      <c r="AO296" s="36">
        <f t="shared" si="217"/>
        <v>33.630000000000003</v>
      </c>
      <c r="AP296" s="36">
        <f t="shared" si="218"/>
        <v>0.20493598279671965</v>
      </c>
      <c r="AQ296" s="36">
        <f t="shared" si="219"/>
        <v>18.53</v>
      </c>
      <c r="AR296" s="36">
        <f t="shared" si="220"/>
        <v>4.0987196559343943E-2</v>
      </c>
      <c r="AS296" s="36">
        <f t="shared" si="221"/>
        <v>4.0199999999999996</v>
      </c>
      <c r="AT296" s="36">
        <f t="shared" si="222"/>
        <v>0.4098719655934393</v>
      </c>
      <c r="AU296" s="36">
        <f t="shared" si="223"/>
        <v>33.630000000000003</v>
      </c>
      <c r="AV296" s="36">
        <f t="shared" si="224"/>
        <v>0.20493598279671965</v>
      </c>
      <c r="AW296" s="36">
        <f t="shared" si="225"/>
        <v>18.53</v>
      </c>
      <c r="AX296" s="36">
        <f t="shared" si="226"/>
        <v>0.10246799139835983</v>
      </c>
      <c r="AY296" s="36">
        <f t="shared" si="227"/>
        <v>9.74</v>
      </c>
      <c r="AZ296" s="36">
        <f t="shared" si="228"/>
        <v>2.0493598279671971E-2</v>
      </c>
      <c r="BA296" s="36">
        <f t="shared" si="229"/>
        <v>2.0299999999999998</v>
      </c>
      <c r="BB296" s="36">
        <f t="shared" si="230"/>
        <v>8.1974393118687872E-2</v>
      </c>
      <c r="BC296" s="36">
        <f t="shared" si="231"/>
        <v>7.87</v>
      </c>
      <c r="BD296" s="36">
        <f t="shared" si="232"/>
        <v>4.0987196559343936E-2</v>
      </c>
      <c r="BE296" s="36">
        <f t="shared" si="233"/>
        <v>4.0199999999999996</v>
      </c>
      <c r="BF296" s="36">
        <f t="shared" si="234"/>
        <v>2.0493598279671968E-2</v>
      </c>
      <c r="BG296" s="36">
        <f t="shared" si="235"/>
        <v>2.0299999999999998</v>
      </c>
      <c r="BH296" s="36">
        <f t="shared" si="236"/>
        <v>4.0987196559343925E-3</v>
      </c>
      <c r="BI296" s="36">
        <f t="shared" si="237"/>
        <v>0.41</v>
      </c>
    </row>
    <row r="297" spans="1:61" s="36" customFormat="1" x14ac:dyDescent="0.25">
      <c r="A297" s="37">
        <v>11.25</v>
      </c>
      <c r="B297" s="47">
        <f t="shared" si="192"/>
        <v>40</v>
      </c>
      <c r="C297" s="48">
        <f t="shared" si="182"/>
        <v>0</v>
      </c>
      <c r="D297" s="49">
        <f t="shared" si="183"/>
        <v>0</v>
      </c>
      <c r="E297" s="50">
        <f t="shared" si="184"/>
        <v>1</v>
      </c>
      <c r="F297" s="65">
        <f t="shared" si="181"/>
        <v>39</v>
      </c>
      <c r="G297" s="58">
        <f t="shared" si="206"/>
        <v>2.4174604769975123</v>
      </c>
      <c r="H297" s="53">
        <f t="shared" si="193"/>
        <v>6.4935064935064934</v>
      </c>
      <c r="I297" s="49">
        <f t="shared" si="194"/>
        <v>1.38</v>
      </c>
      <c r="J297" s="53">
        <f t="shared" si="195"/>
        <v>5.3184130493945272</v>
      </c>
      <c r="K297" s="53">
        <f t="shared" si="207"/>
        <v>2.707869690143317E-3</v>
      </c>
      <c r="L297" s="48">
        <f t="shared" si="196"/>
        <v>2.2000000000000002</v>
      </c>
      <c r="M297" s="49">
        <f t="shared" si="185"/>
        <v>0</v>
      </c>
      <c r="N297" s="65">
        <v>0</v>
      </c>
      <c r="O297" s="60">
        <f t="shared" si="197"/>
        <v>5552.4694036932751</v>
      </c>
      <c r="P297" s="55">
        <f t="shared" si="198"/>
        <v>480</v>
      </c>
      <c r="Q297" s="58">
        <f t="shared" si="199"/>
        <v>1.2087302384987562</v>
      </c>
      <c r="R297" s="53">
        <f t="shared" si="200"/>
        <v>3.2467532467532467</v>
      </c>
      <c r="S297" s="53">
        <f t="shared" si="186"/>
        <v>2.6592065246972636</v>
      </c>
      <c r="T297" s="53">
        <f t="shared" si="187"/>
        <v>1.3539348450716585E-3</v>
      </c>
      <c r="U297" s="58">
        <f t="shared" si="201"/>
        <v>0.60436511924937808</v>
      </c>
      <c r="V297" s="53">
        <f t="shared" si="202"/>
        <v>1.6233766233766234</v>
      </c>
      <c r="W297" s="53">
        <f t="shared" si="188"/>
        <v>1.3296032623486318</v>
      </c>
      <c r="X297" s="53">
        <f t="shared" si="189"/>
        <v>6.7696742253582924E-4</v>
      </c>
      <c r="Y297" s="58">
        <f t="shared" si="203"/>
        <v>0.12087302384987564</v>
      </c>
      <c r="Z297" s="53">
        <f t="shared" si="204"/>
        <v>0.32467532467532467</v>
      </c>
      <c r="AA297" s="53">
        <f t="shared" si="190"/>
        <v>0.2659206524697264</v>
      </c>
      <c r="AB297" s="53">
        <f t="shared" si="191"/>
        <v>1.3539348450716587E-4</v>
      </c>
      <c r="AC297" s="61">
        <f t="shared" si="205"/>
        <v>0.36562499999999815</v>
      </c>
      <c r="AD297" s="36">
        <f t="shared" si="208"/>
        <v>1.6499131606808091</v>
      </c>
      <c r="AE297" s="36">
        <f t="shared" si="209"/>
        <v>80.790000000000006</v>
      </c>
      <c r="AF297" s="36">
        <f t="shared" si="210"/>
        <v>0.82495658034040453</v>
      </c>
      <c r="AG297" s="36">
        <f t="shared" si="209"/>
        <v>56.17</v>
      </c>
      <c r="AH297" s="36">
        <f t="shared" si="211"/>
        <v>0.41247829017020227</v>
      </c>
      <c r="AI297" s="36">
        <f t="shared" si="240"/>
        <v>33.799999999999997</v>
      </c>
      <c r="AJ297" s="36">
        <f t="shared" si="213"/>
        <v>8.2495658034040478E-2</v>
      </c>
      <c r="AK297" s="36">
        <f t="shared" si="240"/>
        <v>7.92</v>
      </c>
      <c r="AL297" s="36">
        <f t="shared" si="214"/>
        <v>0.82495658034040453</v>
      </c>
      <c r="AM297" s="36">
        <f t="shared" si="215"/>
        <v>56.17</v>
      </c>
      <c r="AN297" s="36">
        <f t="shared" si="216"/>
        <v>0.41247829017020227</v>
      </c>
      <c r="AO297" s="36">
        <f t="shared" si="217"/>
        <v>33.799999999999997</v>
      </c>
      <c r="AP297" s="36">
        <f t="shared" si="218"/>
        <v>0.20623914508510113</v>
      </c>
      <c r="AQ297" s="36">
        <f t="shared" si="219"/>
        <v>18.64</v>
      </c>
      <c r="AR297" s="36">
        <f t="shared" si="220"/>
        <v>4.1247829017020239E-2</v>
      </c>
      <c r="AS297" s="36">
        <f t="shared" si="221"/>
        <v>4.04</v>
      </c>
      <c r="AT297" s="36">
        <f t="shared" si="222"/>
        <v>0.41247829017020227</v>
      </c>
      <c r="AU297" s="36">
        <f t="shared" si="223"/>
        <v>33.799999999999997</v>
      </c>
      <c r="AV297" s="36">
        <f t="shared" si="224"/>
        <v>0.20623914508510113</v>
      </c>
      <c r="AW297" s="36">
        <f t="shared" si="225"/>
        <v>18.64</v>
      </c>
      <c r="AX297" s="36">
        <f t="shared" si="226"/>
        <v>0.10311957254255057</v>
      </c>
      <c r="AY297" s="36">
        <f t="shared" si="227"/>
        <v>9.8000000000000007</v>
      </c>
      <c r="AZ297" s="36">
        <f t="shared" si="228"/>
        <v>2.062391450851012E-2</v>
      </c>
      <c r="BA297" s="36">
        <f t="shared" si="229"/>
        <v>2.04</v>
      </c>
      <c r="BB297" s="36">
        <f t="shared" si="230"/>
        <v>8.2495658034040464E-2</v>
      </c>
      <c r="BC297" s="36">
        <f t="shared" si="231"/>
        <v>7.92</v>
      </c>
      <c r="BD297" s="36">
        <f t="shared" si="232"/>
        <v>4.1247829017020232E-2</v>
      </c>
      <c r="BE297" s="36">
        <f t="shared" si="233"/>
        <v>4.04</v>
      </c>
      <c r="BF297" s="36">
        <f t="shared" si="234"/>
        <v>2.0623914508510116E-2</v>
      </c>
      <c r="BG297" s="36">
        <f t="shared" si="235"/>
        <v>2.04</v>
      </c>
      <c r="BH297" s="36">
        <f t="shared" si="236"/>
        <v>4.1247829017020217E-3</v>
      </c>
      <c r="BI297" s="36">
        <f t="shared" si="237"/>
        <v>0.41</v>
      </c>
    </row>
    <row r="298" spans="1:61" s="36" customFormat="1" x14ac:dyDescent="0.25">
      <c r="A298" s="37">
        <v>11.25</v>
      </c>
      <c r="B298" s="47">
        <f t="shared" si="192"/>
        <v>40</v>
      </c>
      <c r="C298" s="48">
        <f t="shared" si="182"/>
        <v>0</v>
      </c>
      <c r="D298" s="49">
        <f t="shared" si="183"/>
        <v>0</v>
      </c>
      <c r="E298" s="50">
        <f t="shared" si="184"/>
        <v>1</v>
      </c>
      <c r="F298" s="65">
        <f t="shared" si="181"/>
        <v>39</v>
      </c>
      <c r="G298" s="58">
        <f t="shared" si="206"/>
        <v>2.4211241819175804</v>
      </c>
      <c r="H298" s="53">
        <f t="shared" si="193"/>
        <v>6.4935064935064934</v>
      </c>
      <c r="I298" s="49">
        <f t="shared" si="194"/>
        <v>1.38</v>
      </c>
      <c r="J298" s="53">
        <f t="shared" si="195"/>
        <v>5.3264732002186772</v>
      </c>
      <c r="K298" s="53">
        <f t="shared" si="207"/>
        <v>2.7119735154596271E-3</v>
      </c>
      <c r="L298" s="48">
        <f t="shared" si="196"/>
        <v>2.2000000000000002</v>
      </c>
      <c r="M298" s="49">
        <f t="shared" si="185"/>
        <v>0</v>
      </c>
      <c r="N298" s="65">
        <v>0</v>
      </c>
      <c r="O298" s="60">
        <f t="shared" si="197"/>
        <v>5560.1611116078193</v>
      </c>
      <c r="P298" s="55">
        <f t="shared" si="198"/>
        <v>480</v>
      </c>
      <c r="Q298" s="58">
        <f t="shared" si="199"/>
        <v>1.2105620909587902</v>
      </c>
      <c r="R298" s="53">
        <f t="shared" si="200"/>
        <v>3.2467532467532467</v>
      </c>
      <c r="S298" s="53">
        <f t="shared" si="186"/>
        <v>2.6632366001093386</v>
      </c>
      <c r="T298" s="53">
        <f t="shared" si="187"/>
        <v>1.3559867577298136E-3</v>
      </c>
      <c r="U298" s="58">
        <f t="shared" si="201"/>
        <v>0.6052810454793951</v>
      </c>
      <c r="V298" s="53">
        <f t="shared" si="202"/>
        <v>1.6233766233766234</v>
      </c>
      <c r="W298" s="53">
        <f t="shared" si="188"/>
        <v>1.3316183000546693</v>
      </c>
      <c r="X298" s="53">
        <f t="shared" si="189"/>
        <v>6.7799337886490678E-4</v>
      </c>
      <c r="Y298" s="58">
        <f t="shared" si="203"/>
        <v>0.12105620909587905</v>
      </c>
      <c r="Z298" s="53">
        <f t="shared" si="204"/>
        <v>0.32467532467532467</v>
      </c>
      <c r="AA298" s="53">
        <f t="shared" si="190"/>
        <v>0.26632366001093394</v>
      </c>
      <c r="AB298" s="53">
        <f t="shared" si="191"/>
        <v>1.3559867577298139E-4</v>
      </c>
      <c r="AC298" s="61">
        <f t="shared" si="205"/>
        <v>0.36575520833333147</v>
      </c>
      <c r="AD298" s="36">
        <f t="shared" si="208"/>
        <v>1.6603542587153286</v>
      </c>
      <c r="AE298" s="36">
        <f t="shared" si="209"/>
        <v>80.989999999999995</v>
      </c>
      <c r="AF298" s="36">
        <f t="shared" si="210"/>
        <v>0.8301771293576643</v>
      </c>
      <c r="AG298" s="36">
        <f t="shared" si="209"/>
        <v>56.4</v>
      </c>
      <c r="AH298" s="36">
        <f t="shared" si="211"/>
        <v>0.41508856467883215</v>
      </c>
      <c r="AI298" s="36">
        <f t="shared" si="240"/>
        <v>33.97</v>
      </c>
      <c r="AJ298" s="36">
        <f t="shared" si="213"/>
        <v>8.3017712935766458E-2</v>
      </c>
      <c r="AK298" s="36">
        <f t="shared" si="240"/>
        <v>7.97</v>
      </c>
      <c r="AL298" s="36">
        <f t="shared" si="214"/>
        <v>0.8301771293576643</v>
      </c>
      <c r="AM298" s="36">
        <f t="shared" si="215"/>
        <v>56.4</v>
      </c>
      <c r="AN298" s="36">
        <f t="shared" si="216"/>
        <v>0.41508856467883215</v>
      </c>
      <c r="AO298" s="36">
        <f t="shared" si="217"/>
        <v>33.97</v>
      </c>
      <c r="AP298" s="36">
        <f t="shared" si="218"/>
        <v>0.20754428233941608</v>
      </c>
      <c r="AQ298" s="36">
        <f t="shared" si="219"/>
        <v>18.739999999999998</v>
      </c>
      <c r="AR298" s="36">
        <f t="shared" si="220"/>
        <v>4.1508856467883229E-2</v>
      </c>
      <c r="AS298" s="36">
        <f t="shared" si="221"/>
        <v>4.07</v>
      </c>
      <c r="AT298" s="36">
        <f t="shared" si="222"/>
        <v>0.41508856467883215</v>
      </c>
      <c r="AU298" s="36">
        <f t="shared" si="223"/>
        <v>33.97</v>
      </c>
      <c r="AV298" s="36">
        <f t="shared" si="224"/>
        <v>0.20754428233941608</v>
      </c>
      <c r="AW298" s="36">
        <f t="shared" si="225"/>
        <v>18.739999999999998</v>
      </c>
      <c r="AX298" s="36">
        <f t="shared" si="226"/>
        <v>0.10377214116970804</v>
      </c>
      <c r="AY298" s="36">
        <f t="shared" si="227"/>
        <v>9.86</v>
      </c>
      <c r="AZ298" s="36">
        <f t="shared" si="228"/>
        <v>2.0754428233941614E-2</v>
      </c>
      <c r="BA298" s="36">
        <f t="shared" si="229"/>
        <v>2.0499999999999998</v>
      </c>
      <c r="BB298" s="36">
        <f t="shared" si="230"/>
        <v>8.3017712935766444E-2</v>
      </c>
      <c r="BC298" s="36">
        <f t="shared" si="231"/>
        <v>7.97</v>
      </c>
      <c r="BD298" s="36">
        <f t="shared" si="232"/>
        <v>4.1508856467883222E-2</v>
      </c>
      <c r="BE298" s="36">
        <f t="shared" si="233"/>
        <v>4.07</v>
      </c>
      <c r="BF298" s="36">
        <f t="shared" si="234"/>
        <v>2.0754428233941611E-2</v>
      </c>
      <c r="BG298" s="36">
        <f t="shared" si="235"/>
        <v>2.0499999999999998</v>
      </c>
      <c r="BH298" s="36">
        <f t="shared" si="236"/>
        <v>4.1508856467883208E-3</v>
      </c>
      <c r="BI298" s="36">
        <f t="shared" si="237"/>
        <v>0.41</v>
      </c>
    </row>
    <row r="299" spans="1:61" s="36" customFormat="1" x14ac:dyDescent="0.25">
      <c r="A299" s="37">
        <v>11.25</v>
      </c>
      <c r="B299" s="47">
        <f t="shared" si="192"/>
        <v>40</v>
      </c>
      <c r="C299" s="48">
        <f t="shared" si="182"/>
        <v>0</v>
      </c>
      <c r="D299" s="49">
        <f t="shared" si="183"/>
        <v>0</v>
      </c>
      <c r="E299" s="50">
        <f t="shared" si="184"/>
        <v>1</v>
      </c>
      <c r="F299" s="65">
        <f t="shared" si="181"/>
        <v>39</v>
      </c>
      <c r="G299" s="58">
        <f t="shared" si="206"/>
        <v>2.424762686041869</v>
      </c>
      <c r="H299" s="53">
        <f t="shared" si="193"/>
        <v>6.4935064935064934</v>
      </c>
      <c r="I299" s="49">
        <f t="shared" si="194"/>
        <v>1.38</v>
      </c>
      <c r="J299" s="53">
        <f t="shared" si="195"/>
        <v>5.3344779092921124</v>
      </c>
      <c r="K299" s="53">
        <f t="shared" si="207"/>
        <v>2.7160491126118338E-3</v>
      </c>
      <c r="L299" s="48">
        <f t="shared" si="196"/>
        <v>2.2000000000000002</v>
      </c>
      <c r="M299" s="49">
        <f t="shared" si="185"/>
        <v>0</v>
      </c>
      <c r="N299" s="65">
        <v>0</v>
      </c>
      <c r="O299" s="60">
        <f t="shared" si="197"/>
        <v>5567.7999390304512</v>
      </c>
      <c r="P299" s="55">
        <f t="shared" si="198"/>
        <v>480</v>
      </c>
      <c r="Q299" s="58">
        <f t="shared" si="199"/>
        <v>1.2123813430209345</v>
      </c>
      <c r="R299" s="53">
        <f t="shared" si="200"/>
        <v>3.2467532467532467</v>
      </c>
      <c r="S299" s="53">
        <f t="shared" si="186"/>
        <v>2.6672389546460562</v>
      </c>
      <c r="T299" s="53">
        <f t="shared" si="187"/>
        <v>1.3580245563059169E-3</v>
      </c>
      <c r="U299" s="58">
        <f t="shared" si="201"/>
        <v>0.60619067151046724</v>
      </c>
      <c r="V299" s="53">
        <f t="shared" si="202"/>
        <v>1.6233766233766234</v>
      </c>
      <c r="W299" s="53">
        <f t="shared" si="188"/>
        <v>1.3336194773230281</v>
      </c>
      <c r="X299" s="53">
        <f t="shared" si="189"/>
        <v>6.7901227815295845E-4</v>
      </c>
      <c r="Y299" s="58">
        <f t="shared" si="203"/>
        <v>0.12123813430209349</v>
      </c>
      <c r="Z299" s="53">
        <f t="shared" si="204"/>
        <v>0.32467532467532467</v>
      </c>
      <c r="AA299" s="53">
        <f t="shared" si="190"/>
        <v>0.26672389546460568</v>
      </c>
      <c r="AB299" s="53">
        <f t="shared" si="191"/>
        <v>1.3580245563059171E-4</v>
      </c>
      <c r="AC299" s="61">
        <f t="shared" si="205"/>
        <v>0.3658854166666648</v>
      </c>
      <c r="AD299" s="36">
        <f t="shared" si="208"/>
        <v>1.6708110477988842</v>
      </c>
      <c r="AE299" s="36">
        <f t="shared" si="209"/>
        <v>81.19</v>
      </c>
      <c r="AF299" s="36">
        <f t="shared" si="210"/>
        <v>0.83540552389944212</v>
      </c>
      <c r="AG299" s="36">
        <f t="shared" si="209"/>
        <v>56.63</v>
      </c>
      <c r="AH299" s="36">
        <f t="shared" si="211"/>
        <v>0.41770276194972106</v>
      </c>
      <c r="AI299" s="36">
        <f t="shared" si="240"/>
        <v>34.14</v>
      </c>
      <c r="AJ299" s="36">
        <f t="shared" si="213"/>
        <v>8.3540552389944234E-2</v>
      </c>
      <c r="AK299" s="36">
        <f t="shared" si="240"/>
        <v>8.01</v>
      </c>
      <c r="AL299" s="36">
        <f t="shared" si="214"/>
        <v>0.83540552389944212</v>
      </c>
      <c r="AM299" s="36">
        <f t="shared" si="215"/>
        <v>56.63</v>
      </c>
      <c r="AN299" s="36">
        <f t="shared" si="216"/>
        <v>0.41770276194972106</v>
      </c>
      <c r="AO299" s="36">
        <f t="shared" si="217"/>
        <v>34.14</v>
      </c>
      <c r="AP299" s="36">
        <f t="shared" si="218"/>
        <v>0.20885138097486053</v>
      </c>
      <c r="AQ299" s="36">
        <f t="shared" si="219"/>
        <v>18.850000000000001</v>
      </c>
      <c r="AR299" s="36">
        <f t="shared" si="220"/>
        <v>4.1770276194972117E-2</v>
      </c>
      <c r="AS299" s="36">
        <f t="shared" si="221"/>
        <v>4.09</v>
      </c>
      <c r="AT299" s="36">
        <f t="shared" si="222"/>
        <v>0.41770276194972106</v>
      </c>
      <c r="AU299" s="36">
        <f t="shared" si="223"/>
        <v>34.14</v>
      </c>
      <c r="AV299" s="36">
        <f t="shared" si="224"/>
        <v>0.20885138097486053</v>
      </c>
      <c r="AW299" s="36">
        <f t="shared" si="225"/>
        <v>18.850000000000001</v>
      </c>
      <c r="AX299" s="36">
        <f t="shared" si="226"/>
        <v>0.10442569048743026</v>
      </c>
      <c r="AY299" s="36">
        <f t="shared" si="227"/>
        <v>9.92</v>
      </c>
      <c r="AZ299" s="36">
        <f t="shared" si="228"/>
        <v>2.0885138097486058E-2</v>
      </c>
      <c r="BA299" s="36">
        <f t="shared" si="229"/>
        <v>2.0699999999999998</v>
      </c>
      <c r="BB299" s="36">
        <f t="shared" si="230"/>
        <v>8.354055238994422E-2</v>
      </c>
      <c r="BC299" s="36">
        <f t="shared" si="231"/>
        <v>8.01</v>
      </c>
      <c r="BD299" s="36">
        <f t="shared" si="232"/>
        <v>4.177027619497211E-2</v>
      </c>
      <c r="BE299" s="36">
        <f t="shared" si="233"/>
        <v>4.09</v>
      </c>
      <c r="BF299" s="36">
        <f t="shared" si="234"/>
        <v>2.0885138097486055E-2</v>
      </c>
      <c r="BG299" s="36">
        <f t="shared" si="235"/>
        <v>2.0699999999999998</v>
      </c>
      <c r="BH299" s="36">
        <f t="shared" si="236"/>
        <v>4.1770276194972094E-3</v>
      </c>
      <c r="BI299" s="36">
        <f t="shared" si="237"/>
        <v>0.42</v>
      </c>
    </row>
    <row r="300" spans="1:61" s="36" customFormat="1" x14ac:dyDescent="0.25">
      <c r="A300" s="37">
        <v>11.25</v>
      </c>
      <c r="B300" s="47">
        <f t="shared" si="192"/>
        <v>40</v>
      </c>
      <c r="C300" s="48">
        <f t="shared" si="182"/>
        <v>0</v>
      </c>
      <c r="D300" s="49">
        <f t="shared" si="183"/>
        <v>0</v>
      </c>
      <c r="E300" s="50">
        <f t="shared" si="184"/>
        <v>1</v>
      </c>
      <c r="F300" s="65">
        <f t="shared" si="181"/>
        <v>39</v>
      </c>
      <c r="G300" s="58">
        <f t="shared" si="206"/>
        <v>2.4283761627140619</v>
      </c>
      <c r="H300" s="53">
        <f t="shared" si="193"/>
        <v>6.4935064935064934</v>
      </c>
      <c r="I300" s="49">
        <f t="shared" si="194"/>
        <v>1.38</v>
      </c>
      <c r="J300" s="53">
        <f t="shared" si="195"/>
        <v>5.3424275579709368</v>
      </c>
      <c r="K300" s="53">
        <f t="shared" si="207"/>
        <v>2.7200966757673743E-3</v>
      </c>
      <c r="L300" s="48">
        <f t="shared" si="196"/>
        <v>2.2000000000000002</v>
      </c>
      <c r="M300" s="49">
        <f t="shared" si="185"/>
        <v>0</v>
      </c>
      <c r="N300" s="65">
        <v>0</v>
      </c>
      <c r="O300" s="60">
        <f t="shared" si="197"/>
        <v>5575.3862495145513</v>
      </c>
      <c r="P300" s="55">
        <f t="shared" si="198"/>
        <v>480</v>
      </c>
      <c r="Q300" s="58">
        <f t="shared" si="199"/>
        <v>1.2141880813570309</v>
      </c>
      <c r="R300" s="53">
        <f t="shared" si="200"/>
        <v>3.2467532467532467</v>
      </c>
      <c r="S300" s="53">
        <f t="shared" si="186"/>
        <v>2.6712137789854684</v>
      </c>
      <c r="T300" s="53">
        <f t="shared" si="187"/>
        <v>1.3600483378836872E-3</v>
      </c>
      <c r="U300" s="58">
        <f t="shared" si="201"/>
        <v>0.60709404067851547</v>
      </c>
      <c r="V300" s="53">
        <f t="shared" si="202"/>
        <v>1.6233766233766234</v>
      </c>
      <c r="W300" s="53">
        <f t="shared" si="188"/>
        <v>1.3356068894927342</v>
      </c>
      <c r="X300" s="53">
        <f t="shared" si="189"/>
        <v>6.8002416894184358E-4</v>
      </c>
      <c r="Y300" s="58">
        <f t="shared" si="203"/>
        <v>0.12141880813570313</v>
      </c>
      <c r="Z300" s="53">
        <f t="shared" si="204"/>
        <v>0.32467532467532467</v>
      </c>
      <c r="AA300" s="53">
        <f t="shared" si="190"/>
        <v>0.2671213778985469</v>
      </c>
      <c r="AB300" s="53">
        <f t="shared" si="191"/>
        <v>1.3600483378836879E-4</v>
      </c>
      <c r="AC300" s="61">
        <f t="shared" si="205"/>
        <v>0.36601562499999812</v>
      </c>
      <c r="AD300" s="36">
        <f t="shared" si="208"/>
        <v>1.6812834200005886</v>
      </c>
      <c r="AE300" s="36">
        <f t="shared" si="209"/>
        <v>81.39</v>
      </c>
      <c r="AF300" s="36">
        <f t="shared" si="210"/>
        <v>0.84064171000029431</v>
      </c>
      <c r="AG300" s="36">
        <f t="shared" si="209"/>
        <v>56.86</v>
      </c>
      <c r="AH300" s="36">
        <f t="shared" si="211"/>
        <v>0.42032085500014715</v>
      </c>
      <c r="AI300" s="36">
        <f t="shared" si="240"/>
        <v>34.32</v>
      </c>
      <c r="AJ300" s="36">
        <f t="shared" si="213"/>
        <v>8.4064171000029456E-2</v>
      </c>
      <c r="AK300" s="36">
        <f t="shared" si="240"/>
        <v>8.06</v>
      </c>
      <c r="AL300" s="36">
        <f t="shared" si="214"/>
        <v>0.84064171000029431</v>
      </c>
      <c r="AM300" s="36">
        <f t="shared" si="215"/>
        <v>56.86</v>
      </c>
      <c r="AN300" s="36">
        <f t="shared" si="216"/>
        <v>0.42032085500014715</v>
      </c>
      <c r="AO300" s="36">
        <f t="shared" si="217"/>
        <v>34.32</v>
      </c>
      <c r="AP300" s="36">
        <f t="shared" si="218"/>
        <v>0.21016042750007358</v>
      </c>
      <c r="AQ300" s="36">
        <f t="shared" si="219"/>
        <v>18.95</v>
      </c>
      <c r="AR300" s="36">
        <f t="shared" si="220"/>
        <v>4.2032085500014728E-2</v>
      </c>
      <c r="AS300" s="36">
        <f t="shared" si="221"/>
        <v>4.12</v>
      </c>
      <c r="AT300" s="36">
        <f t="shared" si="222"/>
        <v>0.42032085500014715</v>
      </c>
      <c r="AU300" s="36">
        <f t="shared" si="223"/>
        <v>34.32</v>
      </c>
      <c r="AV300" s="36">
        <f t="shared" si="224"/>
        <v>0.21016042750007358</v>
      </c>
      <c r="AW300" s="36">
        <f t="shared" si="225"/>
        <v>18.95</v>
      </c>
      <c r="AX300" s="36">
        <f t="shared" si="226"/>
        <v>0.10508021375003679</v>
      </c>
      <c r="AY300" s="36">
        <f t="shared" si="227"/>
        <v>9.9700000000000006</v>
      </c>
      <c r="AZ300" s="36">
        <f t="shared" si="228"/>
        <v>2.1016042750007364E-2</v>
      </c>
      <c r="BA300" s="36">
        <f t="shared" si="229"/>
        <v>2.08</v>
      </c>
      <c r="BB300" s="36">
        <f t="shared" si="230"/>
        <v>8.4064171000029442E-2</v>
      </c>
      <c r="BC300" s="36">
        <f t="shared" si="231"/>
        <v>8.06</v>
      </c>
      <c r="BD300" s="36">
        <f t="shared" si="232"/>
        <v>4.2032085500014721E-2</v>
      </c>
      <c r="BE300" s="36">
        <f t="shared" si="233"/>
        <v>4.12</v>
      </c>
      <c r="BF300" s="36">
        <f t="shared" si="234"/>
        <v>2.101604275000736E-2</v>
      </c>
      <c r="BG300" s="36">
        <f t="shared" si="235"/>
        <v>2.08</v>
      </c>
      <c r="BH300" s="36">
        <f t="shared" si="236"/>
        <v>4.2032085500014705E-3</v>
      </c>
      <c r="BI300" s="36">
        <f t="shared" si="237"/>
        <v>0.42</v>
      </c>
    </row>
    <row r="301" spans="1:61" s="36" customFormat="1" x14ac:dyDescent="0.25">
      <c r="A301" s="37">
        <v>11.25</v>
      </c>
      <c r="B301" s="47">
        <f t="shared" si="192"/>
        <v>40</v>
      </c>
      <c r="C301" s="48">
        <f t="shared" si="182"/>
        <v>0</v>
      </c>
      <c r="D301" s="49">
        <f t="shared" si="183"/>
        <v>0</v>
      </c>
      <c r="E301" s="50">
        <f t="shared" si="184"/>
        <v>1</v>
      </c>
      <c r="F301" s="65">
        <f t="shared" si="181"/>
        <v>39</v>
      </c>
      <c r="G301" s="58">
        <f t="shared" si="206"/>
        <v>2.4319647840854985</v>
      </c>
      <c r="H301" s="53">
        <f t="shared" si="193"/>
        <v>6.4935064935064934</v>
      </c>
      <c r="I301" s="49">
        <f t="shared" si="194"/>
        <v>1.38</v>
      </c>
      <c r="J301" s="53">
        <f t="shared" si="195"/>
        <v>5.3503225249880968</v>
      </c>
      <c r="K301" s="53">
        <f t="shared" si="207"/>
        <v>2.7241163977581068E-3</v>
      </c>
      <c r="L301" s="48">
        <f t="shared" si="196"/>
        <v>2.2000000000000002</v>
      </c>
      <c r="M301" s="49">
        <f t="shared" si="185"/>
        <v>0</v>
      </c>
      <c r="N301" s="65">
        <v>0</v>
      </c>
      <c r="O301" s="60">
        <f t="shared" si="197"/>
        <v>5582.9204041140729</v>
      </c>
      <c r="P301" s="55">
        <f t="shared" si="198"/>
        <v>480</v>
      </c>
      <c r="Q301" s="58">
        <f t="shared" si="199"/>
        <v>1.2159823920427493</v>
      </c>
      <c r="R301" s="53">
        <f t="shared" si="200"/>
        <v>3.2467532467532467</v>
      </c>
      <c r="S301" s="53">
        <f t="shared" si="186"/>
        <v>2.6751612624940484</v>
      </c>
      <c r="T301" s="53">
        <f t="shared" si="187"/>
        <v>1.3620581988790534E-3</v>
      </c>
      <c r="U301" s="58">
        <f t="shared" si="201"/>
        <v>0.60799119602137464</v>
      </c>
      <c r="V301" s="53">
        <f t="shared" si="202"/>
        <v>1.6233766233766234</v>
      </c>
      <c r="W301" s="53">
        <f t="shared" si="188"/>
        <v>1.3375806312470242</v>
      </c>
      <c r="X301" s="53">
        <f t="shared" si="189"/>
        <v>6.810290994395267E-4</v>
      </c>
      <c r="Y301" s="58">
        <f t="shared" si="203"/>
        <v>0.12159823920427497</v>
      </c>
      <c r="Z301" s="53">
        <f t="shared" si="204"/>
        <v>0.32467532467532467</v>
      </c>
      <c r="AA301" s="53">
        <f t="shared" si="190"/>
        <v>0.26751612624940496</v>
      </c>
      <c r="AB301" s="53">
        <f t="shared" si="191"/>
        <v>1.362058198879054E-4</v>
      </c>
      <c r="AC301" s="61">
        <f t="shared" si="205"/>
        <v>0.36614583333333145</v>
      </c>
      <c r="AD301" s="36">
        <f t="shared" si="208"/>
        <v>1.6917712681319572</v>
      </c>
      <c r="AE301" s="36">
        <f t="shared" si="209"/>
        <v>81.58</v>
      </c>
      <c r="AF301" s="36">
        <f t="shared" si="210"/>
        <v>0.84588563406597861</v>
      </c>
      <c r="AG301" s="36">
        <f t="shared" si="209"/>
        <v>57.08</v>
      </c>
      <c r="AH301" s="36">
        <f t="shared" si="211"/>
        <v>0.4229428170329893</v>
      </c>
      <c r="AI301" s="36">
        <f t="shared" si="240"/>
        <v>34.49</v>
      </c>
      <c r="AJ301" s="36">
        <f t="shared" si="213"/>
        <v>8.4588563406597886E-2</v>
      </c>
      <c r="AK301" s="36">
        <f t="shared" si="240"/>
        <v>8.11</v>
      </c>
      <c r="AL301" s="36">
        <f t="shared" si="214"/>
        <v>0.84588563406597861</v>
      </c>
      <c r="AM301" s="36">
        <f t="shared" si="215"/>
        <v>57.08</v>
      </c>
      <c r="AN301" s="36">
        <f t="shared" si="216"/>
        <v>0.4229428170329893</v>
      </c>
      <c r="AO301" s="36">
        <f t="shared" si="217"/>
        <v>34.49</v>
      </c>
      <c r="AP301" s="36">
        <f t="shared" si="218"/>
        <v>0.21147140851649465</v>
      </c>
      <c r="AQ301" s="36">
        <f t="shared" si="219"/>
        <v>19.059999999999999</v>
      </c>
      <c r="AR301" s="36">
        <f t="shared" si="220"/>
        <v>4.2294281703298943E-2</v>
      </c>
      <c r="AS301" s="36">
        <f t="shared" si="221"/>
        <v>4.1399999999999997</v>
      </c>
      <c r="AT301" s="36">
        <f t="shared" si="222"/>
        <v>0.4229428170329893</v>
      </c>
      <c r="AU301" s="36">
        <f t="shared" si="223"/>
        <v>34.49</v>
      </c>
      <c r="AV301" s="36">
        <f t="shared" si="224"/>
        <v>0.21147140851649465</v>
      </c>
      <c r="AW301" s="36">
        <f t="shared" si="225"/>
        <v>19.059999999999999</v>
      </c>
      <c r="AX301" s="36">
        <f t="shared" si="226"/>
        <v>0.10573570425824733</v>
      </c>
      <c r="AY301" s="36">
        <f t="shared" si="227"/>
        <v>10.029999999999999</v>
      </c>
      <c r="AZ301" s="36">
        <f t="shared" si="228"/>
        <v>2.1147140851649471E-2</v>
      </c>
      <c r="BA301" s="36">
        <f t="shared" si="229"/>
        <v>2.09</v>
      </c>
      <c r="BB301" s="36">
        <f t="shared" si="230"/>
        <v>8.4588563406597872E-2</v>
      </c>
      <c r="BC301" s="36">
        <f t="shared" si="231"/>
        <v>8.11</v>
      </c>
      <c r="BD301" s="36">
        <f t="shared" si="232"/>
        <v>4.2294281703298936E-2</v>
      </c>
      <c r="BE301" s="36">
        <f t="shared" si="233"/>
        <v>4.1399999999999997</v>
      </c>
      <c r="BF301" s="36">
        <f t="shared" si="234"/>
        <v>2.1147140851649468E-2</v>
      </c>
      <c r="BG301" s="36">
        <f t="shared" si="235"/>
        <v>2.09</v>
      </c>
      <c r="BH301" s="36">
        <f t="shared" si="236"/>
        <v>4.229428170329892E-3</v>
      </c>
      <c r="BI301" s="36">
        <f t="shared" si="237"/>
        <v>0.42</v>
      </c>
    </row>
    <row r="302" spans="1:61" s="36" customFormat="1" x14ac:dyDescent="0.25">
      <c r="A302" s="37">
        <v>11.25</v>
      </c>
      <c r="B302" s="47">
        <f t="shared" si="192"/>
        <v>40</v>
      </c>
      <c r="C302" s="48">
        <f t="shared" si="182"/>
        <v>0</v>
      </c>
      <c r="D302" s="49">
        <f t="shared" si="183"/>
        <v>0</v>
      </c>
      <c r="E302" s="50">
        <f t="shared" si="184"/>
        <v>1</v>
      </c>
      <c r="F302" s="65">
        <f t="shared" ref="F302:F365" si="241">B302-SUM(C302:E302)</f>
        <v>39</v>
      </c>
      <c r="G302" s="58">
        <f t="shared" si="206"/>
        <v>2.4355287211233754</v>
      </c>
      <c r="H302" s="53">
        <f t="shared" si="193"/>
        <v>6.4935064935064934</v>
      </c>
      <c r="I302" s="49">
        <f t="shared" si="194"/>
        <v>1.38</v>
      </c>
      <c r="J302" s="53">
        <f t="shared" si="195"/>
        <v>5.3581631864714261</v>
      </c>
      <c r="K302" s="53">
        <f t="shared" si="207"/>
        <v>2.7281084700894946E-3</v>
      </c>
      <c r="L302" s="48">
        <f t="shared" si="196"/>
        <v>2.2000000000000002</v>
      </c>
      <c r="M302" s="49">
        <f t="shared" si="185"/>
        <v>0</v>
      </c>
      <c r="N302" s="65">
        <v>0</v>
      </c>
      <c r="O302" s="60">
        <f t="shared" si="197"/>
        <v>5590.4027614007227</v>
      </c>
      <c r="P302" s="55">
        <f t="shared" si="198"/>
        <v>480</v>
      </c>
      <c r="Q302" s="58">
        <f t="shared" si="199"/>
        <v>1.2177643605616877</v>
      </c>
      <c r="R302" s="53">
        <f t="shared" si="200"/>
        <v>3.2467532467532467</v>
      </c>
      <c r="S302" s="53">
        <f t="shared" si="186"/>
        <v>2.679081593235713</v>
      </c>
      <c r="T302" s="53">
        <f t="shared" si="187"/>
        <v>1.3640542350447473E-3</v>
      </c>
      <c r="U302" s="58">
        <f t="shared" si="201"/>
        <v>0.60888218028084384</v>
      </c>
      <c r="V302" s="53">
        <f t="shared" si="202"/>
        <v>1.6233766233766234</v>
      </c>
      <c r="W302" s="53">
        <f t="shared" si="188"/>
        <v>1.3395407966178565</v>
      </c>
      <c r="X302" s="53">
        <f t="shared" si="189"/>
        <v>6.8202711752237365E-4</v>
      </c>
      <c r="Y302" s="58">
        <f t="shared" si="203"/>
        <v>0.12177643605616882</v>
      </c>
      <c r="Z302" s="53">
        <f t="shared" si="204"/>
        <v>0.32467532467532467</v>
      </c>
      <c r="AA302" s="53">
        <f t="shared" si="190"/>
        <v>0.26790815932357143</v>
      </c>
      <c r="AB302" s="53">
        <f t="shared" si="191"/>
        <v>1.3640542350447479E-4</v>
      </c>
      <c r="AC302" s="61">
        <f t="shared" si="205"/>
        <v>0.36627604166666478</v>
      </c>
      <c r="AD302" s="36">
        <f t="shared" si="208"/>
        <v>1.7022744857418017</v>
      </c>
      <c r="AE302" s="36">
        <f t="shared" si="209"/>
        <v>81.77</v>
      </c>
      <c r="AF302" s="36">
        <f t="shared" si="210"/>
        <v>0.85113724287090087</v>
      </c>
      <c r="AG302" s="36">
        <f t="shared" si="209"/>
        <v>57.31</v>
      </c>
      <c r="AH302" s="36">
        <f t="shared" si="211"/>
        <v>0.42556862143545043</v>
      </c>
      <c r="AI302" s="36">
        <f t="shared" si="240"/>
        <v>34.659999999999997</v>
      </c>
      <c r="AJ302" s="36">
        <f t="shared" si="213"/>
        <v>8.5113724287090117E-2</v>
      </c>
      <c r="AK302" s="36">
        <f t="shared" si="240"/>
        <v>8.16</v>
      </c>
      <c r="AL302" s="36">
        <f t="shared" si="214"/>
        <v>0.85113724287090087</v>
      </c>
      <c r="AM302" s="36">
        <f t="shared" si="215"/>
        <v>57.31</v>
      </c>
      <c r="AN302" s="36">
        <f t="shared" si="216"/>
        <v>0.42556862143545043</v>
      </c>
      <c r="AO302" s="36">
        <f t="shared" si="217"/>
        <v>34.659999999999997</v>
      </c>
      <c r="AP302" s="36">
        <f t="shared" si="218"/>
        <v>0.21278431071772522</v>
      </c>
      <c r="AQ302" s="36">
        <f t="shared" si="219"/>
        <v>19.170000000000002</v>
      </c>
      <c r="AR302" s="36">
        <f t="shared" si="220"/>
        <v>4.2556862143545059E-2</v>
      </c>
      <c r="AS302" s="36">
        <f t="shared" si="221"/>
        <v>4.17</v>
      </c>
      <c r="AT302" s="36">
        <f t="shared" si="222"/>
        <v>0.42556862143545043</v>
      </c>
      <c r="AU302" s="36">
        <f t="shared" si="223"/>
        <v>34.659999999999997</v>
      </c>
      <c r="AV302" s="36">
        <f t="shared" si="224"/>
        <v>0.21278431071772522</v>
      </c>
      <c r="AW302" s="36">
        <f t="shared" si="225"/>
        <v>19.170000000000002</v>
      </c>
      <c r="AX302" s="36">
        <f t="shared" si="226"/>
        <v>0.10639215535886261</v>
      </c>
      <c r="AY302" s="36">
        <f t="shared" si="227"/>
        <v>10.09</v>
      </c>
      <c r="AZ302" s="36">
        <f t="shared" si="228"/>
        <v>2.1278431071772529E-2</v>
      </c>
      <c r="BA302" s="36">
        <f t="shared" si="229"/>
        <v>2.11</v>
      </c>
      <c r="BB302" s="36">
        <f t="shared" si="230"/>
        <v>8.5113724287090103E-2</v>
      </c>
      <c r="BC302" s="36">
        <f t="shared" si="231"/>
        <v>8.16</v>
      </c>
      <c r="BD302" s="36">
        <f t="shared" si="232"/>
        <v>4.2556862143545052E-2</v>
      </c>
      <c r="BE302" s="36">
        <f t="shared" si="233"/>
        <v>4.17</v>
      </c>
      <c r="BF302" s="36">
        <f t="shared" si="234"/>
        <v>2.1278431071772526E-2</v>
      </c>
      <c r="BG302" s="36">
        <f t="shared" si="235"/>
        <v>2.11</v>
      </c>
      <c r="BH302" s="36">
        <f t="shared" si="236"/>
        <v>4.2556862143545036E-3</v>
      </c>
      <c r="BI302" s="36">
        <f t="shared" si="237"/>
        <v>0.42</v>
      </c>
    </row>
    <row r="303" spans="1:61" s="36" customFormat="1" x14ac:dyDescent="0.25">
      <c r="A303" s="37">
        <v>11.25</v>
      </c>
      <c r="B303" s="47">
        <f t="shared" si="192"/>
        <v>40</v>
      </c>
      <c r="C303" s="48">
        <f t="shared" si="182"/>
        <v>0</v>
      </c>
      <c r="D303" s="49">
        <f t="shared" si="183"/>
        <v>0</v>
      </c>
      <c r="E303" s="50">
        <f t="shared" si="184"/>
        <v>1</v>
      </c>
      <c r="F303" s="65">
        <f t="shared" si="241"/>
        <v>39</v>
      </c>
      <c r="G303" s="58">
        <f t="shared" si="206"/>
        <v>2.4390681436188908</v>
      </c>
      <c r="H303" s="53">
        <f t="shared" si="193"/>
        <v>6.4935064935064934</v>
      </c>
      <c r="I303" s="49">
        <f t="shared" si="194"/>
        <v>1.38</v>
      </c>
      <c r="J303" s="53">
        <f t="shared" si="195"/>
        <v>5.3659499159615605</v>
      </c>
      <c r="K303" s="53">
        <f t="shared" si="207"/>
        <v>2.7320730829497311E-3</v>
      </c>
      <c r="L303" s="48">
        <f t="shared" si="196"/>
        <v>2.2000000000000002</v>
      </c>
      <c r="M303" s="49">
        <f t="shared" si="185"/>
        <v>0</v>
      </c>
      <c r="N303" s="65">
        <v>0</v>
      </c>
      <c r="O303" s="60">
        <f t="shared" si="197"/>
        <v>5597.8336774810286</v>
      </c>
      <c r="P303" s="55">
        <f t="shared" si="198"/>
        <v>480</v>
      </c>
      <c r="Q303" s="58">
        <f t="shared" si="199"/>
        <v>1.2195340718094454</v>
      </c>
      <c r="R303" s="53">
        <f t="shared" si="200"/>
        <v>3.2467532467532467</v>
      </c>
      <c r="S303" s="53">
        <f t="shared" si="186"/>
        <v>2.6829749579807802</v>
      </c>
      <c r="T303" s="53">
        <f t="shared" si="187"/>
        <v>1.3660365414748655E-3</v>
      </c>
      <c r="U303" s="58">
        <f t="shared" si="201"/>
        <v>0.6097670359047227</v>
      </c>
      <c r="V303" s="53">
        <f t="shared" si="202"/>
        <v>1.6233766233766234</v>
      </c>
      <c r="W303" s="53">
        <f t="shared" si="188"/>
        <v>1.3414874789903901</v>
      </c>
      <c r="X303" s="53">
        <f t="shared" si="189"/>
        <v>6.8301827073743277E-4</v>
      </c>
      <c r="Y303" s="58">
        <f t="shared" si="203"/>
        <v>0.12195340718094459</v>
      </c>
      <c r="Z303" s="53">
        <f t="shared" si="204"/>
        <v>0.32467532467532467</v>
      </c>
      <c r="AA303" s="53">
        <f t="shared" si="190"/>
        <v>0.2682974957980781</v>
      </c>
      <c r="AB303" s="53">
        <f t="shared" si="191"/>
        <v>1.3660365414748665E-4</v>
      </c>
      <c r="AC303" s="61">
        <f t="shared" si="205"/>
        <v>0.3664062499999981</v>
      </c>
      <c r="AD303" s="36">
        <f t="shared" si="208"/>
        <v>1.7127929671111581</v>
      </c>
      <c r="AE303" s="36">
        <f t="shared" si="209"/>
        <v>81.96</v>
      </c>
      <c r="AF303" s="36">
        <f t="shared" si="210"/>
        <v>0.85639648355557907</v>
      </c>
      <c r="AG303" s="36">
        <f t="shared" si="209"/>
        <v>57.53</v>
      </c>
      <c r="AH303" s="36">
        <f t="shared" si="211"/>
        <v>0.42819824177778953</v>
      </c>
      <c r="AI303" s="36">
        <f t="shared" si="240"/>
        <v>34.83</v>
      </c>
      <c r="AJ303" s="36">
        <f t="shared" si="213"/>
        <v>8.5639648355557943E-2</v>
      </c>
      <c r="AK303" s="36">
        <f t="shared" si="240"/>
        <v>8.2100000000000009</v>
      </c>
      <c r="AL303" s="36">
        <f t="shared" si="214"/>
        <v>0.85639648355557907</v>
      </c>
      <c r="AM303" s="36">
        <f t="shared" si="215"/>
        <v>57.53</v>
      </c>
      <c r="AN303" s="36">
        <f t="shared" si="216"/>
        <v>0.42819824177778953</v>
      </c>
      <c r="AO303" s="36">
        <f t="shared" si="217"/>
        <v>34.83</v>
      </c>
      <c r="AP303" s="36">
        <f t="shared" si="218"/>
        <v>0.21409912088889477</v>
      </c>
      <c r="AQ303" s="36">
        <f t="shared" si="219"/>
        <v>19.27</v>
      </c>
      <c r="AR303" s="36">
        <f t="shared" si="220"/>
        <v>4.2819824177778971E-2</v>
      </c>
      <c r="AS303" s="36">
        <f t="shared" si="221"/>
        <v>4.1900000000000004</v>
      </c>
      <c r="AT303" s="36">
        <f t="shared" si="222"/>
        <v>0.42819824177778953</v>
      </c>
      <c r="AU303" s="36">
        <f t="shared" si="223"/>
        <v>34.83</v>
      </c>
      <c r="AV303" s="36">
        <f t="shared" si="224"/>
        <v>0.21409912088889477</v>
      </c>
      <c r="AW303" s="36">
        <f t="shared" si="225"/>
        <v>19.27</v>
      </c>
      <c r="AX303" s="36">
        <f t="shared" si="226"/>
        <v>0.10704956044444738</v>
      </c>
      <c r="AY303" s="36">
        <f t="shared" si="227"/>
        <v>10.15</v>
      </c>
      <c r="AZ303" s="36">
        <f t="shared" si="228"/>
        <v>2.1409912088889486E-2</v>
      </c>
      <c r="BA303" s="36">
        <f t="shared" si="229"/>
        <v>2.12</v>
      </c>
      <c r="BB303" s="36">
        <f t="shared" si="230"/>
        <v>8.5639648355557929E-2</v>
      </c>
      <c r="BC303" s="36">
        <f t="shared" si="231"/>
        <v>8.2100000000000009</v>
      </c>
      <c r="BD303" s="36">
        <f t="shared" si="232"/>
        <v>4.2819824177778965E-2</v>
      </c>
      <c r="BE303" s="36">
        <f t="shared" si="233"/>
        <v>4.1900000000000004</v>
      </c>
      <c r="BF303" s="36">
        <f t="shared" si="234"/>
        <v>2.1409912088889482E-2</v>
      </c>
      <c r="BG303" s="36">
        <f t="shared" si="235"/>
        <v>2.12</v>
      </c>
      <c r="BH303" s="36">
        <f t="shared" si="236"/>
        <v>4.2819824177778949E-3</v>
      </c>
      <c r="BI303" s="36">
        <f t="shared" si="237"/>
        <v>0.43</v>
      </c>
    </row>
    <row r="304" spans="1:61" s="36" customFormat="1" x14ac:dyDescent="0.25">
      <c r="A304" s="37">
        <v>11.25</v>
      </c>
      <c r="B304" s="47">
        <f t="shared" si="192"/>
        <v>40</v>
      </c>
      <c r="C304" s="48">
        <f t="shared" si="182"/>
        <v>0</v>
      </c>
      <c r="D304" s="49">
        <f t="shared" si="183"/>
        <v>0</v>
      </c>
      <c r="E304" s="50">
        <f t="shared" si="184"/>
        <v>1</v>
      </c>
      <c r="F304" s="65">
        <f t="shared" si="241"/>
        <v>39</v>
      </c>
      <c r="G304" s="58">
        <f t="shared" si="206"/>
        <v>2.4425832201953344</v>
      </c>
      <c r="H304" s="53">
        <f t="shared" si="193"/>
        <v>6.4935064935064934</v>
      </c>
      <c r="I304" s="49">
        <f t="shared" si="194"/>
        <v>1.38</v>
      </c>
      <c r="J304" s="53">
        <f t="shared" si="195"/>
        <v>5.3736830844297359</v>
      </c>
      <c r="K304" s="53">
        <f t="shared" si="207"/>
        <v>2.7360104252187999E-3</v>
      </c>
      <c r="L304" s="48">
        <f t="shared" si="196"/>
        <v>2.2000000000000002</v>
      </c>
      <c r="M304" s="49">
        <f t="shared" si="185"/>
        <v>0</v>
      </c>
      <c r="N304" s="65">
        <v>0</v>
      </c>
      <c r="O304" s="60">
        <f t="shared" si="197"/>
        <v>5605.2135060132814</v>
      </c>
      <c r="P304" s="55">
        <f t="shared" si="198"/>
        <v>480</v>
      </c>
      <c r="Q304" s="58">
        <f t="shared" si="199"/>
        <v>1.2212916100976672</v>
      </c>
      <c r="R304" s="53">
        <f t="shared" si="200"/>
        <v>3.2467532467532467</v>
      </c>
      <c r="S304" s="53">
        <f t="shared" si="186"/>
        <v>2.6868415422148679</v>
      </c>
      <c r="T304" s="53">
        <f t="shared" si="187"/>
        <v>1.3680052126094E-3</v>
      </c>
      <c r="U304" s="58">
        <f t="shared" si="201"/>
        <v>0.61064580504883359</v>
      </c>
      <c r="V304" s="53">
        <f t="shared" si="202"/>
        <v>1.6233766233766234</v>
      </c>
      <c r="W304" s="53">
        <f t="shared" si="188"/>
        <v>1.343420771107434</v>
      </c>
      <c r="X304" s="53">
        <f t="shared" si="189"/>
        <v>6.8400260630469998E-4</v>
      </c>
      <c r="Y304" s="58">
        <f t="shared" si="203"/>
        <v>0.12212916100976677</v>
      </c>
      <c r="Z304" s="53">
        <f t="shared" si="204"/>
        <v>0.32467532467532467</v>
      </c>
      <c r="AA304" s="53">
        <f t="shared" si="190"/>
        <v>0.26868415422148689</v>
      </c>
      <c r="AB304" s="53">
        <f t="shared" si="191"/>
        <v>1.3680052126094006E-4</v>
      </c>
      <c r="AC304" s="61">
        <f t="shared" si="205"/>
        <v>0.36653645833333143</v>
      </c>
      <c r="AD304" s="36">
        <f t="shared" si="208"/>
        <v>1.7233266072482505</v>
      </c>
      <c r="AE304" s="36">
        <f t="shared" si="209"/>
        <v>82.15</v>
      </c>
      <c r="AF304" s="36">
        <f t="shared" si="210"/>
        <v>0.86166330362412524</v>
      </c>
      <c r="AG304" s="36">
        <f t="shared" si="209"/>
        <v>57.75</v>
      </c>
      <c r="AH304" s="36">
        <f t="shared" si="211"/>
        <v>0.43083165181206262</v>
      </c>
      <c r="AI304" s="36">
        <f t="shared" si="240"/>
        <v>35</v>
      </c>
      <c r="AJ304" s="36">
        <f t="shared" si="213"/>
        <v>8.6166330362412558E-2</v>
      </c>
      <c r="AK304" s="36">
        <f t="shared" si="240"/>
        <v>8.26</v>
      </c>
      <c r="AL304" s="36">
        <f t="shared" si="214"/>
        <v>0.86166330362412524</v>
      </c>
      <c r="AM304" s="36">
        <f t="shared" si="215"/>
        <v>57.75</v>
      </c>
      <c r="AN304" s="36">
        <f t="shared" si="216"/>
        <v>0.43083165181206262</v>
      </c>
      <c r="AO304" s="36">
        <f t="shared" si="217"/>
        <v>35</v>
      </c>
      <c r="AP304" s="36">
        <f t="shared" si="218"/>
        <v>0.21541582590603131</v>
      </c>
      <c r="AQ304" s="36">
        <f t="shared" si="219"/>
        <v>19.38</v>
      </c>
      <c r="AR304" s="36">
        <f t="shared" si="220"/>
        <v>4.3083165181206279E-2</v>
      </c>
      <c r="AS304" s="36">
        <f t="shared" si="221"/>
        <v>4.22</v>
      </c>
      <c r="AT304" s="36">
        <f t="shared" si="222"/>
        <v>0.43083165181206262</v>
      </c>
      <c r="AU304" s="36">
        <f t="shared" si="223"/>
        <v>35</v>
      </c>
      <c r="AV304" s="36">
        <f t="shared" si="224"/>
        <v>0.21541582590603131</v>
      </c>
      <c r="AW304" s="36">
        <f t="shared" si="225"/>
        <v>19.38</v>
      </c>
      <c r="AX304" s="36">
        <f t="shared" si="226"/>
        <v>0.10770791295301566</v>
      </c>
      <c r="AY304" s="36">
        <f t="shared" si="227"/>
        <v>10.210000000000001</v>
      </c>
      <c r="AZ304" s="36">
        <f t="shared" si="228"/>
        <v>2.1541582590603139E-2</v>
      </c>
      <c r="BA304" s="36">
        <f t="shared" si="229"/>
        <v>2.13</v>
      </c>
      <c r="BB304" s="36">
        <f t="shared" si="230"/>
        <v>8.6166330362412544E-2</v>
      </c>
      <c r="BC304" s="36">
        <f t="shared" si="231"/>
        <v>8.26</v>
      </c>
      <c r="BD304" s="36">
        <f t="shared" si="232"/>
        <v>4.3083165181206272E-2</v>
      </c>
      <c r="BE304" s="36">
        <f t="shared" si="233"/>
        <v>4.22</v>
      </c>
      <c r="BF304" s="36">
        <f t="shared" si="234"/>
        <v>2.1541582590603136E-2</v>
      </c>
      <c r="BG304" s="36">
        <f t="shared" si="235"/>
        <v>2.13</v>
      </c>
      <c r="BH304" s="36">
        <f t="shared" si="236"/>
        <v>4.3083165181206258E-3</v>
      </c>
      <c r="BI304" s="36">
        <f t="shared" si="237"/>
        <v>0.43</v>
      </c>
    </row>
    <row r="305" spans="1:61" s="36" customFormat="1" x14ac:dyDescent="0.25">
      <c r="A305" s="37">
        <v>11.25</v>
      </c>
      <c r="B305" s="47">
        <f t="shared" si="192"/>
        <v>40</v>
      </c>
      <c r="C305" s="48">
        <f t="shared" ref="C305:C368" si="242">$D$22</f>
        <v>0</v>
      </c>
      <c r="D305" s="49">
        <f t="shared" ref="D305:D368" si="243">$D$23</f>
        <v>0</v>
      </c>
      <c r="E305" s="50">
        <f t="shared" ref="E305:E368" si="244">$D$24</f>
        <v>1</v>
      </c>
      <c r="F305" s="65">
        <f t="shared" si="241"/>
        <v>39</v>
      </c>
      <c r="G305" s="58">
        <f t="shared" si="206"/>
        <v>2.4460741183161203</v>
      </c>
      <c r="H305" s="53">
        <f t="shared" si="193"/>
        <v>6.4935064935064934</v>
      </c>
      <c r="I305" s="49">
        <f t="shared" si="194"/>
        <v>1.38</v>
      </c>
      <c r="J305" s="53">
        <f t="shared" si="195"/>
        <v>5.381363060295465</v>
      </c>
      <c r="K305" s="53">
        <f t="shared" si="207"/>
        <v>2.7399206844774724E-3</v>
      </c>
      <c r="L305" s="48">
        <f t="shared" si="196"/>
        <v>2.2000000000000002</v>
      </c>
      <c r="M305" s="49">
        <f t="shared" ref="M305:M368" si="245">$C$14</f>
        <v>0</v>
      </c>
      <c r="N305" s="65">
        <v>0</v>
      </c>
      <c r="O305" s="60">
        <f t="shared" si="197"/>
        <v>5612.5425982243751</v>
      </c>
      <c r="P305" s="55">
        <f t="shared" si="198"/>
        <v>480</v>
      </c>
      <c r="Q305" s="58">
        <f t="shared" si="199"/>
        <v>1.2230370591580602</v>
      </c>
      <c r="R305" s="53">
        <f t="shared" si="200"/>
        <v>3.2467532467532467</v>
      </c>
      <c r="S305" s="53">
        <f t="shared" ref="S305:S368" si="246">Q305*SUM($L305:$N305)</f>
        <v>2.6906815301477325</v>
      </c>
      <c r="T305" s="53">
        <f t="shared" ref="T305:T368" si="247">Q305*$I305*$B305*$A305/(3600*$D$2)</f>
        <v>1.3699603422387362E-3</v>
      </c>
      <c r="U305" s="58">
        <f t="shared" si="201"/>
        <v>0.61151852957903008</v>
      </c>
      <c r="V305" s="53">
        <f t="shared" si="202"/>
        <v>1.6233766233766234</v>
      </c>
      <c r="W305" s="53">
        <f t="shared" ref="W305:W368" si="248">U305*SUM($L305:$N305)</f>
        <v>1.3453407650738662</v>
      </c>
      <c r="X305" s="53">
        <f t="shared" ref="X305:X368" si="249">U305*$I305*$B305*$A305/(3600*$D$2)</f>
        <v>6.849801711193681E-4</v>
      </c>
      <c r="Y305" s="58">
        <f t="shared" si="203"/>
        <v>0.12230370591580607</v>
      </c>
      <c r="Z305" s="53">
        <f t="shared" si="204"/>
        <v>0.32467532467532467</v>
      </c>
      <c r="AA305" s="53">
        <f t="shared" ref="AA305:AA368" si="250">Y305*SUM($L305:$N305)</f>
        <v>0.26906815301477338</v>
      </c>
      <c r="AB305" s="53">
        <f t="shared" ref="AB305:AB368" si="251">Y305*$I305*$B305*$A305/(3600*$D$2)</f>
        <v>1.369960342238737E-4</v>
      </c>
      <c r="AC305" s="61">
        <f t="shared" si="205"/>
        <v>0.36666666666666475</v>
      </c>
      <c r="AD305" s="36">
        <f t="shared" si="208"/>
        <v>1.7338753018834887</v>
      </c>
      <c r="AE305" s="36">
        <f t="shared" si="209"/>
        <v>82.34</v>
      </c>
      <c r="AF305" s="36">
        <f t="shared" si="210"/>
        <v>0.86693765094174435</v>
      </c>
      <c r="AG305" s="36">
        <f t="shared" si="209"/>
        <v>57.98</v>
      </c>
      <c r="AH305" s="36">
        <f t="shared" si="211"/>
        <v>0.43346882547087218</v>
      </c>
      <c r="AI305" s="36">
        <f t="shared" si="240"/>
        <v>35.17</v>
      </c>
      <c r="AJ305" s="36">
        <f t="shared" si="213"/>
        <v>8.6693765094174466E-2</v>
      </c>
      <c r="AK305" s="36">
        <f t="shared" si="240"/>
        <v>8.3000000000000007</v>
      </c>
      <c r="AL305" s="36">
        <f t="shared" si="214"/>
        <v>0.86693765094174435</v>
      </c>
      <c r="AM305" s="36">
        <f t="shared" si="215"/>
        <v>57.98</v>
      </c>
      <c r="AN305" s="36">
        <f t="shared" si="216"/>
        <v>0.43346882547087218</v>
      </c>
      <c r="AO305" s="36">
        <f t="shared" si="217"/>
        <v>35.17</v>
      </c>
      <c r="AP305" s="36">
        <f t="shared" si="218"/>
        <v>0.21673441273543609</v>
      </c>
      <c r="AQ305" s="36">
        <f t="shared" si="219"/>
        <v>19.489999999999998</v>
      </c>
      <c r="AR305" s="36">
        <f t="shared" si="220"/>
        <v>4.3346882547087233E-2</v>
      </c>
      <c r="AS305" s="36">
        <f t="shared" si="221"/>
        <v>4.24</v>
      </c>
      <c r="AT305" s="36">
        <f t="shared" si="222"/>
        <v>0.43346882547087218</v>
      </c>
      <c r="AU305" s="36">
        <f t="shared" si="223"/>
        <v>35.17</v>
      </c>
      <c r="AV305" s="36">
        <f t="shared" si="224"/>
        <v>0.21673441273543609</v>
      </c>
      <c r="AW305" s="36">
        <f t="shared" si="225"/>
        <v>19.489999999999998</v>
      </c>
      <c r="AX305" s="36">
        <f t="shared" si="226"/>
        <v>0.10836720636771804</v>
      </c>
      <c r="AY305" s="36">
        <f t="shared" si="227"/>
        <v>10.27</v>
      </c>
      <c r="AZ305" s="36">
        <f t="shared" si="228"/>
        <v>2.1673441273543616E-2</v>
      </c>
      <c r="BA305" s="36">
        <f t="shared" si="229"/>
        <v>2.14</v>
      </c>
      <c r="BB305" s="36">
        <f t="shared" si="230"/>
        <v>8.6693765094174452E-2</v>
      </c>
      <c r="BC305" s="36">
        <f t="shared" si="231"/>
        <v>8.3000000000000007</v>
      </c>
      <c r="BD305" s="36">
        <f t="shared" si="232"/>
        <v>4.3346882547087226E-2</v>
      </c>
      <c r="BE305" s="36">
        <f t="shared" si="233"/>
        <v>4.24</v>
      </c>
      <c r="BF305" s="36">
        <f t="shared" si="234"/>
        <v>2.1673441273543613E-2</v>
      </c>
      <c r="BG305" s="36">
        <f t="shared" si="235"/>
        <v>2.14</v>
      </c>
      <c r="BH305" s="36">
        <f t="shared" si="236"/>
        <v>4.3346882547087217E-3</v>
      </c>
      <c r="BI305" s="36">
        <f t="shared" si="237"/>
        <v>0.43</v>
      </c>
    </row>
    <row r="306" spans="1:61" s="36" customFormat="1" x14ac:dyDescent="0.25">
      <c r="A306" s="37">
        <v>11.25</v>
      </c>
      <c r="B306" s="47">
        <f t="shared" ref="B306:B369" si="252">$C$6</f>
        <v>40</v>
      </c>
      <c r="C306" s="48">
        <f t="shared" si="242"/>
        <v>0</v>
      </c>
      <c r="D306" s="49">
        <f t="shared" si="243"/>
        <v>0</v>
      </c>
      <c r="E306" s="50">
        <f t="shared" si="244"/>
        <v>1</v>
      </c>
      <c r="F306" s="65">
        <f t="shared" si="241"/>
        <v>39</v>
      </c>
      <c r="G306" s="58">
        <f t="shared" si="206"/>
        <v>2.4495410042927657</v>
      </c>
      <c r="H306" s="53">
        <f t="shared" ref="H306:H369" si="253">(($C306*1*1)+($D306*100*1)+($E306*1000*1))/$D$2</f>
        <v>6.4935064935064934</v>
      </c>
      <c r="I306" s="49">
        <f t="shared" ref="I306:I369" si="254">$D$10</f>
        <v>1.38</v>
      </c>
      <c r="J306" s="53">
        <f t="shared" ref="J306:J369" si="255">G306*SUM($L306:$N306)</f>
        <v>5.3889902094440849</v>
      </c>
      <c r="K306" s="53">
        <f t="shared" si="207"/>
        <v>2.7438040470162471E-3</v>
      </c>
      <c r="L306" s="48">
        <f t="shared" ref="L306:L369" si="256">$C$13</f>
        <v>2.2000000000000002</v>
      </c>
      <c r="M306" s="49">
        <f t="shared" si="245"/>
        <v>0</v>
      </c>
      <c r="N306" s="65">
        <v>0</v>
      </c>
      <c r="O306" s="60">
        <f t="shared" ref="O306:O369" si="257">((((P305*0.0408*44.01*L305)-(O305*0.0408*44.01*L305)+(B305*I305*38000*44.01*0.0408/$D$2))*(A305/3600))+(O305*44.01*0.0408))/(44.01*0.0408)</f>
        <v>5619.821302926518</v>
      </c>
      <c r="P306" s="55">
        <f t="shared" ref="P306:P369" si="258">$C$9</f>
        <v>480</v>
      </c>
      <c r="Q306" s="58">
        <f t="shared" ref="Q306:Q369" si="259">IF(Q305+((R305-S305-T305)*$A305/3600)&lt;0,0,Q305+((R305-S305-T305)*$A305/3600))</f>
        <v>1.2247705021463828</v>
      </c>
      <c r="R306" s="53">
        <f t="shared" ref="R306:R369" si="260">(($C306*1*0.5)+($D306*100*0.5)+($E306*1000*0.5))/$D$2</f>
        <v>3.2467532467532467</v>
      </c>
      <c r="S306" s="53">
        <f t="shared" si="246"/>
        <v>2.6944951047220425</v>
      </c>
      <c r="T306" s="53">
        <f t="shared" si="247"/>
        <v>1.3719020235081235E-3</v>
      </c>
      <c r="U306" s="58">
        <f t="shared" ref="U306:U369" si="261">IF(U305+((V305-W305-X305)*$A305/3600)&lt;0,0,U305+((V305-W305-X305)*$A305/3600))</f>
        <v>0.61238525107319142</v>
      </c>
      <c r="V306" s="53">
        <f t="shared" ref="V306:V369" si="262">(($C306*1*0.25)+($D306*100*0.25)+($E306*1000*0.25))/$D$2</f>
        <v>1.6233766233766234</v>
      </c>
      <c r="W306" s="53">
        <f t="shared" si="248"/>
        <v>1.3472475523610212</v>
      </c>
      <c r="X306" s="53">
        <f t="shared" si="249"/>
        <v>6.8595101175406177E-4</v>
      </c>
      <c r="Y306" s="58">
        <f t="shared" ref="Y306:Y369" si="263">IF(Y305+((Z305-AA305-AB305)*$A305/3600)&lt;0,0,Y305+((Z305-AA305-AB305)*$A305/3600))</f>
        <v>0.12247705021463834</v>
      </c>
      <c r="Z306" s="53">
        <f t="shared" ref="Z306:Z369" si="264">(($C306*1*0.05)+($D306*100*0.05)+($E306*1000*0.05))/$D$2</f>
        <v>0.32467532467532467</v>
      </c>
      <c r="AA306" s="53">
        <f t="shared" si="250"/>
        <v>0.26944951047220439</v>
      </c>
      <c r="AB306" s="53">
        <f t="shared" si="251"/>
        <v>1.3719020235081241E-4</v>
      </c>
      <c r="AC306" s="61">
        <f t="shared" ref="AC306:AC369" si="265">AC305+(A305*0.0000115740740740741)</f>
        <v>0.36679687499999808</v>
      </c>
      <c r="AD306" s="36">
        <f t="shared" si="208"/>
        <v>1.7444389474645012</v>
      </c>
      <c r="AE306" s="36">
        <f t="shared" si="209"/>
        <v>82.53</v>
      </c>
      <c r="AF306" s="36">
        <f t="shared" si="210"/>
        <v>0.87221947373225062</v>
      </c>
      <c r="AG306" s="36">
        <f t="shared" si="209"/>
        <v>58.2</v>
      </c>
      <c r="AH306" s="36">
        <f t="shared" si="211"/>
        <v>0.43610973686612531</v>
      </c>
      <c r="AI306" s="36">
        <f t="shared" si="240"/>
        <v>35.35</v>
      </c>
      <c r="AJ306" s="36">
        <f t="shared" si="213"/>
        <v>8.7221947373225098E-2</v>
      </c>
      <c r="AK306" s="36">
        <f t="shared" si="240"/>
        <v>8.35</v>
      </c>
      <c r="AL306" s="36">
        <f t="shared" si="214"/>
        <v>0.87221947373225062</v>
      </c>
      <c r="AM306" s="36">
        <f t="shared" si="215"/>
        <v>58.2</v>
      </c>
      <c r="AN306" s="36">
        <f t="shared" si="216"/>
        <v>0.43610973686612531</v>
      </c>
      <c r="AO306" s="36">
        <f t="shared" si="217"/>
        <v>35.35</v>
      </c>
      <c r="AP306" s="36">
        <f t="shared" si="218"/>
        <v>0.21805486843306265</v>
      </c>
      <c r="AQ306" s="36">
        <f t="shared" si="219"/>
        <v>19.59</v>
      </c>
      <c r="AR306" s="36">
        <f t="shared" si="220"/>
        <v>4.3610973686612549E-2</v>
      </c>
      <c r="AS306" s="36">
        <f t="shared" si="221"/>
        <v>4.2699999999999996</v>
      </c>
      <c r="AT306" s="36">
        <f t="shared" si="222"/>
        <v>0.43610973686612531</v>
      </c>
      <c r="AU306" s="36">
        <f t="shared" si="223"/>
        <v>35.35</v>
      </c>
      <c r="AV306" s="36">
        <f t="shared" si="224"/>
        <v>0.21805486843306265</v>
      </c>
      <c r="AW306" s="36">
        <f t="shared" si="225"/>
        <v>19.59</v>
      </c>
      <c r="AX306" s="36">
        <f t="shared" si="226"/>
        <v>0.10902743421653133</v>
      </c>
      <c r="AY306" s="36">
        <f t="shared" si="227"/>
        <v>10.33</v>
      </c>
      <c r="AZ306" s="36">
        <f t="shared" si="228"/>
        <v>2.1805486843306274E-2</v>
      </c>
      <c r="BA306" s="36">
        <f t="shared" si="229"/>
        <v>2.16</v>
      </c>
      <c r="BB306" s="36">
        <f t="shared" si="230"/>
        <v>8.7221947373225084E-2</v>
      </c>
      <c r="BC306" s="36">
        <f t="shared" si="231"/>
        <v>8.35</v>
      </c>
      <c r="BD306" s="36">
        <f t="shared" si="232"/>
        <v>4.3610973686612542E-2</v>
      </c>
      <c r="BE306" s="36">
        <f t="shared" si="233"/>
        <v>4.2699999999999996</v>
      </c>
      <c r="BF306" s="36">
        <f t="shared" si="234"/>
        <v>2.1805486843306271E-2</v>
      </c>
      <c r="BG306" s="36">
        <f t="shared" si="235"/>
        <v>2.16</v>
      </c>
      <c r="BH306" s="36">
        <f t="shared" si="236"/>
        <v>4.361097368661253E-3</v>
      </c>
      <c r="BI306" s="36">
        <f t="shared" si="237"/>
        <v>0.44</v>
      </c>
    </row>
    <row r="307" spans="1:61" s="36" customFormat="1" x14ac:dyDescent="0.25">
      <c r="A307" s="37">
        <v>11.25</v>
      </c>
      <c r="B307" s="47">
        <f t="shared" si="252"/>
        <v>40</v>
      </c>
      <c r="C307" s="48">
        <f t="shared" si="242"/>
        <v>0</v>
      </c>
      <c r="D307" s="49">
        <f t="shared" si="243"/>
        <v>0</v>
      </c>
      <c r="E307" s="50">
        <f t="shared" si="244"/>
        <v>1</v>
      </c>
      <c r="F307" s="65">
        <f t="shared" si="241"/>
        <v>39</v>
      </c>
      <c r="G307" s="58">
        <f t="shared" ref="G307:G370" si="266">IF(G306+((H306-J306-K306)*$A306/3600)&lt;0,0,G306+((H306-J306-K306)*$A306/3600))</f>
        <v>2.4529840432928136</v>
      </c>
      <c r="H307" s="53">
        <f t="shared" si="253"/>
        <v>6.4935064935064934</v>
      </c>
      <c r="I307" s="49">
        <f t="shared" si="254"/>
        <v>1.38</v>
      </c>
      <c r="J307" s="53">
        <f t="shared" si="255"/>
        <v>5.3965648952441905</v>
      </c>
      <c r="K307" s="53">
        <f t="shared" ref="K307:K370" si="267">G307*$I307*$B307*$A307/(3600*$D$2)</f>
        <v>2.7476606978442228E-3</v>
      </c>
      <c r="L307" s="48">
        <f t="shared" si="256"/>
        <v>2.2000000000000002</v>
      </c>
      <c r="M307" s="49">
        <f t="shared" si="245"/>
        <v>0</v>
      </c>
      <c r="N307" s="65">
        <v>0</v>
      </c>
      <c r="O307" s="60">
        <f t="shared" si="257"/>
        <v>5627.0499665338339</v>
      </c>
      <c r="P307" s="55">
        <f t="shared" si="258"/>
        <v>480</v>
      </c>
      <c r="Q307" s="58">
        <f t="shared" si="259"/>
        <v>1.2264920216464068</v>
      </c>
      <c r="R307" s="53">
        <f t="shared" si="260"/>
        <v>3.2467532467532467</v>
      </c>
      <c r="S307" s="53">
        <f t="shared" si="246"/>
        <v>2.6982824476220952</v>
      </c>
      <c r="T307" s="53">
        <f t="shared" si="247"/>
        <v>1.3738303489221114E-3</v>
      </c>
      <c r="U307" s="58">
        <f t="shared" si="261"/>
        <v>0.6132460108232034</v>
      </c>
      <c r="V307" s="53">
        <f t="shared" si="262"/>
        <v>1.6233766233766234</v>
      </c>
      <c r="W307" s="53">
        <f t="shared" si="248"/>
        <v>1.3491412238110476</v>
      </c>
      <c r="X307" s="53">
        <f t="shared" si="249"/>
        <v>6.869151744610557E-4</v>
      </c>
      <c r="Y307" s="58">
        <f t="shared" si="263"/>
        <v>0.12264920216464074</v>
      </c>
      <c r="Z307" s="53">
        <f t="shared" si="264"/>
        <v>0.32467532467532467</v>
      </c>
      <c r="AA307" s="53">
        <f t="shared" si="250"/>
        <v>0.26982824476220968</v>
      </c>
      <c r="AB307" s="53">
        <f t="shared" si="251"/>
        <v>1.3738303489221123E-4</v>
      </c>
      <c r="AC307" s="61">
        <f t="shared" si="265"/>
        <v>0.36692708333333141</v>
      </c>
      <c r="AD307" s="36">
        <f t="shared" ref="AD307:AD370" si="268">AD306+($I307*$G307*$A307*1/3600)</f>
        <v>1.7550174411512014</v>
      </c>
      <c r="AE307" s="36">
        <f t="shared" ref="AE307:AG370" si="269">ROUND((1-EXP(-AD307))*100,2)</f>
        <v>82.71</v>
      </c>
      <c r="AF307" s="36">
        <f t="shared" ref="AF307:AF370" si="270">AF306+($I307*$G307*$A307*0.5/3600)</f>
        <v>0.8775087205756007</v>
      </c>
      <c r="AG307" s="36">
        <f t="shared" si="269"/>
        <v>58.42</v>
      </c>
      <c r="AH307" s="36">
        <f t="shared" ref="AH307:AH370" si="271">AH306+($I307*$G307*$A307*0.25/3600)</f>
        <v>0.43875436028780035</v>
      </c>
      <c r="AI307" s="36">
        <f t="shared" ref="AI307:AK322" si="272">ROUND((1-EXP(-AH307))*100,2)</f>
        <v>35.520000000000003</v>
      </c>
      <c r="AJ307" s="36">
        <f t="shared" ref="AJ307:AJ370" si="273">AJ306+($I307*$G307*$A307*0.05/3600)</f>
        <v>8.7750872057560117E-2</v>
      </c>
      <c r="AK307" s="36">
        <f t="shared" si="272"/>
        <v>8.4</v>
      </c>
      <c r="AL307" s="36">
        <f t="shared" ref="AL307:AL370" si="274">AL306+($I307*$Q307*$A307*1/3600)</f>
        <v>0.8775087205756007</v>
      </c>
      <c r="AM307" s="36">
        <f t="shared" ref="AM307:AM370" si="275">ROUND((1-EXP(-AL307))*100,2)</f>
        <v>58.42</v>
      </c>
      <c r="AN307" s="36">
        <f t="shared" ref="AN307:AN370" si="276">AN306+($I307*$Q307*$A307*0.5/3600)</f>
        <v>0.43875436028780035</v>
      </c>
      <c r="AO307" s="36">
        <f t="shared" ref="AO307:AO370" si="277">ROUND((1-EXP(-AN307))*100,2)</f>
        <v>35.520000000000003</v>
      </c>
      <c r="AP307" s="36">
        <f t="shared" ref="AP307:AP370" si="278">AP306+($I307*$Q307*$A307*0.25/3600)</f>
        <v>0.21937718014390017</v>
      </c>
      <c r="AQ307" s="36">
        <f t="shared" ref="AQ307:AQ370" si="279">ROUND((1-EXP(-AP307))*100,2)</f>
        <v>19.7</v>
      </c>
      <c r="AR307" s="36">
        <f t="shared" ref="AR307:AR370" si="280">AR306+($I307*$Q307*$A307*0.05/3600)</f>
        <v>4.3875436028780058E-2</v>
      </c>
      <c r="AS307" s="36">
        <f t="shared" ref="AS307:AS370" si="281">ROUND((1-EXP(-AR307))*100,2)</f>
        <v>4.29</v>
      </c>
      <c r="AT307" s="36">
        <f t="shared" ref="AT307:AT370" si="282">AT306+($I307*$U307*$A307*1/3600)</f>
        <v>0.43875436028780035</v>
      </c>
      <c r="AU307" s="36">
        <f t="shared" ref="AU307:AU370" si="283">ROUND((1-EXP(-AT307))*100,2)</f>
        <v>35.520000000000003</v>
      </c>
      <c r="AV307" s="36">
        <f t="shared" ref="AV307:AV370" si="284">AV306+($I307*$U307*$A307*0.5/3600)</f>
        <v>0.21937718014390017</v>
      </c>
      <c r="AW307" s="36">
        <f t="shared" ref="AW307:AW370" si="285">ROUND((1-EXP(-AV307))*100,2)</f>
        <v>19.7</v>
      </c>
      <c r="AX307" s="36">
        <f t="shared" ref="AX307:AX370" si="286">AX306+($I307*$U307*$A307*0.25/3600)</f>
        <v>0.10968859007195009</v>
      </c>
      <c r="AY307" s="36">
        <f t="shared" ref="AY307:AY370" si="287">ROUND((1-EXP(-AX307))*100,2)</f>
        <v>10.39</v>
      </c>
      <c r="AZ307" s="36">
        <f t="shared" ref="AZ307:AZ370" si="288">AZ306+($I307*$U307*$A307*0.05/3600)</f>
        <v>2.1937718014390029E-2</v>
      </c>
      <c r="BA307" s="36">
        <f t="shared" ref="BA307:BA370" si="289">ROUND((1-EXP(-AZ307))*100,2)</f>
        <v>2.17</v>
      </c>
      <c r="BB307" s="36">
        <f t="shared" ref="BB307:BB370" si="290">BB306+($I307*$Y307*$A307*1/3600)</f>
        <v>8.7750872057560103E-2</v>
      </c>
      <c r="BC307" s="36">
        <f t="shared" ref="BC307:BC370" si="291">ROUND((1-EXP(-BB307))*100,2)</f>
        <v>8.4</v>
      </c>
      <c r="BD307" s="36">
        <f t="shared" ref="BD307:BD370" si="292">BD306+($I307*$Y307*$A307*0.5/3600)</f>
        <v>4.3875436028780052E-2</v>
      </c>
      <c r="BE307" s="36">
        <f t="shared" ref="BE307:BE370" si="293">ROUND((1-EXP(-BD307))*100,2)</f>
        <v>4.29</v>
      </c>
      <c r="BF307" s="36">
        <f t="shared" ref="BF307:BF370" si="294">BF306+($I307*$Y307*$A307*0.25/3600)</f>
        <v>2.1937718014390026E-2</v>
      </c>
      <c r="BG307" s="36">
        <f t="shared" ref="BG307:BG370" si="295">ROUND((1-EXP(-BF307))*100,2)</f>
        <v>2.17</v>
      </c>
      <c r="BH307" s="36">
        <f t="shared" ref="BH307:BH370" si="296">BH306+($I307*$Y307*$A307*0.05/3600)</f>
        <v>4.3875436028780034E-3</v>
      </c>
      <c r="BI307" s="36">
        <f t="shared" ref="BI307:BI370" si="297">ROUND((1-EXP(-BH307))*100,2)</f>
        <v>0.44</v>
      </c>
    </row>
    <row r="308" spans="1:61" s="36" customFormat="1" x14ac:dyDescent="0.25">
      <c r="A308" s="37">
        <v>11.25</v>
      </c>
      <c r="B308" s="47">
        <f t="shared" si="252"/>
        <v>40</v>
      </c>
      <c r="C308" s="48">
        <f t="shared" si="242"/>
        <v>0</v>
      </c>
      <c r="D308" s="49">
        <f t="shared" si="243"/>
        <v>0</v>
      </c>
      <c r="E308" s="50">
        <f t="shared" si="244"/>
        <v>1</v>
      </c>
      <c r="F308" s="65">
        <f t="shared" si="241"/>
        <v>39</v>
      </c>
      <c r="G308" s="58">
        <f t="shared" si="266"/>
        <v>2.4564033993477024</v>
      </c>
      <c r="H308" s="53">
        <f t="shared" si="253"/>
        <v>6.4935064935064934</v>
      </c>
      <c r="I308" s="49">
        <f t="shared" si="254"/>
        <v>1.38</v>
      </c>
      <c r="J308" s="53">
        <f t="shared" si="255"/>
        <v>5.4040874785649455</v>
      </c>
      <c r="K308" s="53">
        <f t="shared" si="267"/>
        <v>2.7514908206979134E-3</v>
      </c>
      <c r="L308" s="48">
        <f t="shared" si="256"/>
        <v>2.2000000000000002</v>
      </c>
      <c r="M308" s="49">
        <f t="shared" si="245"/>
        <v>0</v>
      </c>
      <c r="N308" s="65">
        <v>0</v>
      </c>
      <c r="O308" s="60">
        <f t="shared" si="257"/>
        <v>5634.228933078849</v>
      </c>
      <c r="P308" s="55">
        <f t="shared" si="258"/>
        <v>480</v>
      </c>
      <c r="Q308" s="58">
        <f t="shared" si="259"/>
        <v>1.2282016996738512</v>
      </c>
      <c r="R308" s="53">
        <f t="shared" si="260"/>
        <v>3.2467532467532467</v>
      </c>
      <c r="S308" s="53">
        <f t="shared" si="246"/>
        <v>2.7020437392824728</v>
      </c>
      <c r="T308" s="53">
        <f t="shared" si="247"/>
        <v>1.3757454103489567E-3</v>
      </c>
      <c r="U308" s="58">
        <f t="shared" si="261"/>
        <v>0.61410084983692559</v>
      </c>
      <c r="V308" s="53">
        <f t="shared" si="262"/>
        <v>1.6233766233766234</v>
      </c>
      <c r="W308" s="53">
        <f t="shared" si="248"/>
        <v>1.3510218696412364</v>
      </c>
      <c r="X308" s="53">
        <f t="shared" si="249"/>
        <v>6.8787270517447834E-4</v>
      </c>
      <c r="Y308" s="58">
        <f t="shared" si="263"/>
        <v>0.12282016996738519</v>
      </c>
      <c r="Z308" s="53">
        <f t="shared" si="264"/>
        <v>0.32467532467532467</v>
      </c>
      <c r="AA308" s="53">
        <f t="shared" si="250"/>
        <v>0.27020437392824742</v>
      </c>
      <c r="AB308" s="53">
        <f t="shared" si="251"/>
        <v>1.3757454103489577E-4</v>
      </c>
      <c r="AC308" s="61">
        <f t="shared" si="265"/>
        <v>0.36705729166666473</v>
      </c>
      <c r="AD308" s="36">
        <f t="shared" si="268"/>
        <v>1.7656106808108885</v>
      </c>
      <c r="AE308" s="36">
        <f t="shared" si="269"/>
        <v>82.89</v>
      </c>
      <c r="AF308" s="36">
        <f t="shared" si="270"/>
        <v>0.88280534040544423</v>
      </c>
      <c r="AG308" s="36">
        <f t="shared" si="269"/>
        <v>58.64</v>
      </c>
      <c r="AH308" s="36">
        <f t="shared" si="271"/>
        <v>0.44140267020272211</v>
      </c>
      <c r="AI308" s="36">
        <f t="shared" si="272"/>
        <v>35.69</v>
      </c>
      <c r="AJ308" s="36">
        <f t="shared" si="273"/>
        <v>8.8280534040544464E-2</v>
      </c>
      <c r="AK308" s="36">
        <f t="shared" si="272"/>
        <v>8.4499999999999993</v>
      </c>
      <c r="AL308" s="36">
        <f t="shared" si="274"/>
        <v>0.88280534040544423</v>
      </c>
      <c r="AM308" s="36">
        <f t="shared" si="275"/>
        <v>58.64</v>
      </c>
      <c r="AN308" s="36">
        <f t="shared" si="276"/>
        <v>0.44140267020272211</v>
      </c>
      <c r="AO308" s="36">
        <f t="shared" si="277"/>
        <v>35.69</v>
      </c>
      <c r="AP308" s="36">
        <f t="shared" si="278"/>
        <v>0.22070133510136106</v>
      </c>
      <c r="AQ308" s="36">
        <f t="shared" si="279"/>
        <v>19.8</v>
      </c>
      <c r="AR308" s="36">
        <f t="shared" si="280"/>
        <v>4.4140267020272232E-2</v>
      </c>
      <c r="AS308" s="36">
        <f t="shared" si="281"/>
        <v>4.32</v>
      </c>
      <c r="AT308" s="36">
        <f t="shared" si="282"/>
        <v>0.44140267020272211</v>
      </c>
      <c r="AU308" s="36">
        <f t="shared" si="283"/>
        <v>35.69</v>
      </c>
      <c r="AV308" s="36">
        <f t="shared" si="284"/>
        <v>0.22070133510136106</v>
      </c>
      <c r="AW308" s="36">
        <f t="shared" si="285"/>
        <v>19.8</v>
      </c>
      <c r="AX308" s="36">
        <f t="shared" si="286"/>
        <v>0.11035066755068053</v>
      </c>
      <c r="AY308" s="36">
        <f t="shared" si="287"/>
        <v>10.45</v>
      </c>
      <c r="AZ308" s="36">
        <f t="shared" si="288"/>
        <v>2.2070133510136116E-2</v>
      </c>
      <c r="BA308" s="36">
        <f t="shared" si="289"/>
        <v>2.1800000000000002</v>
      </c>
      <c r="BB308" s="36">
        <f t="shared" si="290"/>
        <v>8.8280534040544451E-2</v>
      </c>
      <c r="BC308" s="36">
        <f t="shared" si="291"/>
        <v>8.4499999999999993</v>
      </c>
      <c r="BD308" s="36">
        <f t="shared" si="292"/>
        <v>4.4140267020272225E-2</v>
      </c>
      <c r="BE308" s="36">
        <f t="shared" si="293"/>
        <v>4.32</v>
      </c>
      <c r="BF308" s="36">
        <f t="shared" si="294"/>
        <v>2.2070133510136113E-2</v>
      </c>
      <c r="BG308" s="36">
        <f t="shared" si="295"/>
        <v>2.1800000000000002</v>
      </c>
      <c r="BH308" s="36">
        <f t="shared" si="296"/>
        <v>4.4140267020272208E-3</v>
      </c>
      <c r="BI308" s="36">
        <f t="shared" si="297"/>
        <v>0.44</v>
      </c>
    </row>
    <row r="309" spans="1:61" s="36" customFormat="1" x14ac:dyDescent="0.25">
      <c r="A309" s="37">
        <v>11.25</v>
      </c>
      <c r="B309" s="47">
        <f t="shared" si="252"/>
        <v>40</v>
      </c>
      <c r="C309" s="48">
        <f t="shared" si="242"/>
        <v>0</v>
      </c>
      <c r="D309" s="49">
        <f t="shared" si="243"/>
        <v>0</v>
      </c>
      <c r="E309" s="50">
        <f t="shared" si="244"/>
        <v>1</v>
      </c>
      <c r="F309" s="65">
        <f t="shared" si="241"/>
        <v>39</v>
      </c>
      <c r="G309" s="58">
        <f t="shared" si="266"/>
        <v>2.4597992353605802</v>
      </c>
      <c r="H309" s="53">
        <f t="shared" si="253"/>
        <v>6.4935064935064934</v>
      </c>
      <c r="I309" s="49">
        <f t="shared" si="254"/>
        <v>1.38</v>
      </c>
      <c r="J309" s="53">
        <f t="shared" si="255"/>
        <v>5.4115583177932765</v>
      </c>
      <c r="K309" s="53">
        <f t="shared" si="267"/>
        <v>2.7552945980500003E-3</v>
      </c>
      <c r="L309" s="48">
        <f t="shared" si="256"/>
        <v>2.2000000000000002</v>
      </c>
      <c r="M309" s="49">
        <f t="shared" si="245"/>
        <v>0</v>
      </c>
      <c r="N309" s="65">
        <v>0</v>
      </c>
      <c r="O309" s="60">
        <f t="shared" si="257"/>
        <v>5641.3585442288668</v>
      </c>
      <c r="P309" s="55">
        <f t="shared" si="258"/>
        <v>480</v>
      </c>
      <c r="Q309" s="58">
        <f t="shared" si="259"/>
        <v>1.2298996176802901</v>
      </c>
      <c r="R309" s="53">
        <f t="shared" si="260"/>
        <v>3.2467532467532467</v>
      </c>
      <c r="S309" s="53">
        <f t="shared" si="246"/>
        <v>2.7057791588966382</v>
      </c>
      <c r="T309" s="53">
        <f t="shared" si="247"/>
        <v>1.3776472990250001E-3</v>
      </c>
      <c r="U309" s="58">
        <f t="shared" si="261"/>
        <v>0.61494980884014505</v>
      </c>
      <c r="V309" s="53">
        <f t="shared" si="262"/>
        <v>1.6233766233766234</v>
      </c>
      <c r="W309" s="53">
        <f t="shared" si="248"/>
        <v>1.3528895794483191</v>
      </c>
      <c r="X309" s="53">
        <f t="shared" si="249"/>
        <v>6.8882364951250007E-4</v>
      </c>
      <c r="Y309" s="58">
        <f t="shared" si="263"/>
        <v>0.12298996176802908</v>
      </c>
      <c r="Z309" s="53">
        <f t="shared" si="264"/>
        <v>0.32467532467532467</v>
      </c>
      <c r="AA309" s="53">
        <f t="shared" si="250"/>
        <v>0.27057791588966401</v>
      </c>
      <c r="AB309" s="53">
        <f t="shared" si="251"/>
        <v>1.3776472990250009E-4</v>
      </c>
      <c r="AC309" s="61">
        <f t="shared" si="265"/>
        <v>0.36718749999999806</v>
      </c>
      <c r="AD309" s="36">
        <f t="shared" si="268"/>
        <v>1.776218565013381</v>
      </c>
      <c r="AE309" s="36">
        <f t="shared" si="269"/>
        <v>83.07</v>
      </c>
      <c r="AF309" s="36">
        <f t="shared" si="270"/>
        <v>0.88810928250669052</v>
      </c>
      <c r="AG309" s="36">
        <f t="shared" si="269"/>
        <v>58.86</v>
      </c>
      <c r="AH309" s="36">
        <f t="shared" si="271"/>
        <v>0.44405464125334526</v>
      </c>
      <c r="AI309" s="36">
        <f t="shared" si="272"/>
        <v>35.86</v>
      </c>
      <c r="AJ309" s="36">
        <f t="shared" si="273"/>
        <v>8.8810928250669094E-2</v>
      </c>
      <c r="AK309" s="36">
        <f t="shared" si="272"/>
        <v>8.5</v>
      </c>
      <c r="AL309" s="36">
        <f t="shared" si="274"/>
        <v>0.88810928250669052</v>
      </c>
      <c r="AM309" s="36">
        <f t="shared" si="275"/>
        <v>58.86</v>
      </c>
      <c r="AN309" s="36">
        <f t="shared" si="276"/>
        <v>0.44405464125334526</v>
      </c>
      <c r="AO309" s="36">
        <f t="shared" si="277"/>
        <v>35.86</v>
      </c>
      <c r="AP309" s="36">
        <f t="shared" si="278"/>
        <v>0.22202732062667263</v>
      </c>
      <c r="AQ309" s="36">
        <f t="shared" si="279"/>
        <v>19.91</v>
      </c>
      <c r="AR309" s="36">
        <f t="shared" si="280"/>
        <v>4.4405464125334547E-2</v>
      </c>
      <c r="AS309" s="36">
        <f t="shared" si="281"/>
        <v>4.34</v>
      </c>
      <c r="AT309" s="36">
        <f t="shared" si="282"/>
        <v>0.44405464125334526</v>
      </c>
      <c r="AU309" s="36">
        <f t="shared" si="283"/>
        <v>35.86</v>
      </c>
      <c r="AV309" s="36">
        <f t="shared" si="284"/>
        <v>0.22202732062667263</v>
      </c>
      <c r="AW309" s="36">
        <f t="shared" si="285"/>
        <v>19.91</v>
      </c>
      <c r="AX309" s="36">
        <f t="shared" si="286"/>
        <v>0.11101366031333632</v>
      </c>
      <c r="AY309" s="36">
        <f t="shared" si="287"/>
        <v>10.51</v>
      </c>
      <c r="AZ309" s="36">
        <f t="shared" si="288"/>
        <v>2.2202732062667273E-2</v>
      </c>
      <c r="BA309" s="36">
        <f t="shared" si="289"/>
        <v>2.2000000000000002</v>
      </c>
      <c r="BB309" s="36">
        <f t="shared" si="290"/>
        <v>8.881092825066908E-2</v>
      </c>
      <c r="BC309" s="36">
        <f t="shared" si="291"/>
        <v>8.5</v>
      </c>
      <c r="BD309" s="36">
        <f t="shared" si="292"/>
        <v>4.440546412533454E-2</v>
      </c>
      <c r="BE309" s="36">
        <f t="shared" si="293"/>
        <v>4.34</v>
      </c>
      <c r="BF309" s="36">
        <f t="shared" si="294"/>
        <v>2.220273206266727E-2</v>
      </c>
      <c r="BG309" s="36">
        <f t="shared" si="295"/>
        <v>2.2000000000000002</v>
      </c>
      <c r="BH309" s="36">
        <f t="shared" si="296"/>
        <v>4.4405464125334519E-3</v>
      </c>
      <c r="BI309" s="36">
        <f t="shared" si="297"/>
        <v>0.44</v>
      </c>
    </row>
    <row r="310" spans="1:61" s="36" customFormat="1" x14ac:dyDescent="0.25">
      <c r="A310" s="37">
        <v>11.25</v>
      </c>
      <c r="B310" s="47">
        <f t="shared" si="252"/>
        <v>40</v>
      </c>
      <c r="C310" s="48">
        <f t="shared" si="242"/>
        <v>0</v>
      </c>
      <c r="D310" s="49">
        <f t="shared" si="243"/>
        <v>0</v>
      </c>
      <c r="E310" s="50">
        <f t="shared" si="244"/>
        <v>1</v>
      </c>
      <c r="F310" s="65">
        <f t="shared" si="241"/>
        <v>39</v>
      </c>
      <c r="G310" s="58">
        <f t="shared" si="266"/>
        <v>2.4631717131140651</v>
      </c>
      <c r="H310" s="53">
        <f t="shared" si="253"/>
        <v>6.4935064935064934</v>
      </c>
      <c r="I310" s="49">
        <f t="shared" si="254"/>
        <v>1.38</v>
      </c>
      <c r="J310" s="53">
        <f t="shared" si="255"/>
        <v>5.4189777688509437</v>
      </c>
      <c r="K310" s="53">
        <f t="shared" si="267"/>
        <v>2.7590722111180276E-3</v>
      </c>
      <c r="L310" s="48">
        <f t="shared" si="256"/>
        <v>2.2000000000000002</v>
      </c>
      <c r="M310" s="49">
        <f t="shared" si="245"/>
        <v>0</v>
      </c>
      <c r="N310" s="65">
        <v>0</v>
      </c>
      <c r="O310" s="60">
        <f t="shared" si="257"/>
        <v>5648.4391393022279</v>
      </c>
      <c r="P310" s="55">
        <f t="shared" si="258"/>
        <v>480</v>
      </c>
      <c r="Q310" s="58">
        <f t="shared" si="259"/>
        <v>1.2315858565570326</v>
      </c>
      <c r="R310" s="53">
        <f t="shared" si="260"/>
        <v>3.2467532467532467</v>
      </c>
      <c r="S310" s="53">
        <f t="shared" si="246"/>
        <v>2.7094888844254719</v>
      </c>
      <c r="T310" s="53">
        <f t="shared" si="247"/>
        <v>1.3795361055590138E-3</v>
      </c>
      <c r="U310" s="58">
        <f t="shared" si="261"/>
        <v>0.61579292827851628</v>
      </c>
      <c r="V310" s="53">
        <f t="shared" si="262"/>
        <v>1.6233766233766234</v>
      </c>
      <c r="W310" s="53">
        <f t="shared" si="248"/>
        <v>1.3547444422127359</v>
      </c>
      <c r="X310" s="53">
        <f t="shared" si="249"/>
        <v>6.8976805277950689E-4</v>
      </c>
      <c r="Y310" s="58">
        <f t="shared" si="263"/>
        <v>0.12315858565570333</v>
      </c>
      <c r="Z310" s="53">
        <f t="shared" si="264"/>
        <v>0.32467532467532467</v>
      </c>
      <c r="AA310" s="53">
        <f t="shared" si="250"/>
        <v>0.27094888844254733</v>
      </c>
      <c r="AB310" s="53">
        <f t="shared" si="251"/>
        <v>1.3795361055590145E-4</v>
      </c>
      <c r="AC310" s="61">
        <f t="shared" si="265"/>
        <v>0.36731770833333138</v>
      </c>
      <c r="AD310" s="36">
        <f t="shared" si="268"/>
        <v>1.7868409930261855</v>
      </c>
      <c r="AE310" s="36">
        <f t="shared" si="269"/>
        <v>83.25</v>
      </c>
      <c r="AF310" s="36">
        <f t="shared" si="270"/>
        <v>0.89342049651309274</v>
      </c>
      <c r="AG310" s="36">
        <f t="shared" si="269"/>
        <v>59.07</v>
      </c>
      <c r="AH310" s="36">
        <f t="shared" si="271"/>
        <v>0.44671024825654637</v>
      </c>
      <c r="AI310" s="36">
        <f t="shared" si="272"/>
        <v>36.03</v>
      </c>
      <c r="AJ310" s="36">
        <f t="shared" si="273"/>
        <v>8.9342049651309319E-2</v>
      </c>
      <c r="AK310" s="36">
        <f t="shared" si="272"/>
        <v>8.5500000000000007</v>
      </c>
      <c r="AL310" s="36">
        <f t="shared" si="274"/>
        <v>0.89342049651309274</v>
      </c>
      <c r="AM310" s="36">
        <f t="shared" si="275"/>
        <v>59.07</v>
      </c>
      <c r="AN310" s="36">
        <f t="shared" si="276"/>
        <v>0.44671024825654637</v>
      </c>
      <c r="AO310" s="36">
        <f t="shared" si="277"/>
        <v>36.03</v>
      </c>
      <c r="AP310" s="36">
        <f t="shared" si="278"/>
        <v>0.22335512412827319</v>
      </c>
      <c r="AQ310" s="36">
        <f t="shared" si="279"/>
        <v>20.02</v>
      </c>
      <c r="AR310" s="36">
        <f t="shared" si="280"/>
        <v>4.4671024825654659E-2</v>
      </c>
      <c r="AS310" s="36">
        <f t="shared" si="281"/>
        <v>4.37</v>
      </c>
      <c r="AT310" s="36">
        <f t="shared" si="282"/>
        <v>0.44671024825654637</v>
      </c>
      <c r="AU310" s="36">
        <f t="shared" si="283"/>
        <v>36.03</v>
      </c>
      <c r="AV310" s="36">
        <f t="shared" si="284"/>
        <v>0.22335512412827319</v>
      </c>
      <c r="AW310" s="36">
        <f t="shared" si="285"/>
        <v>20.02</v>
      </c>
      <c r="AX310" s="36">
        <f t="shared" si="286"/>
        <v>0.11167756206413659</v>
      </c>
      <c r="AY310" s="36">
        <f t="shared" si="287"/>
        <v>10.57</v>
      </c>
      <c r="AZ310" s="36">
        <f t="shared" si="288"/>
        <v>2.233551241282733E-2</v>
      </c>
      <c r="BA310" s="36">
        <f t="shared" si="289"/>
        <v>2.21</v>
      </c>
      <c r="BB310" s="36">
        <f t="shared" si="290"/>
        <v>8.9342049651309305E-2</v>
      </c>
      <c r="BC310" s="36">
        <f t="shared" si="291"/>
        <v>8.5500000000000007</v>
      </c>
      <c r="BD310" s="36">
        <f t="shared" si="292"/>
        <v>4.4671024825654652E-2</v>
      </c>
      <c r="BE310" s="36">
        <f t="shared" si="293"/>
        <v>4.37</v>
      </c>
      <c r="BF310" s="36">
        <f t="shared" si="294"/>
        <v>2.2335512412827326E-2</v>
      </c>
      <c r="BG310" s="36">
        <f t="shared" si="295"/>
        <v>2.21</v>
      </c>
      <c r="BH310" s="36">
        <f t="shared" si="296"/>
        <v>4.467102482565463E-3</v>
      </c>
      <c r="BI310" s="36">
        <f t="shared" si="297"/>
        <v>0.45</v>
      </c>
    </row>
    <row r="311" spans="1:61" s="36" customFormat="1" x14ac:dyDescent="0.25">
      <c r="A311" s="37">
        <v>11.25</v>
      </c>
      <c r="B311" s="47">
        <f t="shared" si="252"/>
        <v>40</v>
      </c>
      <c r="C311" s="48">
        <f t="shared" si="242"/>
        <v>0</v>
      </c>
      <c r="D311" s="49">
        <f t="shared" si="243"/>
        <v>0</v>
      </c>
      <c r="E311" s="50">
        <f t="shared" si="244"/>
        <v>1</v>
      </c>
      <c r="F311" s="65">
        <f t="shared" si="241"/>
        <v>39</v>
      </c>
      <c r="G311" s="58">
        <f t="shared" si="266"/>
        <v>2.4665209932779542</v>
      </c>
      <c r="H311" s="53">
        <f t="shared" si="253"/>
        <v>6.4935064935064934</v>
      </c>
      <c r="I311" s="49">
        <f t="shared" si="254"/>
        <v>1.38</v>
      </c>
      <c r="J311" s="53">
        <f t="shared" si="255"/>
        <v>5.4263461852114991</v>
      </c>
      <c r="K311" s="53">
        <f t="shared" si="267"/>
        <v>2.7628238398730333E-3</v>
      </c>
      <c r="L311" s="48">
        <f t="shared" si="256"/>
        <v>2.2000000000000002</v>
      </c>
      <c r="M311" s="49">
        <f t="shared" si="245"/>
        <v>0</v>
      </c>
      <c r="N311" s="65">
        <v>0</v>
      </c>
      <c r="O311" s="60">
        <f t="shared" si="257"/>
        <v>5655.471055284459</v>
      </c>
      <c r="P311" s="55">
        <f t="shared" si="258"/>
        <v>480</v>
      </c>
      <c r="Q311" s="58">
        <f t="shared" si="259"/>
        <v>1.2332604966389771</v>
      </c>
      <c r="R311" s="53">
        <f t="shared" si="260"/>
        <v>3.2467532467532467</v>
      </c>
      <c r="S311" s="53">
        <f t="shared" si="246"/>
        <v>2.7131730926057496</v>
      </c>
      <c r="T311" s="53">
        <f t="shared" si="247"/>
        <v>1.3814119199365166E-3</v>
      </c>
      <c r="U311" s="58">
        <f t="shared" si="261"/>
        <v>0.61663024831948854</v>
      </c>
      <c r="V311" s="53">
        <f t="shared" si="262"/>
        <v>1.6233766233766234</v>
      </c>
      <c r="W311" s="53">
        <f t="shared" si="248"/>
        <v>1.3565865463028748</v>
      </c>
      <c r="X311" s="53">
        <f t="shared" si="249"/>
        <v>6.9070595996825832E-4</v>
      </c>
      <c r="Y311" s="58">
        <f t="shared" si="263"/>
        <v>0.12332604966389776</v>
      </c>
      <c r="Z311" s="53">
        <f t="shared" si="264"/>
        <v>0.32467532467532467</v>
      </c>
      <c r="AA311" s="53">
        <f t="shared" si="250"/>
        <v>0.27131730926057512</v>
      </c>
      <c r="AB311" s="53">
        <f t="shared" si="251"/>
        <v>1.3814119199365168E-4</v>
      </c>
      <c r="AC311" s="61">
        <f t="shared" si="265"/>
        <v>0.36744791666666471</v>
      </c>
      <c r="AD311" s="36">
        <f t="shared" si="268"/>
        <v>1.7974778648096967</v>
      </c>
      <c r="AE311" s="36">
        <f t="shared" si="269"/>
        <v>83.43</v>
      </c>
      <c r="AF311" s="36">
        <f t="shared" si="270"/>
        <v>0.89873893240484837</v>
      </c>
      <c r="AG311" s="36">
        <f t="shared" si="269"/>
        <v>59.29</v>
      </c>
      <c r="AH311" s="36">
        <f t="shared" si="271"/>
        <v>0.44936946620242418</v>
      </c>
      <c r="AI311" s="36">
        <f t="shared" si="272"/>
        <v>36.200000000000003</v>
      </c>
      <c r="AJ311" s="36">
        <f t="shared" si="273"/>
        <v>8.9873893240484878E-2</v>
      </c>
      <c r="AK311" s="36">
        <f t="shared" si="272"/>
        <v>8.6</v>
      </c>
      <c r="AL311" s="36">
        <f t="shared" si="274"/>
        <v>0.89873893240484837</v>
      </c>
      <c r="AM311" s="36">
        <f t="shared" si="275"/>
        <v>59.29</v>
      </c>
      <c r="AN311" s="36">
        <f t="shared" si="276"/>
        <v>0.44936946620242418</v>
      </c>
      <c r="AO311" s="36">
        <f t="shared" si="277"/>
        <v>36.200000000000003</v>
      </c>
      <c r="AP311" s="36">
        <f t="shared" si="278"/>
        <v>0.22468473310121209</v>
      </c>
      <c r="AQ311" s="36">
        <f t="shared" si="279"/>
        <v>20.12</v>
      </c>
      <c r="AR311" s="36">
        <f t="shared" si="280"/>
        <v>4.4936946620242439E-2</v>
      </c>
      <c r="AS311" s="36">
        <f t="shared" si="281"/>
        <v>4.3899999999999997</v>
      </c>
      <c r="AT311" s="36">
        <f t="shared" si="282"/>
        <v>0.44936946620242418</v>
      </c>
      <c r="AU311" s="36">
        <f t="shared" si="283"/>
        <v>36.200000000000003</v>
      </c>
      <c r="AV311" s="36">
        <f t="shared" si="284"/>
        <v>0.22468473310121209</v>
      </c>
      <c r="AW311" s="36">
        <f t="shared" si="285"/>
        <v>20.12</v>
      </c>
      <c r="AX311" s="36">
        <f t="shared" si="286"/>
        <v>0.11234236655060605</v>
      </c>
      <c r="AY311" s="36">
        <f t="shared" si="287"/>
        <v>10.63</v>
      </c>
      <c r="AZ311" s="36">
        <f t="shared" si="288"/>
        <v>2.246847331012122E-2</v>
      </c>
      <c r="BA311" s="36">
        <f t="shared" si="289"/>
        <v>2.2200000000000002</v>
      </c>
      <c r="BB311" s="36">
        <f t="shared" si="290"/>
        <v>8.9873893240484864E-2</v>
      </c>
      <c r="BC311" s="36">
        <f t="shared" si="291"/>
        <v>8.6</v>
      </c>
      <c r="BD311" s="36">
        <f t="shared" si="292"/>
        <v>4.4936946620242432E-2</v>
      </c>
      <c r="BE311" s="36">
        <f t="shared" si="293"/>
        <v>4.3899999999999997</v>
      </c>
      <c r="BF311" s="36">
        <f t="shared" si="294"/>
        <v>2.2468473310121216E-2</v>
      </c>
      <c r="BG311" s="36">
        <f t="shared" si="295"/>
        <v>2.2200000000000002</v>
      </c>
      <c r="BH311" s="36">
        <f t="shared" si="296"/>
        <v>4.4936946620242413E-3</v>
      </c>
      <c r="BI311" s="36">
        <f t="shared" si="297"/>
        <v>0.45</v>
      </c>
    </row>
    <row r="312" spans="1:61" s="36" customFormat="1" x14ac:dyDescent="0.25">
      <c r="A312" s="37">
        <v>11.25</v>
      </c>
      <c r="B312" s="47">
        <f t="shared" si="252"/>
        <v>40</v>
      </c>
      <c r="C312" s="48">
        <f t="shared" si="242"/>
        <v>0</v>
      </c>
      <c r="D312" s="49">
        <f t="shared" si="243"/>
        <v>0</v>
      </c>
      <c r="E312" s="50">
        <f t="shared" si="244"/>
        <v>1</v>
      </c>
      <c r="F312" s="65">
        <f t="shared" si="241"/>
        <v>39</v>
      </c>
      <c r="G312" s="58">
        <f t="shared" si="266"/>
        <v>2.4698472354168763</v>
      </c>
      <c r="H312" s="53">
        <f t="shared" si="253"/>
        <v>6.4935064935064934</v>
      </c>
      <c r="I312" s="49">
        <f t="shared" si="254"/>
        <v>1.38</v>
      </c>
      <c r="J312" s="53">
        <f t="shared" si="255"/>
        <v>5.4336639179171282</v>
      </c>
      <c r="K312" s="53">
        <f t="shared" si="267"/>
        <v>2.7665496630481243E-3</v>
      </c>
      <c r="L312" s="48">
        <f t="shared" si="256"/>
        <v>2.2000000000000002</v>
      </c>
      <c r="M312" s="49">
        <f t="shared" si="245"/>
        <v>0</v>
      </c>
      <c r="N312" s="65">
        <v>0</v>
      </c>
      <c r="O312" s="60">
        <f t="shared" si="257"/>
        <v>5662.4546268443137</v>
      </c>
      <c r="P312" s="55">
        <f t="shared" si="258"/>
        <v>480</v>
      </c>
      <c r="Q312" s="58">
        <f t="shared" si="259"/>
        <v>1.2349236177084382</v>
      </c>
      <c r="R312" s="53">
        <f t="shared" si="260"/>
        <v>3.2467532467532467</v>
      </c>
      <c r="S312" s="53">
        <f t="shared" si="246"/>
        <v>2.7168319589585641</v>
      </c>
      <c r="T312" s="53">
        <f t="shared" si="247"/>
        <v>1.3832748315240622E-3</v>
      </c>
      <c r="U312" s="58">
        <f t="shared" si="261"/>
        <v>0.61746180885421909</v>
      </c>
      <c r="V312" s="53">
        <f t="shared" si="262"/>
        <v>1.6233766233766234</v>
      </c>
      <c r="W312" s="53">
        <f t="shared" si="248"/>
        <v>1.3584159794792821</v>
      </c>
      <c r="X312" s="53">
        <f t="shared" si="249"/>
        <v>6.9163741576203108E-4</v>
      </c>
      <c r="Y312" s="58">
        <f t="shared" si="263"/>
        <v>0.12349236177084387</v>
      </c>
      <c r="Z312" s="53">
        <f t="shared" si="264"/>
        <v>0.32467532467532467</v>
      </c>
      <c r="AA312" s="53">
        <f t="shared" si="250"/>
        <v>0.27168319589585654</v>
      </c>
      <c r="AB312" s="53">
        <f t="shared" si="251"/>
        <v>1.3832748315240626E-4</v>
      </c>
      <c r="AC312" s="61">
        <f t="shared" si="265"/>
        <v>0.36757812499999803</v>
      </c>
      <c r="AD312" s="36">
        <f t="shared" si="268"/>
        <v>1.808129081012432</v>
      </c>
      <c r="AE312" s="36">
        <f t="shared" si="269"/>
        <v>83.6</v>
      </c>
      <c r="AF312" s="36">
        <f t="shared" si="270"/>
        <v>0.90406454050621599</v>
      </c>
      <c r="AG312" s="36">
        <f t="shared" si="269"/>
        <v>59.51</v>
      </c>
      <c r="AH312" s="36">
        <f t="shared" si="271"/>
        <v>0.45203227025310799</v>
      </c>
      <c r="AI312" s="36">
        <f t="shared" si="272"/>
        <v>36.369999999999997</v>
      </c>
      <c r="AJ312" s="36">
        <f t="shared" si="273"/>
        <v>9.0406454050621643E-2</v>
      </c>
      <c r="AK312" s="36">
        <f t="shared" si="272"/>
        <v>8.64</v>
      </c>
      <c r="AL312" s="36">
        <f t="shared" si="274"/>
        <v>0.90406454050621599</v>
      </c>
      <c r="AM312" s="36">
        <f t="shared" si="275"/>
        <v>59.51</v>
      </c>
      <c r="AN312" s="36">
        <f t="shared" si="276"/>
        <v>0.45203227025310799</v>
      </c>
      <c r="AO312" s="36">
        <f t="shared" si="277"/>
        <v>36.369999999999997</v>
      </c>
      <c r="AP312" s="36">
        <f t="shared" si="278"/>
        <v>0.226016135126554</v>
      </c>
      <c r="AQ312" s="36">
        <f t="shared" si="279"/>
        <v>20.23</v>
      </c>
      <c r="AR312" s="36">
        <f t="shared" si="280"/>
        <v>4.5203227025310821E-2</v>
      </c>
      <c r="AS312" s="36">
        <f t="shared" si="281"/>
        <v>4.42</v>
      </c>
      <c r="AT312" s="36">
        <f t="shared" si="282"/>
        <v>0.45203227025310799</v>
      </c>
      <c r="AU312" s="36">
        <f t="shared" si="283"/>
        <v>36.369999999999997</v>
      </c>
      <c r="AV312" s="36">
        <f t="shared" si="284"/>
        <v>0.226016135126554</v>
      </c>
      <c r="AW312" s="36">
        <f t="shared" si="285"/>
        <v>20.23</v>
      </c>
      <c r="AX312" s="36">
        <f t="shared" si="286"/>
        <v>0.113008067563277</v>
      </c>
      <c r="AY312" s="36">
        <f t="shared" si="287"/>
        <v>10.69</v>
      </c>
      <c r="AZ312" s="36">
        <f t="shared" si="288"/>
        <v>2.2601613512655411E-2</v>
      </c>
      <c r="BA312" s="36">
        <f t="shared" si="289"/>
        <v>2.23</v>
      </c>
      <c r="BB312" s="36">
        <f t="shared" si="290"/>
        <v>9.0406454050621629E-2</v>
      </c>
      <c r="BC312" s="36">
        <f t="shared" si="291"/>
        <v>8.64</v>
      </c>
      <c r="BD312" s="36">
        <f t="shared" si="292"/>
        <v>4.5203227025310815E-2</v>
      </c>
      <c r="BE312" s="36">
        <f t="shared" si="293"/>
        <v>4.42</v>
      </c>
      <c r="BF312" s="36">
        <f t="shared" si="294"/>
        <v>2.2601613512655407E-2</v>
      </c>
      <c r="BG312" s="36">
        <f t="shared" si="295"/>
        <v>2.23</v>
      </c>
      <c r="BH312" s="36">
        <f t="shared" si="296"/>
        <v>4.5203227025310795E-3</v>
      </c>
      <c r="BI312" s="36">
        <f t="shared" si="297"/>
        <v>0.45</v>
      </c>
    </row>
    <row r="313" spans="1:61" s="36" customFormat="1" x14ac:dyDescent="0.25">
      <c r="A313" s="37">
        <v>11.25</v>
      </c>
      <c r="B313" s="47">
        <f t="shared" si="252"/>
        <v>40</v>
      </c>
      <c r="C313" s="48">
        <f t="shared" si="242"/>
        <v>0</v>
      </c>
      <c r="D313" s="49">
        <f t="shared" si="243"/>
        <v>0</v>
      </c>
      <c r="E313" s="50">
        <f t="shared" si="244"/>
        <v>1</v>
      </c>
      <c r="F313" s="65">
        <f t="shared" si="241"/>
        <v>39</v>
      </c>
      <c r="G313" s="58">
        <f t="shared" si="266"/>
        <v>2.473150597997896</v>
      </c>
      <c r="H313" s="53">
        <f t="shared" si="253"/>
        <v>6.4935064935064934</v>
      </c>
      <c r="I313" s="49">
        <f t="shared" si="254"/>
        <v>1.38</v>
      </c>
      <c r="J313" s="53">
        <f t="shared" si="255"/>
        <v>5.440931315595372</v>
      </c>
      <c r="K313" s="53">
        <f t="shared" si="267"/>
        <v>2.7702498581469942E-3</v>
      </c>
      <c r="L313" s="48">
        <f t="shared" si="256"/>
        <v>2.2000000000000002</v>
      </c>
      <c r="M313" s="49">
        <f t="shared" si="245"/>
        <v>0</v>
      </c>
      <c r="N313" s="65">
        <v>0</v>
      </c>
      <c r="O313" s="60">
        <f t="shared" si="257"/>
        <v>5669.390186349694</v>
      </c>
      <c r="P313" s="55">
        <f t="shared" si="258"/>
        <v>480</v>
      </c>
      <c r="Q313" s="58">
        <f t="shared" si="259"/>
        <v>1.236575298998948</v>
      </c>
      <c r="R313" s="53">
        <f t="shared" si="260"/>
        <v>3.2467532467532467</v>
      </c>
      <c r="S313" s="53">
        <f t="shared" si="246"/>
        <v>2.720465657797686</v>
      </c>
      <c r="T313" s="53">
        <f t="shared" si="247"/>
        <v>1.3851249290734971E-3</v>
      </c>
      <c r="U313" s="58">
        <f t="shared" si="261"/>
        <v>0.61828764949947401</v>
      </c>
      <c r="V313" s="53">
        <f t="shared" si="262"/>
        <v>1.6233766233766234</v>
      </c>
      <c r="W313" s="53">
        <f t="shared" si="248"/>
        <v>1.360232828898843</v>
      </c>
      <c r="X313" s="53">
        <f t="shared" si="249"/>
        <v>6.9256246453674856E-4</v>
      </c>
      <c r="Y313" s="58">
        <f t="shared" si="263"/>
        <v>0.12365752989989486</v>
      </c>
      <c r="Z313" s="53">
        <f t="shared" si="264"/>
        <v>0.32467532467532467</v>
      </c>
      <c r="AA313" s="53">
        <f t="shared" si="250"/>
        <v>0.27204656577976871</v>
      </c>
      <c r="AB313" s="53">
        <f t="shared" si="251"/>
        <v>1.3851249290734976E-4</v>
      </c>
      <c r="AC313" s="61">
        <f t="shared" si="265"/>
        <v>0.36770833333333136</v>
      </c>
      <c r="AD313" s="36">
        <f t="shared" si="268"/>
        <v>1.8187945429662979</v>
      </c>
      <c r="AE313" s="36">
        <f t="shared" si="269"/>
        <v>83.78</v>
      </c>
      <c r="AF313" s="36">
        <f t="shared" si="270"/>
        <v>0.90939727148314897</v>
      </c>
      <c r="AG313" s="36">
        <f t="shared" si="269"/>
        <v>59.72</v>
      </c>
      <c r="AH313" s="36">
        <f t="shared" si="271"/>
        <v>0.45469863574157449</v>
      </c>
      <c r="AI313" s="36">
        <f t="shared" si="272"/>
        <v>36.54</v>
      </c>
      <c r="AJ313" s="36">
        <f t="shared" si="273"/>
        <v>9.0939727148314942E-2</v>
      </c>
      <c r="AK313" s="36">
        <f t="shared" si="272"/>
        <v>8.69</v>
      </c>
      <c r="AL313" s="36">
        <f t="shared" si="274"/>
        <v>0.90939727148314897</v>
      </c>
      <c r="AM313" s="36">
        <f t="shared" si="275"/>
        <v>59.72</v>
      </c>
      <c r="AN313" s="36">
        <f t="shared" si="276"/>
        <v>0.45469863574157449</v>
      </c>
      <c r="AO313" s="36">
        <f t="shared" si="277"/>
        <v>36.54</v>
      </c>
      <c r="AP313" s="36">
        <f t="shared" si="278"/>
        <v>0.22734931787078724</v>
      </c>
      <c r="AQ313" s="36">
        <f t="shared" si="279"/>
        <v>20.34</v>
      </c>
      <c r="AR313" s="36">
        <f t="shared" si="280"/>
        <v>4.5469863574157471E-2</v>
      </c>
      <c r="AS313" s="36">
        <f t="shared" si="281"/>
        <v>4.45</v>
      </c>
      <c r="AT313" s="36">
        <f t="shared" si="282"/>
        <v>0.45469863574157449</v>
      </c>
      <c r="AU313" s="36">
        <f t="shared" si="283"/>
        <v>36.54</v>
      </c>
      <c r="AV313" s="36">
        <f t="shared" si="284"/>
        <v>0.22734931787078724</v>
      </c>
      <c r="AW313" s="36">
        <f t="shared" si="285"/>
        <v>20.34</v>
      </c>
      <c r="AX313" s="36">
        <f t="shared" si="286"/>
        <v>0.11367465893539362</v>
      </c>
      <c r="AY313" s="36">
        <f t="shared" si="287"/>
        <v>10.75</v>
      </c>
      <c r="AZ313" s="36">
        <f t="shared" si="288"/>
        <v>2.2734931787078735E-2</v>
      </c>
      <c r="BA313" s="36">
        <f t="shared" si="289"/>
        <v>2.25</v>
      </c>
      <c r="BB313" s="36">
        <f t="shared" si="290"/>
        <v>9.0939727148314928E-2</v>
      </c>
      <c r="BC313" s="36">
        <f t="shared" si="291"/>
        <v>8.69</v>
      </c>
      <c r="BD313" s="36">
        <f t="shared" si="292"/>
        <v>4.5469863574157464E-2</v>
      </c>
      <c r="BE313" s="36">
        <f t="shared" si="293"/>
        <v>4.45</v>
      </c>
      <c r="BF313" s="36">
        <f t="shared" si="294"/>
        <v>2.2734931787078732E-2</v>
      </c>
      <c r="BG313" s="36">
        <f t="shared" si="295"/>
        <v>2.25</v>
      </c>
      <c r="BH313" s="36">
        <f t="shared" si="296"/>
        <v>4.546986357415744E-3</v>
      </c>
      <c r="BI313" s="36">
        <f t="shared" si="297"/>
        <v>0.45</v>
      </c>
    </row>
    <row r="314" spans="1:61" s="36" customFormat="1" x14ac:dyDescent="0.25">
      <c r="A314" s="37">
        <v>11.25</v>
      </c>
      <c r="B314" s="47">
        <f t="shared" si="252"/>
        <v>40</v>
      </c>
      <c r="C314" s="48">
        <f t="shared" si="242"/>
        <v>0</v>
      </c>
      <c r="D314" s="49">
        <f t="shared" si="243"/>
        <v>0</v>
      </c>
      <c r="E314" s="50">
        <f t="shared" si="244"/>
        <v>1</v>
      </c>
      <c r="F314" s="65">
        <f t="shared" si="241"/>
        <v>39</v>
      </c>
      <c r="G314" s="58">
        <f t="shared" si="266"/>
        <v>2.4764312383980616</v>
      </c>
      <c r="H314" s="53">
        <f t="shared" si="253"/>
        <v>6.4935064935064934</v>
      </c>
      <c r="I314" s="49">
        <f t="shared" si="254"/>
        <v>1.38</v>
      </c>
      <c r="J314" s="53">
        <f t="shared" si="255"/>
        <v>5.4481487244757361</v>
      </c>
      <c r="K314" s="53">
        <f t="shared" si="267"/>
        <v>2.7739246014523741E-3</v>
      </c>
      <c r="L314" s="48">
        <f t="shared" si="256"/>
        <v>2.2000000000000002</v>
      </c>
      <c r="M314" s="49">
        <f t="shared" si="245"/>
        <v>0</v>
      </c>
      <c r="N314" s="65">
        <v>0</v>
      </c>
      <c r="O314" s="60">
        <f t="shared" si="257"/>
        <v>5676.2780638834738</v>
      </c>
      <c r="P314" s="55">
        <f t="shared" si="258"/>
        <v>480</v>
      </c>
      <c r="Q314" s="58">
        <f t="shared" si="259"/>
        <v>1.2382156191990308</v>
      </c>
      <c r="R314" s="53">
        <f t="shared" si="260"/>
        <v>3.2467532467532467</v>
      </c>
      <c r="S314" s="53">
        <f t="shared" si="246"/>
        <v>2.724074362237868</v>
      </c>
      <c r="T314" s="53">
        <f t="shared" si="247"/>
        <v>1.3869623007261871E-3</v>
      </c>
      <c r="U314" s="58">
        <f t="shared" si="261"/>
        <v>0.61910780959951539</v>
      </c>
      <c r="V314" s="53">
        <f t="shared" si="262"/>
        <v>1.6233766233766234</v>
      </c>
      <c r="W314" s="53">
        <f t="shared" si="248"/>
        <v>1.362037181118934</v>
      </c>
      <c r="X314" s="53">
        <f t="shared" si="249"/>
        <v>6.9348115036309353E-4</v>
      </c>
      <c r="Y314" s="58">
        <f t="shared" si="263"/>
        <v>0.12382156191990314</v>
      </c>
      <c r="Z314" s="53">
        <f t="shared" si="264"/>
        <v>0.32467532467532467</v>
      </c>
      <c r="AA314" s="53">
        <f t="shared" si="250"/>
        <v>0.27240743622378694</v>
      </c>
      <c r="AB314" s="53">
        <f t="shared" si="251"/>
        <v>1.3869623007261878E-4</v>
      </c>
      <c r="AC314" s="61">
        <f t="shared" si="265"/>
        <v>0.36783854166666469</v>
      </c>
      <c r="AD314" s="36">
        <f t="shared" si="268"/>
        <v>1.8294741526818896</v>
      </c>
      <c r="AE314" s="36">
        <f t="shared" si="269"/>
        <v>83.95</v>
      </c>
      <c r="AF314" s="36">
        <f t="shared" si="270"/>
        <v>0.91473707634094481</v>
      </c>
      <c r="AG314" s="36">
        <f t="shared" si="269"/>
        <v>59.94</v>
      </c>
      <c r="AH314" s="36">
        <f t="shared" si="271"/>
        <v>0.45736853817047241</v>
      </c>
      <c r="AI314" s="36">
        <f t="shared" si="272"/>
        <v>36.71</v>
      </c>
      <c r="AJ314" s="36">
        <f t="shared" si="273"/>
        <v>9.1473707634094528E-2</v>
      </c>
      <c r="AK314" s="36">
        <f t="shared" si="272"/>
        <v>8.74</v>
      </c>
      <c r="AL314" s="36">
        <f t="shared" si="274"/>
        <v>0.91473707634094481</v>
      </c>
      <c r="AM314" s="36">
        <f t="shared" si="275"/>
        <v>59.94</v>
      </c>
      <c r="AN314" s="36">
        <f t="shared" si="276"/>
        <v>0.45736853817047241</v>
      </c>
      <c r="AO314" s="36">
        <f t="shared" si="277"/>
        <v>36.71</v>
      </c>
      <c r="AP314" s="36">
        <f t="shared" si="278"/>
        <v>0.2286842690852362</v>
      </c>
      <c r="AQ314" s="36">
        <f t="shared" si="279"/>
        <v>20.440000000000001</v>
      </c>
      <c r="AR314" s="36">
        <f t="shared" si="280"/>
        <v>4.5736853817047264E-2</v>
      </c>
      <c r="AS314" s="36">
        <f t="shared" si="281"/>
        <v>4.47</v>
      </c>
      <c r="AT314" s="36">
        <f t="shared" si="282"/>
        <v>0.45736853817047241</v>
      </c>
      <c r="AU314" s="36">
        <f t="shared" si="283"/>
        <v>36.71</v>
      </c>
      <c r="AV314" s="36">
        <f t="shared" si="284"/>
        <v>0.2286842690852362</v>
      </c>
      <c r="AW314" s="36">
        <f t="shared" si="285"/>
        <v>20.440000000000001</v>
      </c>
      <c r="AX314" s="36">
        <f t="shared" si="286"/>
        <v>0.1143421345426181</v>
      </c>
      <c r="AY314" s="36">
        <f t="shared" si="287"/>
        <v>10.8</v>
      </c>
      <c r="AZ314" s="36">
        <f t="shared" si="288"/>
        <v>2.2868426908523632E-2</v>
      </c>
      <c r="BA314" s="36">
        <f t="shared" si="289"/>
        <v>2.2599999999999998</v>
      </c>
      <c r="BB314" s="36">
        <f t="shared" si="290"/>
        <v>9.1473707634094514E-2</v>
      </c>
      <c r="BC314" s="36">
        <f t="shared" si="291"/>
        <v>8.74</v>
      </c>
      <c r="BD314" s="36">
        <f t="shared" si="292"/>
        <v>4.5736853817047257E-2</v>
      </c>
      <c r="BE314" s="36">
        <f t="shared" si="293"/>
        <v>4.47</v>
      </c>
      <c r="BF314" s="36">
        <f t="shared" si="294"/>
        <v>2.2868426908523629E-2</v>
      </c>
      <c r="BG314" s="36">
        <f t="shared" si="295"/>
        <v>2.2599999999999998</v>
      </c>
      <c r="BH314" s="36">
        <f t="shared" si="296"/>
        <v>4.5736853817047235E-3</v>
      </c>
      <c r="BI314" s="36">
        <f t="shared" si="297"/>
        <v>0.46</v>
      </c>
    </row>
    <row r="315" spans="1:61" s="36" customFormat="1" x14ac:dyDescent="0.25">
      <c r="A315" s="37">
        <v>11.25</v>
      </c>
      <c r="B315" s="47">
        <f t="shared" si="252"/>
        <v>40</v>
      </c>
      <c r="C315" s="48">
        <f t="shared" si="242"/>
        <v>0</v>
      </c>
      <c r="D315" s="49">
        <f t="shared" si="243"/>
        <v>0</v>
      </c>
      <c r="E315" s="50">
        <f t="shared" si="244"/>
        <v>1</v>
      </c>
      <c r="F315" s="65">
        <f t="shared" si="241"/>
        <v>39</v>
      </c>
      <c r="G315" s="58">
        <f t="shared" si="266"/>
        <v>2.4796893129119031</v>
      </c>
      <c r="H315" s="53">
        <f t="shared" si="253"/>
        <v>6.4935064935064934</v>
      </c>
      <c r="I315" s="49">
        <f t="shared" si="254"/>
        <v>1.38</v>
      </c>
      <c r="J315" s="53">
        <f t="shared" si="255"/>
        <v>5.4553164884061873</v>
      </c>
      <c r="K315" s="53">
        <f t="shared" si="267"/>
        <v>2.7775740680344367E-3</v>
      </c>
      <c r="L315" s="48">
        <f t="shared" si="256"/>
        <v>2.2000000000000002</v>
      </c>
      <c r="M315" s="49">
        <f t="shared" si="245"/>
        <v>0</v>
      </c>
      <c r="N315" s="65">
        <v>0</v>
      </c>
      <c r="O315" s="60">
        <f t="shared" si="257"/>
        <v>5683.1185872592096</v>
      </c>
      <c r="P315" s="55">
        <f t="shared" si="258"/>
        <v>480</v>
      </c>
      <c r="Q315" s="58">
        <f t="shared" si="259"/>
        <v>1.2398446564559515</v>
      </c>
      <c r="R315" s="53">
        <f t="shared" si="260"/>
        <v>3.2467532467532467</v>
      </c>
      <c r="S315" s="53">
        <f t="shared" si="246"/>
        <v>2.7276582442030937</v>
      </c>
      <c r="T315" s="53">
        <f t="shared" si="247"/>
        <v>1.3887870340172183E-3</v>
      </c>
      <c r="U315" s="58">
        <f t="shared" si="261"/>
        <v>0.61992232822797577</v>
      </c>
      <c r="V315" s="53">
        <f t="shared" si="262"/>
        <v>1.6233766233766234</v>
      </c>
      <c r="W315" s="53">
        <f t="shared" si="248"/>
        <v>1.3638291221015468</v>
      </c>
      <c r="X315" s="53">
        <f t="shared" si="249"/>
        <v>6.9439351700860917E-4</v>
      </c>
      <c r="Y315" s="58">
        <f t="shared" si="263"/>
        <v>0.12398446564559522</v>
      </c>
      <c r="Z315" s="53">
        <f t="shared" si="264"/>
        <v>0.32467532467532467</v>
      </c>
      <c r="AA315" s="53">
        <f t="shared" si="250"/>
        <v>0.2727658244203095</v>
      </c>
      <c r="AB315" s="53">
        <f t="shared" si="251"/>
        <v>1.388787034017219E-4</v>
      </c>
      <c r="AC315" s="61">
        <f t="shared" si="265"/>
        <v>0.36796874999999801</v>
      </c>
      <c r="AD315" s="36">
        <f t="shared" si="268"/>
        <v>1.8401678128438221</v>
      </c>
      <c r="AE315" s="36">
        <f t="shared" si="269"/>
        <v>84.12</v>
      </c>
      <c r="AF315" s="36">
        <f t="shared" si="270"/>
        <v>0.92008390642191107</v>
      </c>
      <c r="AG315" s="36">
        <f t="shared" si="269"/>
        <v>60.15</v>
      </c>
      <c r="AH315" s="36">
        <f t="shared" si="271"/>
        <v>0.46004195321095553</v>
      </c>
      <c r="AI315" s="36">
        <f t="shared" si="272"/>
        <v>36.869999999999997</v>
      </c>
      <c r="AJ315" s="36">
        <f t="shared" si="273"/>
        <v>9.2008390642191157E-2</v>
      </c>
      <c r="AK315" s="36">
        <f t="shared" si="272"/>
        <v>8.7899999999999991</v>
      </c>
      <c r="AL315" s="36">
        <f t="shared" si="274"/>
        <v>0.92008390642191107</v>
      </c>
      <c r="AM315" s="36">
        <f t="shared" si="275"/>
        <v>60.15</v>
      </c>
      <c r="AN315" s="36">
        <f t="shared" si="276"/>
        <v>0.46004195321095553</v>
      </c>
      <c r="AO315" s="36">
        <f t="shared" si="277"/>
        <v>36.869999999999997</v>
      </c>
      <c r="AP315" s="36">
        <f t="shared" si="278"/>
        <v>0.23002097660547777</v>
      </c>
      <c r="AQ315" s="36">
        <f t="shared" si="279"/>
        <v>20.55</v>
      </c>
      <c r="AR315" s="36">
        <f t="shared" si="280"/>
        <v>4.6004195321095578E-2</v>
      </c>
      <c r="AS315" s="36">
        <f t="shared" si="281"/>
        <v>4.5</v>
      </c>
      <c r="AT315" s="36">
        <f t="shared" si="282"/>
        <v>0.46004195321095553</v>
      </c>
      <c r="AU315" s="36">
        <f t="shared" si="283"/>
        <v>36.869999999999997</v>
      </c>
      <c r="AV315" s="36">
        <f t="shared" si="284"/>
        <v>0.23002097660547777</v>
      </c>
      <c r="AW315" s="36">
        <f t="shared" si="285"/>
        <v>20.55</v>
      </c>
      <c r="AX315" s="36">
        <f t="shared" si="286"/>
        <v>0.11501048830273888</v>
      </c>
      <c r="AY315" s="36">
        <f t="shared" si="287"/>
        <v>10.86</v>
      </c>
      <c r="AZ315" s="36">
        <f t="shared" si="288"/>
        <v>2.3002097660547789E-2</v>
      </c>
      <c r="BA315" s="36">
        <f t="shared" si="289"/>
        <v>2.27</v>
      </c>
      <c r="BB315" s="36">
        <f t="shared" si="290"/>
        <v>9.2008390642191143E-2</v>
      </c>
      <c r="BC315" s="36">
        <f t="shared" si="291"/>
        <v>8.7899999999999991</v>
      </c>
      <c r="BD315" s="36">
        <f t="shared" si="292"/>
        <v>4.6004195321095571E-2</v>
      </c>
      <c r="BE315" s="36">
        <f t="shared" si="293"/>
        <v>4.5</v>
      </c>
      <c r="BF315" s="36">
        <f t="shared" si="294"/>
        <v>2.3002097660547786E-2</v>
      </c>
      <c r="BG315" s="36">
        <f t="shared" si="295"/>
        <v>2.27</v>
      </c>
      <c r="BH315" s="36">
        <f t="shared" si="296"/>
        <v>4.6004195321095549E-3</v>
      </c>
      <c r="BI315" s="36">
        <f t="shared" si="297"/>
        <v>0.46</v>
      </c>
    </row>
    <row r="316" spans="1:61" s="36" customFormat="1" x14ac:dyDescent="0.25">
      <c r="A316" s="37">
        <v>11.25</v>
      </c>
      <c r="B316" s="47">
        <f t="shared" si="252"/>
        <v>40</v>
      </c>
      <c r="C316" s="48">
        <f t="shared" si="242"/>
        <v>0</v>
      </c>
      <c r="D316" s="49">
        <f t="shared" si="243"/>
        <v>0</v>
      </c>
      <c r="E316" s="50">
        <f t="shared" si="244"/>
        <v>1</v>
      </c>
      <c r="F316" s="65">
        <f t="shared" si="241"/>
        <v>39</v>
      </c>
      <c r="G316" s="58">
        <f t="shared" si="266"/>
        <v>2.4829249767588788</v>
      </c>
      <c r="H316" s="53">
        <f t="shared" si="253"/>
        <v>6.4935064935064934</v>
      </c>
      <c r="I316" s="49">
        <f t="shared" si="254"/>
        <v>1.38</v>
      </c>
      <c r="J316" s="53">
        <f t="shared" si="255"/>
        <v>5.4624349488695341</v>
      </c>
      <c r="K316" s="53">
        <f t="shared" si="267"/>
        <v>2.7811984317591336E-3</v>
      </c>
      <c r="L316" s="48">
        <f t="shared" si="256"/>
        <v>2.2000000000000002</v>
      </c>
      <c r="M316" s="49">
        <f t="shared" si="245"/>
        <v>0</v>
      </c>
      <c r="N316" s="65">
        <v>0</v>
      </c>
      <c r="O316" s="60">
        <f t="shared" si="257"/>
        <v>5689.912082036738</v>
      </c>
      <c r="P316" s="55">
        <f t="shared" si="258"/>
        <v>480</v>
      </c>
      <c r="Q316" s="58">
        <f t="shared" si="259"/>
        <v>1.2414624883794394</v>
      </c>
      <c r="R316" s="53">
        <f t="shared" si="260"/>
        <v>3.2467532467532467</v>
      </c>
      <c r="S316" s="53">
        <f t="shared" si="246"/>
        <v>2.731217474434767</v>
      </c>
      <c r="T316" s="53">
        <f t="shared" si="247"/>
        <v>1.3905992158795668E-3</v>
      </c>
      <c r="U316" s="58">
        <f t="shared" si="261"/>
        <v>0.6207312441897197</v>
      </c>
      <c r="V316" s="53">
        <f t="shared" si="262"/>
        <v>1.6233766233766234</v>
      </c>
      <c r="W316" s="53">
        <f t="shared" si="248"/>
        <v>1.3656087372173835</v>
      </c>
      <c r="X316" s="53">
        <f t="shared" si="249"/>
        <v>6.9529960793978339E-4</v>
      </c>
      <c r="Y316" s="58">
        <f t="shared" si="263"/>
        <v>0.12414624883794401</v>
      </c>
      <c r="Z316" s="53">
        <f t="shared" si="264"/>
        <v>0.32467532467532467</v>
      </c>
      <c r="AA316" s="53">
        <f t="shared" si="250"/>
        <v>0.27312174744347684</v>
      </c>
      <c r="AB316" s="53">
        <f t="shared" si="251"/>
        <v>1.3905992158795674E-4</v>
      </c>
      <c r="AC316" s="61">
        <f t="shared" si="265"/>
        <v>0.36809895833333134</v>
      </c>
      <c r="AD316" s="36">
        <f t="shared" si="268"/>
        <v>1.8508754268060947</v>
      </c>
      <c r="AE316" s="36">
        <f t="shared" si="269"/>
        <v>84.29</v>
      </c>
      <c r="AF316" s="36">
        <f t="shared" si="270"/>
        <v>0.92543771340304737</v>
      </c>
      <c r="AG316" s="36">
        <f t="shared" si="269"/>
        <v>60.36</v>
      </c>
      <c r="AH316" s="36">
        <f t="shared" si="271"/>
        <v>0.46271885670152368</v>
      </c>
      <c r="AI316" s="36">
        <f t="shared" si="272"/>
        <v>37.04</v>
      </c>
      <c r="AJ316" s="36">
        <f t="shared" si="273"/>
        <v>9.2543771340304795E-2</v>
      </c>
      <c r="AK316" s="36">
        <f t="shared" si="272"/>
        <v>8.84</v>
      </c>
      <c r="AL316" s="36">
        <f t="shared" si="274"/>
        <v>0.92543771340304737</v>
      </c>
      <c r="AM316" s="36">
        <f t="shared" si="275"/>
        <v>60.36</v>
      </c>
      <c r="AN316" s="36">
        <f t="shared" si="276"/>
        <v>0.46271885670152368</v>
      </c>
      <c r="AO316" s="36">
        <f t="shared" si="277"/>
        <v>37.04</v>
      </c>
      <c r="AP316" s="36">
        <f t="shared" si="278"/>
        <v>0.23135942835076184</v>
      </c>
      <c r="AQ316" s="36">
        <f t="shared" si="279"/>
        <v>20.65</v>
      </c>
      <c r="AR316" s="36">
        <f t="shared" si="280"/>
        <v>4.6271885670152398E-2</v>
      </c>
      <c r="AS316" s="36">
        <f t="shared" si="281"/>
        <v>4.5199999999999996</v>
      </c>
      <c r="AT316" s="36">
        <f t="shared" si="282"/>
        <v>0.46271885670152368</v>
      </c>
      <c r="AU316" s="36">
        <f t="shared" si="283"/>
        <v>37.04</v>
      </c>
      <c r="AV316" s="36">
        <f t="shared" si="284"/>
        <v>0.23135942835076184</v>
      </c>
      <c r="AW316" s="36">
        <f t="shared" si="285"/>
        <v>20.65</v>
      </c>
      <c r="AX316" s="36">
        <f t="shared" si="286"/>
        <v>0.11567971417538092</v>
      </c>
      <c r="AY316" s="36">
        <f t="shared" si="287"/>
        <v>10.92</v>
      </c>
      <c r="AZ316" s="36">
        <f t="shared" si="288"/>
        <v>2.3135942835076199E-2</v>
      </c>
      <c r="BA316" s="36">
        <f t="shared" si="289"/>
        <v>2.29</v>
      </c>
      <c r="BB316" s="36">
        <f t="shared" si="290"/>
        <v>9.2543771340304781E-2</v>
      </c>
      <c r="BC316" s="36">
        <f t="shared" si="291"/>
        <v>8.84</v>
      </c>
      <c r="BD316" s="36">
        <f t="shared" si="292"/>
        <v>4.6271885670152391E-2</v>
      </c>
      <c r="BE316" s="36">
        <f t="shared" si="293"/>
        <v>4.5199999999999996</v>
      </c>
      <c r="BF316" s="36">
        <f t="shared" si="294"/>
        <v>2.3135942835076195E-2</v>
      </c>
      <c r="BG316" s="36">
        <f t="shared" si="295"/>
        <v>2.29</v>
      </c>
      <c r="BH316" s="36">
        <f t="shared" si="296"/>
        <v>4.6271885670152368E-3</v>
      </c>
      <c r="BI316" s="36">
        <f t="shared" si="297"/>
        <v>0.46</v>
      </c>
    </row>
    <row r="317" spans="1:61" s="36" customFormat="1" x14ac:dyDescent="0.25">
      <c r="A317" s="37">
        <v>11.25</v>
      </c>
      <c r="B317" s="47">
        <f t="shared" si="252"/>
        <v>40</v>
      </c>
      <c r="C317" s="48">
        <f t="shared" si="242"/>
        <v>0</v>
      </c>
      <c r="D317" s="49">
        <f t="shared" si="243"/>
        <v>0</v>
      </c>
      <c r="E317" s="50">
        <f t="shared" si="244"/>
        <v>1</v>
      </c>
      <c r="F317" s="65">
        <f t="shared" si="241"/>
        <v>39</v>
      </c>
      <c r="G317" s="58">
        <f t="shared" si="266"/>
        <v>2.4861383840907703</v>
      </c>
      <c r="H317" s="53">
        <f t="shared" si="253"/>
        <v>6.4935064935064934</v>
      </c>
      <c r="I317" s="49">
        <f t="shared" si="254"/>
        <v>1.38</v>
      </c>
      <c r="J317" s="53">
        <f t="shared" si="255"/>
        <v>5.4695044449996946</v>
      </c>
      <c r="K317" s="53">
        <f t="shared" si="267"/>
        <v>2.7847978652964802E-3</v>
      </c>
      <c r="L317" s="48">
        <f t="shared" si="256"/>
        <v>2.2000000000000002</v>
      </c>
      <c r="M317" s="49">
        <f t="shared" si="245"/>
        <v>0</v>
      </c>
      <c r="N317" s="65">
        <v>0</v>
      </c>
      <c r="O317" s="60">
        <f t="shared" si="257"/>
        <v>5696.6588715376702</v>
      </c>
      <c r="P317" s="55">
        <f t="shared" si="258"/>
        <v>480</v>
      </c>
      <c r="Q317" s="58">
        <f t="shared" si="259"/>
        <v>1.2430691920453851</v>
      </c>
      <c r="R317" s="53">
        <f t="shared" si="260"/>
        <v>3.2467532467532467</v>
      </c>
      <c r="S317" s="53">
        <f t="shared" si="246"/>
        <v>2.7347522224998473</v>
      </c>
      <c r="T317" s="53">
        <f t="shared" si="247"/>
        <v>1.3923989326482401E-3</v>
      </c>
      <c r="U317" s="58">
        <f t="shared" si="261"/>
        <v>0.62153459602269256</v>
      </c>
      <c r="V317" s="53">
        <f t="shared" si="262"/>
        <v>1.6233766233766234</v>
      </c>
      <c r="W317" s="53">
        <f t="shared" si="248"/>
        <v>1.3673761112499236</v>
      </c>
      <c r="X317" s="53">
        <f t="shared" si="249"/>
        <v>6.9619946632412005E-4</v>
      </c>
      <c r="Y317" s="58">
        <f t="shared" si="263"/>
        <v>0.12430691920453857</v>
      </c>
      <c r="Z317" s="53">
        <f t="shared" si="264"/>
        <v>0.32467532467532467</v>
      </c>
      <c r="AA317" s="53">
        <f t="shared" si="250"/>
        <v>0.27347522224998488</v>
      </c>
      <c r="AB317" s="53">
        <f t="shared" si="251"/>
        <v>1.3923989326482402E-4</v>
      </c>
      <c r="AC317" s="61">
        <f t="shared" si="265"/>
        <v>0.36822916666666466</v>
      </c>
      <c r="AD317" s="36">
        <f t="shared" si="268"/>
        <v>1.8615968985874862</v>
      </c>
      <c r="AE317" s="36">
        <f t="shared" si="269"/>
        <v>84.46</v>
      </c>
      <c r="AF317" s="36">
        <f t="shared" si="270"/>
        <v>0.93079844929374311</v>
      </c>
      <c r="AG317" s="36">
        <f t="shared" si="269"/>
        <v>60.58</v>
      </c>
      <c r="AH317" s="36">
        <f t="shared" si="271"/>
        <v>0.46539922464687156</v>
      </c>
      <c r="AI317" s="36">
        <f t="shared" si="272"/>
        <v>37.21</v>
      </c>
      <c r="AJ317" s="36">
        <f t="shared" si="273"/>
        <v>9.3079844929374364E-2</v>
      </c>
      <c r="AK317" s="36">
        <f t="shared" si="272"/>
        <v>8.89</v>
      </c>
      <c r="AL317" s="36">
        <f t="shared" si="274"/>
        <v>0.93079844929374311</v>
      </c>
      <c r="AM317" s="36">
        <f t="shared" si="275"/>
        <v>60.58</v>
      </c>
      <c r="AN317" s="36">
        <f t="shared" si="276"/>
        <v>0.46539922464687156</v>
      </c>
      <c r="AO317" s="36">
        <f t="shared" si="277"/>
        <v>37.21</v>
      </c>
      <c r="AP317" s="36">
        <f t="shared" si="278"/>
        <v>0.23269961232343578</v>
      </c>
      <c r="AQ317" s="36">
        <f t="shared" si="279"/>
        <v>20.76</v>
      </c>
      <c r="AR317" s="36">
        <f t="shared" si="280"/>
        <v>4.6539922464687182E-2</v>
      </c>
      <c r="AS317" s="36">
        <f t="shared" si="281"/>
        <v>4.55</v>
      </c>
      <c r="AT317" s="36">
        <f t="shared" si="282"/>
        <v>0.46539922464687156</v>
      </c>
      <c r="AU317" s="36">
        <f t="shared" si="283"/>
        <v>37.21</v>
      </c>
      <c r="AV317" s="36">
        <f t="shared" si="284"/>
        <v>0.23269961232343578</v>
      </c>
      <c r="AW317" s="36">
        <f t="shared" si="285"/>
        <v>20.76</v>
      </c>
      <c r="AX317" s="36">
        <f t="shared" si="286"/>
        <v>0.11634980616171789</v>
      </c>
      <c r="AY317" s="36">
        <f t="shared" si="287"/>
        <v>10.98</v>
      </c>
      <c r="AZ317" s="36">
        <f t="shared" si="288"/>
        <v>2.3269961232343591E-2</v>
      </c>
      <c r="BA317" s="36">
        <f t="shared" si="289"/>
        <v>2.2999999999999998</v>
      </c>
      <c r="BB317" s="36">
        <f t="shared" si="290"/>
        <v>9.307984492937435E-2</v>
      </c>
      <c r="BC317" s="36">
        <f t="shared" si="291"/>
        <v>8.89</v>
      </c>
      <c r="BD317" s="36">
        <f t="shared" si="292"/>
        <v>4.6539922464687175E-2</v>
      </c>
      <c r="BE317" s="36">
        <f t="shared" si="293"/>
        <v>4.55</v>
      </c>
      <c r="BF317" s="36">
        <f t="shared" si="294"/>
        <v>2.3269961232343588E-2</v>
      </c>
      <c r="BG317" s="36">
        <f t="shared" si="295"/>
        <v>2.2999999999999998</v>
      </c>
      <c r="BH317" s="36">
        <f t="shared" si="296"/>
        <v>4.6539922464687153E-3</v>
      </c>
      <c r="BI317" s="36">
        <f t="shared" si="297"/>
        <v>0.46</v>
      </c>
    </row>
    <row r="318" spans="1:61" s="36" customFormat="1" x14ac:dyDescent="0.25">
      <c r="A318" s="37">
        <v>11.25</v>
      </c>
      <c r="B318" s="47">
        <f t="shared" si="252"/>
        <v>40</v>
      </c>
      <c r="C318" s="48">
        <f t="shared" si="242"/>
        <v>0</v>
      </c>
      <c r="D318" s="49">
        <f t="shared" si="243"/>
        <v>0</v>
      </c>
      <c r="E318" s="50">
        <f t="shared" si="244"/>
        <v>1</v>
      </c>
      <c r="F318" s="65">
        <f t="shared" si="241"/>
        <v>39</v>
      </c>
      <c r="G318" s="58">
        <f t="shared" si="266"/>
        <v>2.489329687999025</v>
      </c>
      <c r="H318" s="53">
        <f t="shared" si="253"/>
        <v>6.4935064935064934</v>
      </c>
      <c r="I318" s="49">
        <f t="shared" si="254"/>
        <v>1.38</v>
      </c>
      <c r="J318" s="53">
        <f t="shared" si="255"/>
        <v>5.4765253135978558</v>
      </c>
      <c r="K318" s="53">
        <f t="shared" si="267"/>
        <v>2.788372540128778E-3</v>
      </c>
      <c r="L318" s="48">
        <f t="shared" si="256"/>
        <v>2.2000000000000002</v>
      </c>
      <c r="M318" s="49">
        <f t="shared" si="245"/>
        <v>0</v>
      </c>
      <c r="N318" s="65">
        <v>0</v>
      </c>
      <c r="O318" s="60">
        <f t="shared" si="257"/>
        <v>5703.3592768607832</v>
      </c>
      <c r="P318" s="55">
        <f t="shared" si="258"/>
        <v>480</v>
      </c>
      <c r="Q318" s="58">
        <f t="shared" si="259"/>
        <v>1.2446648439995125</v>
      </c>
      <c r="R318" s="53">
        <f t="shared" si="260"/>
        <v>3.2467532467532467</v>
      </c>
      <c r="S318" s="53">
        <f t="shared" si="246"/>
        <v>2.7382626567989279</v>
      </c>
      <c r="T318" s="53">
        <f t="shared" si="247"/>
        <v>1.394186270064389E-3</v>
      </c>
      <c r="U318" s="58">
        <f t="shared" si="261"/>
        <v>0.62233242199975625</v>
      </c>
      <c r="V318" s="53">
        <f t="shared" si="262"/>
        <v>1.6233766233766234</v>
      </c>
      <c r="W318" s="53">
        <f t="shared" si="248"/>
        <v>1.3691313283994639</v>
      </c>
      <c r="X318" s="53">
        <f t="shared" si="249"/>
        <v>6.9709313503219449E-4</v>
      </c>
      <c r="Y318" s="58">
        <f t="shared" si="263"/>
        <v>0.1244664843999513</v>
      </c>
      <c r="Z318" s="53">
        <f t="shared" si="264"/>
        <v>0.32467532467532467</v>
      </c>
      <c r="AA318" s="53">
        <f t="shared" si="250"/>
        <v>0.27382626567989288</v>
      </c>
      <c r="AB318" s="53">
        <f t="shared" si="251"/>
        <v>1.3941862700643894E-4</v>
      </c>
      <c r="AC318" s="61">
        <f t="shared" si="265"/>
        <v>0.36835937499999799</v>
      </c>
      <c r="AD318" s="36">
        <f t="shared" si="268"/>
        <v>1.872332132866982</v>
      </c>
      <c r="AE318" s="36">
        <f t="shared" si="269"/>
        <v>84.62</v>
      </c>
      <c r="AF318" s="36">
        <f t="shared" si="270"/>
        <v>0.93616606643349098</v>
      </c>
      <c r="AG318" s="36">
        <f t="shared" si="269"/>
        <v>60.79</v>
      </c>
      <c r="AH318" s="36">
        <f t="shared" si="271"/>
        <v>0.46808303321674549</v>
      </c>
      <c r="AI318" s="36">
        <f t="shared" si="272"/>
        <v>37.380000000000003</v>
      </c>
      <c r="AJ318" s="36">
        <f t="shared" si="273"/>
        <v>9.3616606643349157E-2</v>
      </c>
      <c r="AK318" s="36">
        <f t="shared" si="272"/>
        <v>8.94</v>
      </c>
      <c r="AL318" s="36">
        <f t="shared" si="274"/>
        <v>0.93616606643349098</v>
      </c>
      <c r="AM318" s="36">
        <f t="shared" si="275"/>
        <v>60.79</v>
      </c>
      <c r="AN318" s="36">
        <f t="shared" si="276"/>
        <v>0.46808303321674549</v>
      </c>
      <c r="AO318" s="36">
        <f t="shared" si="277"/>
        <v>37.380000000000003</v>
      </c>
      <c r="AP318" s="36">
        <f t="shared" si="278"/>
        <v>0.23404151660837275</v>
      </c>
      <c r="AQ318" s="36">
        <f t="shared" si="279"/>
        <v>20.87</v>
      </c>
      <c r="AR318" s="36">
        <f t="shared" si="280"/>
        <v>4.6808303321674578E-2</v>
      </c>
      <c r="AS318" s="36">
        <f t="shared" si="281"/>
        <v>4.57</v>
      </c>
      <c r="AT318" s="36">
        <f t="shared" si="282"/>
        <v>0.46808303321674549</v>
      </c>
      <c r="AU318" s="36">
        <f t="shared" si="283"/>
        <v>37.380000000000003</v>
      </c>
      <c r="AV318" s="36">
        <f t="shared" si="284"/>
        <v>0.23404151660837275</v>
      </c>
      <c r="AW318" s="36">
        <f t="shared" si="285"/>
        <v>20.87</v>
      </c>
      <c r="AX318" s="36">
        <f t="shared" si="286"/>
        <v>0.11702075830418637</v>
      </c>
      <c r="AY318" s="36">
        <f t="shared" si="287"/>
        <v>11.04</v>
      </c>
      <c r="AZ318" s="36">
        <f t="shared" si="288"/>
        <v>2.3404151660837289E-2</v>
      </c>
      <c r="BA318" s="36">
        <f t="shared" si="289"/>
        <v>2.31</v>
      </c>
      <c r="BB318" s="36">
        <f t="shared" si="290"/>
        <v>9.3616606643349143E-2</v>
      </c>
      <c r="BC318" s="36">
        <f t="shared" si="291"/>
        <v>8.94</v>
      </c>
      <c r="BD318" s="36">
        <f t="shared" si="292"/>
        <v>4.6808303321674571E-2</v>
      </c>
      <c r="BE318" s="36">
        <f t="shared" si="293"/>
        <v>4.57</v>
      </c>
      <c r="BF318" s="36">
        <f t="shared" si="294"/>
        <v>2.3404151660837286E-2</v>
      </c>
      <c r="BG318" s="36">
        <f t="shared" si="295"/>
        <v>2.31</v>
      </c>
      <c r="BH318" s="36">
        <f t="shared" si="296"/>
        <v>4.6808303321674545E-3</v>
      </c>
      <c r="BI318" s="36">
        <f t="shared" si="297"/>
        <v>0.47</v>
      </c>
    </row>
    <row r="319" spans="1:61" s="36" customFormat="1" x14ac:dyDescent="0.25">
      <c r="A319" s="37">
        <v>11.25</v>
      </c>
      <c r="B319" s="47">
        <f t="shared" si="252"/>
        <v>40</v>
      </c>
      <c r="C319" s="48">
        <f t="shared" si="242"/>
        <v>0</v>
      </c>
      <c r="D319" s="49">
        <f t="shared" si="243"/>
        <v>0</v>
      </c>
      <c r="E319" s="50">
        <f t="shared" si="244"/>
        <v>1</v>
      </c>
      <c r="F319" s="65">
        <f t="shared" si="241"/>
        <v>39</v>
      </c>
      <c r="G319" s="58">
        <f t="shared" si="266"/>
        <v>2.4924990405220515</v>
      </c>
      <c r="H319" s="53">
        <f t="shared" si="253"/>
        <v>6.4935064935064934</v>
      </c>
      <c r="I319" s="49">
        <f t="shared" si="254"/>
        <v>1.38</v>
      </c>
      <c r="J319" s="53">
        <f t="shared" si="255"/>
        <v>5.4834978891485138</v>
      </c>
      <c r="K319" s="53">
        <f t="shared" si="267"/>
        <v>2.7919226265587915E-3</v>
      </c>
      <c r="L319" s="48">
        <f t="shared" si="256"/>
        <v>2.2000000000000002</v>
      </c>
      <c r="M319" s="49">
        <f t="shared" si="245"/>
        <v>0</v>
      </c>
      <c r="N319" s="65">
        <v>0</v>
      </c>
      <c r="O319" s="60">
        <f t="shared" si="257"/>
        <v>5710.0136168973013</v>
      </c>
      <c r="P319" s="55">
        <f t="shared" si="258"/>
        <v>480</v>
      </c>
      <c r="Q319" s="58">
        <f t="shared" si="259"/>
        <v>1.2462495202610258</v>
      </c>
      <c r="R319" s="53">
        <f t="shared" si="260"/>
        <v>3.2467532467532467</v>
      </c>
      <c r="S319" s="53">
        <f t="shared" si="246"/>
        <v>2.7417489445742569</v>
      </c>
      <c r="T319" s="53">
        <f t="shared" si="247"/>
        <v>1.3959613132793957E-3</v>
      </c>
      <c r="U319" s="58">
        <f t="shared" si="261"/>
        <v>0.62312476013051288</v>
      </c>
      <c r="V319" s="53">
        <f t="shared" si="262"/>
        <v>1.6233766233766234</v>
      </c>
      <c r="W319" s="53">
        <f t="shared" si="248"/>
        <v>1.3708744722871284</v>
      </c>
      <c r="X319" s="53">
        <f t="shared" si="249"/>
        <v>6.9798065663969787E-4</v>
      </c>
      <c r="Y319" s="58">
        <f t="shared" si="263"/>
        <v>0.12462495202610263</v>
      </c>
      <c r="Z319" s="53">
        <f t="shared" si="264"/>
        <v>0.32467532467532467</v>
      </c>
      <c r="AA319" s="53">
        <f t="shared" si="250"/>
        <v>0.27417489445742582</v>
      </c>
      <c r="AB319" s="53">
        <f t="shared" si="251"/>
        <v>1.3959613132793965E-4</v>
      </c>
      <c r="AC319" s="61">
        <f t="shared" si="265"/>
        <v>0.36848958333333132</v>
      </c>
      <c r="AD319" s="36">
        <f t="shared" si="268"/>
        <v>1.8830810349792333</v>
      </c>
      <c r="AE319" s="36">
        <f t="shared" si="269"/>
        <v>84.79</v>
      </c>
      <c r="AF319" s="36">
        <f t="shared" si="270"/>
        <v>0.94154051748961665</v>
      </c>
      <c r="AG319" s="36">
        <f t="shared" si="269"/>
        <v>61</v>
      </c>
      <c r="AH319" s="36">
        <f t="shared" si="271"/>
        <v>0.47077025874480832</v>
      </c>
      <c r="AI319" s="36">
        <f t="shared" si="272"/>
        <v>37.549999999999997</v>
      </c>
      <c r="AJ319" s="36">
        <f t="shared" si="273"/>
        <v>9.4154051748961728E-2</v>
      </c>
      <c r="AK319" s="36">
        <f t="shared" si="272"/>
        <v>8.99</v>
      </c>
      <c r="AL319" s="36">
        <f t="shared" si="274"/>
        <v>0.94154051748961665</v>
      </c>
      <c r="AM319" s="36">
        <f t="shared" si="275"/>
        <v>61</v>
      </c>
      <c r="AN319" s="36">
        <f t="shared" si="276"/>
        <v>0.47077025874480832</v>
      </c>
      <c r="AO319" s="36">
        <f t="shared" si="277"/>
        <v>37.549999999999997</v>
      </c>
      <c r="AP319" s="36">
        <f t="shared" si="278"/>
        <v>0.23538512937240416</v>
      </c>
      <c r="AQ319" s="36">
        <f t="shared" si="279"/>
        <v>20.97</v>
      </c>
      <c r="AR319" s="36">
        <f t="shared" si="280"/>
        <v>4.7077025874480864E-2</v>
      </c>
      <c r="AS319" s="36">
        <f t="shared" si="281"/>
        <v>4.5999999999999996</v>
      </c>
      <c r="AT319" s="36">
        <f t="shared" si="282"/>
        <v>0.47077025874480832</v>
      </c>
      <c r="AU319" s="36">
        <f t="shared" si="283"/>
        <v>37.549999999999997</v>
      </c>
      <c r="AV319" s="36">
        <f t="shared" si="284"/>
        <v>0.23538512937240416</v>
      </c>
      <c r="AW319" s="36">
        <f t="shared" si="285"/>
        <v>20.97</v>
      </c>
      <c r="AX319" s="36">
        <f t="shared" si="286"/>
        <v>0.11769256468620208</v>
      </c>
      <c r="AY319" s="36">
        <f t="shared" si="287"/>
        <v>11.1</v>
      </c>
      <c r="AZ319" s="36">
        <f t="shared" si="288"/>
        <v>2.3538512937240432E-2</v>
      </c>
      <c r="BA319" s="36">
        <f t="shared" si="289"/>
        <v>2.33</v>
      </c>
      <c r="BB319" s="36">
        <f t="shared" si="290"/>
        <v>9.4154051748961715E-2</v>
      </c>
      <c r="BC319" s="36">
        <f t="shared" si="291"/>
        <v>8.99</v>
      </c>
      <c r="BD319" s="36">
        <f t="shared" si="292"/>
        <v>4.7077025874480857E-2</v>
      </c>
      <c r="BE319" s="36">
        <f t="shared" si="293"/>
        <v>4.5999999999999996</v>
      </c>
      <c r="BF319" s="36">
        <f t="shared" si="294"/>
        <v>2.3538512937240429E-2</v>
      </c>
      <c r="BG319" s="36">
        <f t="shared" si="295"/>
        <v>2.33</v>
      </c>
      <c r="BH319" s="36">
        <f t="shared" si="296"/>
        <v>4.7077025874480826E-3</v>
      </c>
      <c r="BI319" s="36">
        <f t="shared" si="297"/>
        <v>0.47</v>
      </c>
    </row>
    <row r="320" spans="1:61" s="36" customFormat="1" x14ac:dyDescent="0.25">
      <c r="A320" s="37">
        <v>11.25</v>
      </c>
      <c r="B320" s="47">
        <f t="shared" si="252"/>
        <v>40</v>
      </c>
      <c r="C320" s="48">
        <f t="shared" si="242"/>
        <v>0</v>
      </c>
      <c r="D320" s="49">
        <f t="shared" si="243"/>
        <v>0</v>
      </c>
      <c r="E320" s="50">
        <f t="shared" si="244"/>
        <v>1</v>
      </c>
      <c r="F320" s="65">
        <f t="shared" si="241"/>
        <v>39</v>
      </c>
      <c r="G320" s="58">
        <f t="shared" si="266"/>
        <v>2.495646592652462</v>
      </c>
      <c r="H320" s="53">
        <f t="shared" si="253"/>
        <v>6.4935064935064934</v>
      </c>
      <c r="I320" s="49">
        <f t="shared" si="254"/>
        <v>1.38</v>
      </c>
      <c r="J320" s="53">
        <f t="shared" si="255"/>
        <v>5.4904225038354166</v>
      </c>
      <c r="K320" s="53">
        <f t="shared" si="267"/>
        <v>2.795448293717855E-3</v>
      </c>
      <c r="L320" s="48">
        <f t="shared" si="256"/>
        <v>2.2000000000000002</v>
      </c>
      <c r="M320" s="49">
        <f t="shared" si="245"/>
        <v>0</v>
      </c>
      <c r="N320" s="65">
        <v>0</v>
      </c>
      <c r="O320" s="60">
        <f t="shared" si="257"/>
        <v>5716.6222083460689</v>
      </c>
      <c r="P320" s="55">
        <f t="shared" si="258"/>
        <v>480</v>
      </c>
      <c r="Q320" s="58">
        <f t="shared" si="259"/>
        <v>1.247823296326231</v>
      </c>
      <c r="R320" s="53">
        <f t="shared" si="260"/>
        <v>3.2467532467532467</v>
      </c>
      <c r="S320" s="53">
        <f t="shared" si="246"/>
        <v>2.7452112519177083</v>
      </c>
      <c r="T320" s="53">
        <f t="shared" si="247"/>
        <v>1.3977241468589275E-3</v>
      </c>
      <c r="U320" s="58">
        <f t="shared" si="261"/>
        <v>0.62391164816311551</v>
      </c>
      <c r="V320" s="53">
        <f t="shared" si="262"/>
        <v>1.6233766233766234</v>
      </c>
      <c r="W320" s="53">
        <f t="shared" si="248"/>
        <v>1.3726056259588542</v>
      </c>
      <c r="X320" s="53">
        <f t="shared" si="249"/>
        <v>6.9886207342946375E-4</v>
      </c>
      <c r="Y320" s="58">
        <f t="shared" si="263"/>
        <v>0.12478232963262316</v>
      </c>
      <c r="Z320" s="53">
        <f t="shared" si="264"/>
        <v>0.32467532467532467</v>
      </c>
      <c r="AA320" s="53">
        <f t="shared" si="250"/>
        <v>0.27452112519177096</v>
      </c>
      <c r="AB320" s="53">
        <f t="shared" si="251"/>
        <v>1.397724146858928E-4</v>
      </c>
      <c r="AC320" s="61">
        <f t="shared" si="265"/>
        <v>0.36861979166666464</v>
      </c>
      <c r="AD320" s="36">
        <f t="shared" si="268"/>
        <v>1.8938435109100471</v>
      </c>
      <c r="AE320" s="36">
        <f t="shared" si="269"/>
        <v>84.95</v>
      </c>
      <c r="AF320" s="36">
        <f t="shared" si="270"/>
        <v>0.94692175545502355</v>
      </c>
      <c r="AG320" s="36">
        <f t="shared" si="269"/>
        <v>61.21</v>
      </c>
      <c r="AH320" s="36">
        <f t="shared" si="271"/>
        <v>0.47346087772751178</v>
      </c>
      <c r="AI320" s="36">
        <f t="shared" si="272"/>
        <v>37.72</v>
      </c>
      <c r="AJ320" s="36">
        <f t="shared" si="273"/>
        <v>9.4692175545502411E-2</v>
      </c>
      <c r="AK320" s="36">
        <f t="shared" si="272"/>
        <v>9.0299999999999994</v>
      </c>
      <c r="AL320" s="36">
        <f t="shared" si="274"/>
        <v>0.94692175545502355</v>
      </c>
      <c r="AM320" s="36">
        <f t="shared" si="275"/>
        <v>61.21</v>
      </c>
      <c r="AN320" s="36">
        <f t="shared" si="276"/>
        <v>0.47346087772751178</v>
      </c>
      <c r="AO320" s="36">
        <f t="shared" si="277"/>
        <v>37.72</v>
      </c>
      <c r="AP320" s="36">
        <f t="shared" si="278"/>
        <v>0.23673043886375589</v>
      </c>
      <c r="AQ320" s="36">
        <f t="shared" si="279"/>
        <v>21.08</v>
      </c>
      <c r="AR320" s="36">
        <f t="shared" si="280"/>
        <v>4.7346087772751205E-2</v>
      </c>
      <c r="AS320" s="36">
        <f t="shared" si="281"/>
        <v>4.62</v>
      </c>
      <c r="AT320" s="36">
        <f t="shared" si="282"/>
        <v>0.47346087772751178</v>
      </c>
      <c r="AU320" s="36">
        <f t="shared" si="283"/>
        <v>37.72</v>
      </c>
      <c r="AV320" s="36">
        <f t="shared" si="284"/>
        <v>0.23673043886375589</v>
      </c>
      <c r="AW320" s="36">
        <f t="shared" si="285"/>
        <v>21.08</v>
      </c>
      <c r="AX320" s="36">
        <f t="shared" si="286"/>
        <v>0.11836521943187794</v>
      </c>
      <c r="AY320" s="36">
        <f t="shared" si="287"/>
        <v>11.16</v>
      </c>
      <c r="AZ320" s="36">
        <f t="shared" si="288"/>
        <v>2.3673043886375603E-2</v>
      </c>
      <c r="BA320" s="36">
        <f t="shared" si="289"/>
        <v>2.34</v>
      </c>
      <c r="BB320" s="36">
        <f t="shared" si="290"/>
        <v>9.4692175545502397E-2</v>
      </c>
      <c r="BC320" s="36">
        <f t="shared" si="291"/>
        <v>9.0299999999999994</v>
      </c>
      <c r="BD320" s="36">
        <f t="shared" si="292"/>
        <v>4.7346087772751198E-2</v>
      </c>
      <c r="BE320" s="36">
        <f t="shared" si="293"/>
        <v>4.62</v>
      </c>
      <c r="BF320" s="36">
        <f t="shared" si="294"/>
        <v>2.3673043886375599E-2</v>
      </c>
      <c r="BG320" s="36">
        <f t="shared" si="295"/>
        <v>2.34</v>
      </c>
      <c r="BH320" s="36">
        <f t="shared" si="296"/>
        <v>4.7346087772751171E-3</v>
      </c>
      <c r="BI320" s="36">
        <f t="shared" si="297"/>
        <v>0.47</v>
      </c>
    </row>
    <row r="321" spans="1:61" s="36" customFormat="1" x14ac:dyDescent="0.25">
      <c r="A321" s="37">
        <v>11.25</v>
      </c>
      <c r="B321" s="47">
        <f t="shared" si="252"/>
        <v>40</v>
      </c>
      <c r="C321" s="48">
        <f t="shared" si="242"/>
        <v>0</v>
      </c>
      <c r="D321" s="49">
        <f t="shared" si="243"/>
        <v>0</v>
      </c>
      <c r="E321" s="50">
        <f t="shared" si="244"/>
        <v>1</v>
      </c>
      <c r="F321" s="65">
        <f t="shared" si="241"/>
        <v>39</v>
      </c>
      <c r="G321" s="58">
        <f t="shared" si="266"/>
        <v>2.4987724943442662</v>
      </c>
      <c r="H321" s="53">
        <f t="shared" si="253"/>
        <v>6.4935064935064934</v>
      </c>
      <c r="I321" s="49">
        <f t="shared" si="254"/>
        <v>1.38</v>
      </c>
      <c r="J321" s="53">
        <f t="shared" si="255"/>
        <v>5.4972994875573864</v>
      </c>
      <c r="K321" s="53">
        <f t="shared" si="267"/>
        <v>2.7989497095739341E-3</v>
      </c>
      <c r="L321" s="48">
        <f t="shared" si="256"/>
        <v>2.2000000000000002</v>
      </c>
      <c r="M321" s="49">
        <f t="shared" si="245"/>
        <v>0</v>
      </c>
      <c r="N321" s="65">
        <v>0</v>
      </c>
      <c r="O321" s="60">
        <f t="shared" si="257"/>
        <v>5723.1853657286247</v>
      </c>
      <c r="P321" s="55">
        <f t="shared" si="258"/>
        <v>480</v>
      </c>
      <c r="Q321" s="58">
        <f t="shared" si="259"/>
        <v>1.2493862471721331</v>
      </c>
      <c r="R321" s="53">
        <f t="shared" si="260"/>
        <v>3.2467532467532467</v>
      </c>
      <c r="S321" s="53">
        <f t="shared" si="246"/>
        <v>2.7486497437786932</v>
      </c>
      <c r="T321" s="53">
        <f t="shared" si="247"/>
        <v>1.3994748547869671E-3</v>
      </c>
      <c r="U321" s="58">
        <f t="shared" si="261"/>
        <v>0.62469312358606655</v>
      </c>
      <c r="V321" s="53">
        <f t="shared" si="262"/>
        <v>1.6233766233766234</v>
      </c>
      <c r="W321" s="53">
        <f t="shared" si="248"/>
        <v>1.3743248718893466</v>
      </c>
      <c r="X321" s="53">
        <f t="shared" si="249"/>
        <v>6.9973742739348353E-4</v>
      </c>
      <c r="Y321" s="58">
        <f t="shared" si="263"/>
        <v>0.12493862471721337</v>
      </c>
      <c r="Z321" s="53">
        <f t="shared" si="264"/>
        <v>0.32467532467532467</v>
      </c>
      <c r="AA321" s="53">
        <f t="shared" si="250"/>
        <v>0.27486497437786944</v>
      </c>
      <c r="AB321" s="53">
        <f t="shared" si="251"/>
        <v>1.3994748547869679E-4</v>
      </c>
      <c r="AC321" s="61">
        <f t="shared" si="265"/>
        <v>0.36874999999999797</v>
      </c>
      <c r="AD321" s="36">
        <f t="shared" si="268"/>
        <v>1.9046194672919068</v>
      </c>
      <c r="AE321" s="36">
        <f t="shared" si="269"/>
        <v>85.11</v>
      </c>
      <c r="AF321" s="36">
        <f t="shared" si="270"/>
        <v>0.95230973364595339</v>
      </c>
      <c r="AG321" s="36">
        <f t="shared" si="269"/>
        <v>61.42</v>
      </c>
      <c r="AH321" s="36">
        <f t="shared" si="271"/>
        <v>0.4761548668229767</v>
      </c>
      <c r="AI321" s="36">
        <f t="shared" si="272"/>
        <v>37.880000000000003</v>
      </c>
      <c r="AJ321" s="36">
        <f t="shared" si="273"/>
        <v>9.5230973364595392E-2</v>
      </c>
      <c r="AK321" s="36">
        <f t="shared" si="272"/>
        <v>9.08</v>
      </c>
      <c r="AL321" s="36">
        <f t="shared" si="274"/>
        <v>0.95230973364595339</v>
      </c>
      <c r="AM321" s="36">
        <f t="shared" si="275"/>
        <v>61.42</v>
      </c>
      <c r="AN321" s="36">
        <f t="shared" si="276"/>
        <v>0.4761548668229767</v>
      </c>
      <c r="AO321" s="36">
        <f t="shared" si="277"/>
        <v>37.880000000000003</v>
      </c>
      <c r="AP321" s="36">
        <f t="shared" si="278"/>
        <v>0.23807743341148835</v>
      </c>
      <c r="AQ321" s="36">
        <f t="shared" si="279"/>
        <v>21.19</v>
      </c>
      <c r="AR321" s="36">
        <f t="shared" si="280"/>
        <v>4.7615486682297696E-2</v>
      </c>
      <c r="AS321" s="36">
        <f t="shared" si="281"/>
        <v>4.6500000000000004</v>
      </c>
      <c r="AT321" s="36">
        <f t="shared" si="282"/>
        <v>0.4761548668229767</v>
      </c>
      <c r="AU321" s="36">
        <f t="shared" si="283"/>
        <v>37.880000000000003</v>
      </c>
      <c r="AV321" s="36">
        <f t="shared" si="284"/>
        <v>0.23807743341148835</v>
      </c>
      <c r="AW321" s="36">
        <f t="shared" si="285"/>
        <v>21.19</v>
      </c>
      <c r="AX321" s="36">
        <f t="shared" si="286"/>
        <v>0.11903871670574417</v>
      </c>
      <c r="AY321" s="36">
        <f t="shared" si="287"/>
        <v>11.22</v>
      </c>
      <c r="AZ321" s="36">
        <f t="shared" si="288"/>
        <v>2.3807743341148848E-2</v>
      </c>
      <c r="BA321" s="36">
        <f t="shared" si="289"/>
        <v>2.35</v>
      </c>
      <c r="BB321" s="36">
        <f t="shared" si="290"/>
        <v>9.5230973364595378E-2</v>
      </c>
      <c r="BC321" s="36">
        <f t="shared" si="291"/>
        <v>9.08</v>
      </c>
      <c r="BD321" s="36">
        <f t="shared" si="292"/>
        <v>4.7615486682297689E-2</v>
      </c>
      <c r="BE321" s="36">
        <f t="shared" si="293"/>
        <v>4.6500000000000004</v>
      </c>
      <c r="BF321" s="36">
        <f t="shared" si="294"/>
        <v>2.3807743341148845E-2</v>
      </c>
      <c r="BG321" s="36">
        <f t="shared" si="295"/>
        <v>2.35</v>
      </c>
      <c r="BH321" s="36">
        <f t="shared" si="296"/>
        <v>4.7615486682297658E-3</v>
      </c>
      <c r="BI321" s="36">
        <f t="shared" si="297"/>
        <v>0.48</v>
      </c>
    </row>
    <row r="322" spans="1:61" s="36" customFormat="1" x14ac:dyDescent="0.25">
      <c r="A322" s="37">
        <v>11.25</v>
      </c>
      <c r="B322" s="47">
        <f t="shared" si="252"/>
        <v>40</v>
      </c>
      <c r="C322" s="48">
        <f t="shared" si="242"/>
        <v>0</v>
      </c>
      <c r="D322" s="49">
        <f t="shared" si="243"/>
        <v>0</v>
      </c>
      <c r="E322" s="50">
        <f t="shared" si="244"/>
        <v>1</v>
      </c>
      <c r="F322" s="65">
        <f t="shared" si="241"/>
        <v>39</v>
      </c>
      <c r="G322" s="58">
        <f t="shared" si="266"/>
        <v>2.5018768945200147</v>
      </c>
      <c r="H322" s="53">
        <f t="shared" si="253"/>
        <v>6.4935064935064934</v>
      </c>
      <c r="I322" s="49">
        <f t="shared" si="254"/>
        <v>1.38</v>
      </c>
      <c r="J322" s="53">
        <f t="shared" si="255"/>
        <v>5.5041291679440327</v>
      </c>
      <c r="K322" s="53">
        <f t="shared" si="267"/>
        <v>2.8024270409396264E-3</v>
      </c>
      <c r="L322" s="48">
        <f t="shared" si="256"/>
        <v>2.2000000000000002</v>
      </c>
      <c r="M322" s="49">
        <f t="shared" si="245"/>
        <v>0</v>
      </c>
      <c r="N322" s="65">
        <v>0</v>
      </c>
      <c r="O322" s="60">
        <f t="shared" si="257"/>
        <v>5729.7034014041756</v>
      </c>
      <c r="P322" s="55">
        <f t="shared" si="258"/>
        <v>480</v>
      </c>
      <c r="Q322" s="58">
        <f t="shared" si="259"/>
        <v>1.2509384472600074</v>
      </c>
      <c r="R322" s="53">
        <f t="shared" si="260"/>
        <v>3.2467532467532467</v>
      </c>
      <c r="S322" s="53">
        <f t="shared" si="246"/>
        <v>2.7520645839720164</v>
      </c>
      <c r="T322" s="53">
        <f t="shared" si="247"/>
        <v>1.4012135204698132E-3</v>
      </c>
      <c r="U322" s="58">
        <f t="shared" si="261"/>
        <v>0.62546922363000368</v>
      </c>
      <c r="V322" s="53">
        <f t="shared" si="262"/>
        <v>1.6233766233766234</v>
      </c>
      <c r="W322" s="53">
        <f t="shared" si="248"/>
        <v>1.3760322919860082</v>
      </c>
      <c r="X322" s="53">
        <f t="shared" si="249"/>
        <v>7.006067602349066E-4</v>
      </c>
      <c r="Y322" s="58">
        <f t="shared" si="263"/>
        <v>0.1250938447260008</v>
      </c>
      <c r="Z322" s="53">
        <f t="shared" si="264"/>
        <v>0.32467532467532467</v>
      </c>
      <c r="AA322" s="53">
        <f t="shared" si="250"/>
        <v>0.27520645839720176</v>
      </c>
      <c r="AB322" s="53">
        <f t="shared" si="251"/>
        <v>1.4012135204698141E-4</v>
      </c>
      <c r="AC322" s="61">
        <f t="shared" si="265"/>
        <v>0.36888020833333129</v>
      </c>
      <c r="AD322" s="36">
        <f t="shared" si="268"/>
        <v>1.9154088113995245</v>
      </c>
      <c r="AE322" s="36">
        <f t="shared" si="269"/>
        <v>85.27</v>
      </c>
      <c r="AF322" s="36">
        <f t="shared" si="270"/>
        <v>0.95770440569976223</v>
      </c>
      <c r="AG322" s="36">
        <f t="shared" si="269"/>
        <v>61.62</v>
      </c>
      <c r="AH322" s="36">
        <f t="shared" si="271"/>
        <v>0.47885220284988111</v>
      </c>
      <c r="AI322" s="36">
        <f t="shared" si="272"/>
        <v>38.049999999999997</v>
      </c>
      <c r="AJ322" s="36">
        <f t="shared" si="273"/>
        <v>9.5770440569976273E-2</v>
      </c>
      <c r="AK322" s="36">
        <f t="shared" si="272"/>
        <v>9.1300000000000008</v>
      </c>
      <c r="AL322" s="36">
        <f t="shared" si="274"/>
        <v>0.95770440569976223</v>
      </c>
      <c r="AM322" s="36">
        <f t="shared" si="275"/>
        <v>61.62</v>
      </c>
      <c r="AN322" s="36">
        <f t="shared" si="276"/>
        <v>0.47885220284988111</v>
      </c>
      <c r="AO322" s="36">
        <f t="shared" si="277"/>
        <v>38.049999999999997</v>
      </c>
      <c r="AP322" s="36">
        <f t="shared" si="278"/>
        <v>0.23942610142494056</v>
      </c>
      <c r="AQ322" s="36">
        <f t="shared" si="279"/>
        <v>21.29</v>
      </c>
      <c r="AR322" s="36">
        <f t="shared" si="280"/>
        <v>4.7885220284988136E-2</v>
      </c>
      <c r="AS322" s="36">
        <f t="shared" si="281"/>
        <v>4.68</v>
      </c>
      <c r="AT322" s="36">
        <f t="shared" si="282"/>
        <v>0.47885220284988111</v>
      </c>
      <c r="AU322" s="36">
        <f t="shared" si="283"/>
        <v>38.049999999999997</v>
      </c>
      <c r="AV322" s="36">
        <f t="shared" si="284"/>
        <v>0.23942610142494056</v>
      </c>
      <c r="AW322" s="36">
        <f t="shared" si="285"/>
        <v>21.29</v>
      </c>
      <c r="AX322" s="36">
        <f t="shared" si="286"/>
        <v>0.11971305071247028</v>
      </c>
      <c r="AY322" s="36">
        <f t="shared" si="287"/>
        <v>11.28</v>
      </c>
      <c r="AZ322" s="36">
        <f t="shared" si="288"/>
        <v>2.3942610142494068E-2</v>
      </c>
      <c r="BA322" s="36">
        <f t="shared" si="289"/>
        <v>2.37</v>
      </c>
      <c r="BB322" s="36">
        <f t="shared" si="290"/>
        <v>9.5770440569976259E-2</v>
      </c>
      <c r="BC322" s="36">
        <f t="shared" si="291"/>
        <v>9.1300000000000008</v>
      </c>
      <c r="BD322" s="36">
        <f t="shared" si="292"/>
        <v>4.7885220284988129E-2</v>
      </c>
      <c r="BE322" s="36">
        <f t="shared" si="293"/>
        <v>4.68</v>
      </c>
      <c r="BF322" s="36">
        <f t="shared" si="294"/>
        <v>2.3942610142494065E-2</v>
      </c>
      <c r="BG322" s="36">
        <f t="shared" si="295"/>
        <v>2.37</v>
      </c>
      <c r="BH322" s="36">
        <f t="shared" si="296"/>
        <v>4.78852202849881E-3</v>
      </c>
      <c r="BI322" s="36">
        <f t="shared" si="297"/>
        <v>0.48</v>
      </c>
    </row>
    <row r="323" spans="1:61" s="36" customFormat="1" x14ac:dyDescent="0.25">
      <c r="A323" s="37">
        <v>11.25</v>
      </c>
      <c r="B323" s="47">
        <f t="shared" si="252"/>
        <v>40</v>
      </c>
      <c r="C323" s="48">
        <f t="shared" si="242"/>
        <v>0</v>
      </c>
      <c r="D323" s="49">
        <f t="shared" si="243"/>
        <v>0</v>
      </c>
      <c r="E323" s="50">
        <f t="shared" si="244"/>
        <v>1</v>
      </c>
      <c r="F323" s="65">
        <f t="shared" si="241"/>
        <v>39</v>
      </c>
      <c r="G323" s="58">
        <f t="shared" si="266"/>
        <v>2.5049599410778947</v>
      </c>
      <c r="H323" s="53">
        <f t="shared" si="253"/>
        <v>6.4935064935064934</v>
      </c>
      <c r="I323" s="49">
        <f t="shared" si="254"/>
        <v>1.38</v>
      </c>
      <c r="J323" s="53">
        <f t="shared" si="255"/>
        <v>5.5109118703713689</v>
      </c>
      <c r="K323" s="53">
        <f t="shared" si="267"/>
        <v>2.8058804534801091E-3</v>
      </c>
      <c r="L323" s="48">
        <f t="shared" si="256"/>
        <v>2.2000000000000002</v>
      </c>
      <c r="M323" s="49">
        <f t="shared" si="245"/>
        <v>0</v>
      </c>
      <c r="N323" s="65">
        <v>0</v>
      </c>
      <c r="O323" s="60">
        <f t="shared" si="257"/>
        <v>5736.1766255844568</v>
      </c>
      <c r="P323" s="55">
        <f t="shared" si="258"/>
        <v>480</v>
      </c>
      <c r="Q323" s="58">
        <f t="shared" si="259"/>
        <v>1.2524799705389473</v>
      </c>
      <c r="R323" s="53">
        <f t="shared" si="260"/>
        <v>3.2467532467532467</v>
      </c>
      <c r="S323" s="53">
        <f t="shared" si="246"/>
        <v>2.7554559351856844</v>
      </c>
      <c r="T323" s="53">
        <f t="shared" si="247"/>
        <v>1.4029402267400546E-3</v>
      </c>
      <c r="U323" s="58">
        <f t="shared" si="261"/>
        <v>0.62623998526947366</v>
      </c>
      <c r="V323" s="53">
        <f t="shared" si="262"/>
        <v>1.6233766233766234</v>
      </c>
      <c r="W323" s="53">
        <f t="shared" si="248"/>
        <v>1.3777279675928422</v>
      </c>
      <c r="X323" s="53">
        <f t="shared" si="249"/>
        <v>7.0147011337002728E-4</v>
      </c>
      <c r="Y323" s="58">
        <f t="shared" si="263"/>
        <v>0.12524799705389478</v>
      </c>
      <c r="Z323" s="53">
        <f t="shared" si="264"/>
        <v>0.32467532467532467</v>
      </c>
      <c r="AA323" s="53">
        <f t="shared" si="250"/>
        <v>0.27554559351856855</v>
      </c>
      <c r="AB323" s="53">
        <f t="shared" si="251"/>
        <v>1.402940226740055E-4</v>
      </c>
      <c r="AC323" s="61">
        <f t="shared" si="265"/>
        <v>0.36901041666666462</v>
      </c>
      <c r="AD323" s="36">
        <f t="shared" si="268"/>
        <v>1.9262114511454229</v>
      </c>
      <c r="AE323" s="36">
        <f t="shared" si="269"/>
        <v>85.43</v>
      </c>
      <c r="AF323" s="36">
        <f t="shared" si="270"/>
        <v>0.96310572557271146</v>
      </c>
      <c r="AG323" s="36">
        <f t="shared" si="269"/>
        <v>61.83</v>
      </c>
      <c r="AH323" s="36">
        <f t="shared" si="271"/>
        <v>0.48155286278635573</v>
      </c>
      <c r="AI323" s="36">
        <f t="shared" ref="AI323:AK338" si="298">ROUND((1-EXP(-AH323))*100,2)</f>
        <v>38.22</v>
      </c>
      <c r="AJ323" s="36">
        <f t="shared" si="273"/>
        <v>9.6310572557271198E-2</v>
      </c>
      <c r="AK323" s="36">
        <f t="shared" si="298"/>
        <v>9.18</v>
      </c>
      <c r="AL323" s="36">
        <f t="shared" si="274"/>
        <v>0.96310572557271146</v>
      </c>
      <c r="AM323" s="36">
        <f t="shared" si="275"/>
        <v>61.83</v>
      </c>
      <c r="AN323" s="36">
        <f t="shared" si="276"/>
        <v>0.48155286278635573</v>
      </c>
      <c r="AO323" s="36">
        <f t="shared" si="277"/>
        <v>38.22</v>
      </c>
      <c r="AP323" s="36">
        <f t="shared" si="278"/>
        <v>0.24077643139317786</v>
      </c>
      <c r="AQ323" s="36">
        <f t="shared" si="279"/>
        <v>21.4</v>
      </c>
      <c r="AR323" s="36">
        <f t="shared" si="280"/>
        <v>4.8155286278635599E-2</v>
      </c>
      <c r="AS323" s="36">
        <f t="shared" si="281"/>
        <v>4.7</v>
      </c>
      <c r="AT323" s="36">
        <f t="shared" si="282"/>
        <v>0.48155286278635573</v>
      </c>
      <c r="AU323" s="36">
        <f t="shared" si="283"/>
        <v>38.22</v>
      </c>
      <c r="AV323" s="36">
        <f t="shared" si="284"/>
        <v>0.24077643139317786</v>
      </c>
      <c r="AW323" s="36">
        <f t="shared" si="285"/>
        <v>21.4</v>
      </c>
      <c r="AX323" s="36">
        <f t="shared" si="286"/>
        <v>0.12038821569658893</v>
      </c>
      <c r="AY323" s="36">
        <f t="shared" si="287"/>
        <v>11.34</v>
      </c>
      <c r="AZ323" s="36">
        <f t="shared" si="288"/>
        <v>2.40776431393178E-2</v>
      </c>
      <c r="BA323" s="36">
        <f t="shared" si="289"/>
        <v>2.38</v>
      </c>
      <c r="BB323" s="36">
        <f t="shared" si="290"/>
        <v>9.6310572557271185E-2</v>
      </c>
      <c r="BC323" s="36">
        <f t="shared" si="291"/>
        <v>9.18</v>
      </c>
      <c r="BD323" s="36">
        <f t="shared" si="292"/>
        <v>4.8155286278635592E-2</v>
      </c>
      <c r="BE323" s="36">
        <f t="shared" si="293"/>
        <v>4.7</v>
      </c>
      <c r="BF323" s="36">
        <f t="shared" si="294"/>
        <v>2.4077643139317796E-2</v>
      </c>
      <c r="BG323" s="36">
        <f t="shared" si="295"/>
        <v>2.38</v>
      </c>
      <c r="BH323" s="36">
        <f t="shared" si="296"/>
        <v>4.8155286278635558E-3</v>
      </c>
      <c r="BI323" s="36">
        <f t="shared" si="297"/>
        <v>0.48</v>
      </c>
    </row>
    <row r="324" spans="1:61" s="36" customFormat="1" x14ac:dyDescent="0.25">
      <c r="A324" s="37">
        <v>11.25</v>
      </c>
      <c r="B324" s="47">
        <f t="shared" si="252"/>
        <v>40</v>
      </c>
      <c r="C324" s="48">
        <f t="shared" si="242"/>
        <v>0</v>
      </c>
      <c r="D324" s="49">
        <f t="shared" si="243"/>
        <v>0</v>
      </c>
      <c r="E324" s="50">
        <f t="shared" si="244"/>
        <v>1</v>
      </c>
      <c r="F324" s="65">
        <f t="shared" si="241"/>
        <v>39</v>
      </c>
      <c r="G324" s="58">
        <f t="shared" si="266"/>
        <v>2.5080217808987748</v>
      </c>
      <c r="H324" s="53">
        <f t="shared" si="253"/>
        <v>6.4935064935064934</v>
      </c>
      <c r="I324" s="49">
        <f t="shared" si="254"/>
        <v>1.38</v>
      </c>
      <c r="J324" s="53">
        <f t="shared" si="255"/>
        <v>5.517647917977305</v>
      </c>
      <c r="K324" s="53">
        <f t="shared" si="267"/>
        <v>2.8093101117210302E-3</v>
      </c>
      <c r="L324" s="48">
        <f t="shared" si="256"/>
        <v>2.2000000000000002</v>
      </c>
      <c r="M324" s="49">
        <f t="shared" si="245"/>
        <v>0</v>
      </c>
      <c r="N324" s="65">
        <v>0</v>
      </c>
      <c r="O324" s="60">
        <f t="shared" si="257"/>
        <v>5742.6053463484986</v>
      </c>
      <c r="P324" s="55">
        <f t="shared" si="258"/>
        <v>480</v>
      </c>
      <c r="Q324" s="58">
        <f t="shared" si="259"/>
        <v>1.2540108904493874</v>
      </c>
      <c r="R324" s="53">
        <f t="shared" si="260"/>
        <v>3.2467532467532467</v>
      </c>
      <c r="S324" s="53">
        <f t="shared" si="246"/>
        <v>2.7588239589886525</v>
      </c>
      <c r="T324" s="53">
        <f t="shared" si="247"/>
        <v>1.4046550558605151E-3</v>
      </c>
      <c r="U324" s="58">
        <f t="shared" si="261"/>
        <v>0.6270054452246937</v>
      </c>
      <c r="V324" s="53">
        <f t="shared" si="262"/>
        <v>1.6233766233766234</v>
      </c>
      <c r="W324" s="53">
        <f t="shared" si="248"/>
        <v>1.3794119794943263</v>
      </c>
      <c r="X324" s="53">
        <f t="shared" si="249"/>
        <v>7.0232752793025755E-4</v>
      </c>
      <c r="Y324" s="58">
        <f t="shared" si="263"/>
        <v>0.1254010890449388</v>
      </c>
      <c r="Z324" s="53">
        <f t="shared" si="264"/>
        <v>0.32467532467532467</v>
      </c>
      <c r="AA324" s="53">
        <f t="shared" si="250"/>
        <v>0.27588239589886537</v>
      </c>
      <c r="AB324" s="53">
        <f t="shared" si="251"/>
        <v>1.4046550558605156E-4</v>
      </c>
      <c r="AC324" s="61">
        <f t="shared" si="265"/>
        <v>0.36914062499999795</v>
      </c>
      <c r="AD324" s="36">
        <f t="shared" si="268"/>
        <v>1.9370272950755489</v>
      </c>
      <c r="AE324" s="36">
        <f t="shared" si="269"/>
        <v>85.59</v>
      </c>
      <c r="AF324" s="36">
        <f t="shared" si="270"/>
        <v>0.96851364753777447</v>
      </c>
      <c r="AG324" s="36">
        <f t="shared" si="269"/>
        <v>62.04</v>
      </c>
      <c r="AH324" s="36">
        <f t="shared" si="271"/>
        <v>0.48425682376888723</v>
      </c>
      <c r="AI324" s="36">
        <f t="shared" si="298"/>
        <v>38.380000000000003</v>
      </c>
      <c r="AJ324" s="36">
        <f t="shared" si="273"/>
        <v>9.6851364753777494E-2</v>
      </c>
      <c r="AK324" s="36">
        <f t="shared" si="298"/>
        <v>9.23</v>
      </c>
      <c r="AL324" s="36">
        <f t="shared" si="274"/>
        <v>0.96851364753777447</v>
      </c>
      <c r="AM324" s="36">
        <f t="shared" si="275"/>
        <v>62.04</v>
      </c>
      <c r="AN324" s="36">
        <f t="shared" si="276"/>
        <v>0.48425682376888723</v>
      </c>
      <c r="AO324" s="36">
        <f t="shared" si="277"/>
        <v>38.380000000000003</v>
      </c>
      <c r="AP324" s="36">
        <f t="shared" si="278"/>
        <v>0.24212841188444362</v>
      </c>
      <c r="AQ324" s="36">
        <f t="shared" si="279"/>
        <v>21.5</v>
      </c>
      <c r="AR324" s="36">
        <f t="shared" si="280"/>
        <v>4.8425682376888747E-2</v>
      </c>
      <c r="AS324" s="36">
        <f t="shared" si="281"/>
        <v>4.7300000000000004</v>
      </c>
      <c r="AT324" s="36">
        <f t="shared" si="282"/>
        <v>0.48425682376888723</v>
      </c>
      <c r="AU324" s="36">
        <f t="shared" si="283"/>
        <v>38.380000000000003</v>
      </c>
      <c r="AV324" s="36">
        <f t="shared" si="284"/>
        <v>0.24212841188444362</v>
      </c>
      <c r="AW324" s="36">
        <f t="shared" si="285"/>
        <v>21.5</v>
      </c>
      <c r="AX324" s="36">
        <f t="shared" si="286"/>
        <v>0.12106420594222181</v>
      </c>
      <c r="AY324" s="36">
        <f t="shared" si="287"/>
        <v>11.4</v>
      </c>
      <c r="AZ324" s="36">
        <f t="shared" si="288"/>
        <v>2.4212841188444374E-2</v>
      </c>
      <c r="BA324" s="36">
        <f t="shared" si="289"/>
        <v>2.39</v>
      </c>
      <c r="BB324" s="36">
        <f t="shared" si="290"/>
        <v>9.685136475377748E-2</v>
      </c>
      <c r="BC324" s="36">
        <f t="shared" si="291"/>
        <v>9.23</v>
      </c>
      <c r="BD324" s="36">
        <f t="shared" si="292"/>
        <v>4.842568237688874E-2</v>
      </c>
      <c r="BE324" s="36">
        <f t="shared" si="293"/>
        <v>4.7300000000000004</v>
      </c>
      <c r="BF324" s="36">
        <f t="shared" si="294"/>
        <v>2.421284118844437E-2</v>
      </c>
      <c r="BG324" s="36">
        <f t="shared" si="295"/>
        <v>2.39</v>
      </c>
      <c r="BH324" s="36">
        <f t="shared" si="296"/>
        <v>4.8425682376888705E-3</v>
      </c>
      <c r="BI324" s="36">
        <f t="shared" si="297"/>
        <v>0.48</v>
      </c>
    </row>
    <row r="325" spans="1:61" s="36" customFormat="1" x14ac:dyDescent="0.25">
      <c r="A325" s="37">
        <v>11.25</v>
      </c>
      <c r="B325" s="47">
        <f t="shared" si="252"/>
        <v>40</v>
      </c>
      <c r="C325" s="48">
        <f t="shared" si="242"/>
        <v>0</v>
      </c>
      <c r="D325" s="49">
        <f t="shared" si="243"/>
        <v>0</v>
      </c>
      <c r="E325" s="50">
        <f t="shared" si="244"/>
        <v>1</v>
      </c>
      <c r="F325" s="65">
        <f t="shared" si="241"/>
        <v>39</v>
      </c>
      <c r="G325" s="58">
        <f t="shared" si="266"/>
        <v>2.5110625598532046</v>
      </c>
      <c r="H325" s="53">
        <f t="shared" si="253"/>
        <v>6.4935064935064934</v>
      </c>
      <c r="I325" s="49">
        <f t="shared" si="254"/>
        <v>1.38</v>
      </c>
      <c r="J325" s="53">
        <f t="shared" si="255"/>
        <v>5.5243376316770503</v>
      </c>
      <c r="K325" s="53">
        <f t="shared" si="267"/>
        <v>2.8127161790563494E-3</v>
      </c>
      <c r="L325" s="48">
        <f t="shared" si="256"/>
        <v>2.2000000000000002</v>
      </c>
      <c r="M325" s="49">
        <f t="shared" si="245"/>
        <v>0</v>
      </c>
      <c r="N325" s="65">
        <v>0</v>
      </c>
      <c r="O325" s="60">
        <f t="shared" si="257"/>
        <v>5748.9898696572873</v>
      </c>
      <c r="P325" s="55">
        <f t="shared" si="258"/>
        <v>480</v>
      </c>
      <c r="Q325" s="58">
        <f t="shared" si="259"/>
        <v>1.2555312799266023</v>
      </c>
      <c r="R325" s="53">
        <f t="shared" si="260"/>
        <v>3.2467532467532467</v>
      </c>
      <c r="S325" s="53">
        <f t="shared" si="246"/>
        <v>2.7621688158385251</v>
      </c>
      <c r="T325" s="53">
        <f t="shared" si="247"/>
        <v>1.4063580895281747E-3</v>
      </c>
      <c r="U325" s="58">
        <f t="shared" si="261"/>
        <v>0.62776563996330115</v>
      </c>
      <c r="V325" s="53">
        <f t="shared" si="262"/>
        <v>1.6233766233766234</v>
      </c>
      <c r="W325" s="53">
        <f t="shared" si="248"/>
        <v>1.3810844079192626</v>
      </c>
      <c r="X325" s="53">
        <f t="shared" si="249"/>
        <v>7.0317904476408736E-4</v>
      </c>
      <c r="Y325" s="58">
        <f t="shared" si="263"/>
        <v>0.12555312799266027</v>
      </c>
      <c r="Z325" s="53">
        <f t="shared" si="264"/>
        <v>0.32467532467532467</v>
      </c>
      <c r="AA325" s="53">
        <f t="shared" si="250"/>
        <v>0.2762168815838526</v>
      </c>
      <c r="AB325" s="53">
        <f t="shared" si="251"/>
        <v>1.406358089528175E-4</v>
      </c>
      <c r="AC325" s="61">
        <f t="shared" si="265"/>
        <v>0.36927083333333127</v>
      </c>
      <c r="AD325" s="36">
        <f t="shared" si="268"/>
        <v>1.9478562523649159</v>
      </c>
      <c r="AE325" s="36">
        <f t="shared" si="269"/>
        <v>85.74</v>
      </c>
      <c r="AF325" s="36">
        <f t="shared" si="270"/>
        <v>0.97392812618245794</v>
      </c>
      <c r="AG325" s="36">
        <f t="shared" si="269"/>
        <v>62.24</v>
      </c>
      <c r="AH325" s="36">
        <f t="shared" si="271"/>
        <v>0.48696406309122897</v>
      </c>
      <c r="AI325" s="36">
        <f t="shared" si="298"/>
        <v>38.549999999999997</v>
      </c>
      <c r="AJ325" s="36">
        <f t="shared" si="273"/>
        <v>9.7392812618245839E-2</v>
      </c>
      <c r="AK325" s="36">
        <f t="shared" si="298"/>
        <v>9.2799999999999994</v>
      </c>
      <c r="AL325" s="36">
        <f t="shared" si="274"/>
        <v>0.97392812618245794</v>
      </c>
      <c r="AM325" s="36">
        <f t="shared" si="275"/>
        <v>62.24</v>
      </c>
      <c r="AN325" s="36">
        <f t="shared" si="276"/>
        <v>0.48696406309122897</v>
      </c>
      <c r="AO325" s="36">
        <f t="shared" si="277"/>
        <v>38.549999999999997</v>
      </c>
      <c r="AP325" s="36">
        <f t="shared" si="278"/>
        <v>0.24348203154561449</v>
      </c>
      <c r="AQ325" s="36">
        <f t="shared" si="279"/>
        <v>21.61</v>
      </c>
      <c r="AR325" s="36">
        <f t="shared" si="280"/>
        <v>4.8696406309122919E-2</v>
      </c>
      <c r="AS325" s="36">
        <f t="shared" si="281"/>
        <v>4.75</v>
      </c>
      <c r="AT325" s="36">
        <f t="shared" si="282"/>
        <v>0.48696406309122897</v>
      </c>
      <c r="AU325" s="36">
        <f t="shared" si="283"/>
        <v>38.549999999999997</v>
      </c>
      <c r="AV325" s="36">
        <f t="shared" si="284"/>
        <v>0.24348203154561449</v>
      </c>
      <c r="AW325" s="36">
        <f t="shared" si="285"/>
        <v>21.61</v>
      </c>
      <c r="AX325" s="36">
        <f t="shared" si="286"/>
        <v>0.12174101577280724</v>
      </c>
      <c r="AY325" s="36">
        <f t="shared" si="287"/>
        <v>11.46</v>
      </c>
      <c r="AZ325" s="36">
        <f t="shared" si="288"/>
        <v>2.434820315456146E-2</v>
      </c>
      <c r="BA325" s="36">
        <f t="shared" si="289"/>
        <v>2.41</v>
      </c>
      <c r="BB325" s="36">
        <f t="shared" si="290"/>
        <v>9.7392812618245825E-2</v>
      </c>
      <c r="BC325" s="36">
        <f t="shared" si="291"/>
        <v>9.2799999999999994</v>
      </c>
      <c r="BD325" s="36">
        <f t="shared" si="292"/>
        <v>4.8696406309122912E-2</v>
      </c>
      <c r="BE325" s="36">
        <f t="shared" si="293"/>
        <v>4.75</v>
      </c>
      <c r="BF325" s="36">
        <f t="shared" si="294"/>
        <v>2.4348203154561456E-2</v>
      </c>
      <c r="BG325" s="36">
        <f t="shared" si="295"/>
        <v>2.41</v>
      </c>
      <c r="BH325" s="36">
        <f t="shared" si="296"/>
        <v>4.8696406309122883E-3</v>
      </c>
      <c r="BI325" s="36">
        <f t="shared" si="297"/>
        <v>0.49</v>
      </c>
    </row>
    <row r="326" spans="1:61" s="36" customFormat="1" x14ac:dyDescent="0.25">
      <c r="A326" s="37">
        <v>11.25</v>
      </c>
      <c r="B326" s="47">
        <f t="shared" si="252"/>
        <v>40</v>
      </c>
      <c r="C326" s="48">
        <f t="shared" si="242"/>
        <v>0</v>
      </c>
      <c r="D326" s="49">
        <f t="shared" si="243"/>
        <v>0</v>
      </c>
      <c r="E326" s="50">
        <f t="shared" si="244"/>
        <v>1</v>
      </c>
      <c r="F326" s="65">
        <f t="shared" si="241"/>
        <v>39</v>
      </c>
      <c r="G326" s="58">
        <f t="shared" si="266"/>
        <v>2.5140824228083622</v>
      </c>
      <c r="H326" s="53">
        <f t="shared" si="253"/>
        <v>6.4935064935064934</v>
      </c>
      <c r="I326" s="49">
        <f t="shared" si="254"/>
        <v>1.38</v>
      </c>
      <c r="J326" s="53">
        <f t="shared" si="255"/>
        <v>5.5309813301783972</v>
      </c>
      <c r="K326" s="53">
        <f t="shared" si="267"/>
        <v>2.8160988177561197E-3</v>
      </c>
      <c r="L326" s="48">
        <f t="shared" si="256"/>
        <v>2.2000000000000002</v>
      </c>
      <c r="M326" s="49">
        <f t="shared" si="245"/>
        <v>0</v>
      </c>
      <c r="N326" s="65">
        <v>0</v>
      </c>
      <c r="O326" s="60">
        <f t="shared" si="257"/>
        <v>5755.3304993683287</v>
      </c>
      <c r="P326" s="55">
        <f t="shared" si="258"/>
        <v>480</v>
      </c>
      <c r="Q326" s="58">
        <f t="shared" si="259"/>
        <v>1.2570412114041811</v>
      </c>
      <c r="R326" s="53">
        <f t="shared" si="260"/>
        <v>3.2467532467532467</v>
      </c>
      <c r="S326" s="53">
        <f t="shared" si="246"/>
        <v>2.7654906650891986</v>
      </c>
      <c r="T326" s="53">
        <f t="shared" si="247"/>
        <v>1.4080494088780599E-3</v>
      </c>
      <c r="U326" s="58">
        <f t="shared" si="261"/>
        <v>0.62852060570209056</v>
      </c>
      <c r="V326" s="53">
        <f t="shared" si="262"/>
        <v>1.6233766233766234</v>
      </c>
      <c r="W326" s="53">
        <f t="shared" si="248"/>
        <v>1.3827453325445993</v>
      </c>
      <c r="X326" s="53">
        <f t="shared" si="249"/>
        <v>7.0402470443902993E-4</v>
      </c>
      <c r="Y326" s="58">
        <f t="shared" si="263"/>
        <v>0.12570412114041815</v>
      </c>
      <c r="Z326" s="53">
        <f t="shared" si="264"/>
        <v>0.32467532467532467</v>
      </c>
      <c r="AA326" s="53">
        <f t="shared" si="250"/>
        <v>0.27654906650891997</v>
      </c>
      <c r="AB326" s="53">
        <f t="shared" si="251"/>
        <v>1.4080494088780602E-4</v>
      </c>
      <c r="AC326" s="61">
        <f t="shared" si="265"/>
        <v>0.3694010416666646</v>
      </c>
      <c r="AD326" s="36">
        <f t="shared" si="268"/>
        <v>1.9586982328132769</v>
      </c>
      <c r="AE326" s="36">
        <f t="shared" si="269"/>
        <v>85.9</v>
      </c>
      <c r="AF326" s="36">
        <f t="shared" si="270"/>
        <v>0.97934911640663846</v>
      </c>
      <c r="AG326" s="36">
        <f t="shared" si="269"/>
        <v>62.44</v>
      </c>
      <c r="AH326" s="36">
        <f t="shared" si="271"/>
        <v>0.48967455820331923</v>
      </c>
      <c r="AI326" s="36">
        <f t="shared" si="298"/>
        <v>38.72</v>
      </c>
      <c r="AJ326" s="36">
        <f t="shared" si="273"/>
        <v>9.7934911640663896E-2</v>
      </c>
      <c r="AK326" s="36">
        <f t="shared" si="298"/>
        <v>9.33</v>
      </c>
      <c r="AL326" s="36">
        <f t="shared" si="274"/>
        <v>0.97934911640663846</v>
      </c>
      <c r="AM326" s="36">
        <f t="shared" si="275"/>
        <v>62.44</v>
      </c>
      <c r="AN326" s="36">
        <f t="shared" si="276"/>
        <v>0.48967455820331923</v>
      </c>
      <c r="AO326" s="36">
        <f t="shared" si="277"/>
        <v>38.72</v>
      </c>
      <c r="AP326" s="36">
        <f t="shared" si="278"/>
        <v>0.24483727910165962</v>
      </c>
      <c r="AQ326" s="36">
        <f t="shared" si="279"/>
        <v>21.72</v>
      </c>
      <c r="AR326" s="36">
        <f t="shared" si="280"/>
        <v>4.8967455820331948E-2</v>
      </c>
      <c r="AS326" s="36">
        <f t="shared" si="281"/>
        <v>4.78</v>
      </c>
      <c r="AT326" s="36">
        <f t="shared" si="282"/>
        <v>0.48967455820331923</v>
      </c>
      <c r="AU326" s="36">
        <f t="shared" si="283"/>
        <v>38.72</v>
      </c>
      <c r="AV326" s="36">
        <f t="shared" si="284"/>
        <v>0.24483727910165962</v>
      </c>
      <c r="AW326" s="36">
        <f t="shared" si="285"/>
        <v>21.72</v>
      </c>
      <c r="AX326" s="36">
        <f t="shared" si="286"/>
        <v>0.12241863955082981</v>
      </c>
      <c r="AY326" s="36">
        <f t="shared" si="287"/>
        <v>11.52</v>
      </c>
      <c r="AZ326" s="36">
        <f t="shared" si="288"/>
        <v>2.4483727910165974E-2</v>
      </c>
      <c r="BA326" s="36">
        <f t="shared" si="289"/>
        <v>2.42</v>
      </c>
      <c r="BB326" s="36">
        <f t="shared" si="290"/>
        <v>9.7934911640663883E-2</v>
      </c>
      <c r="BC326" s="36">
        <f t="shared" si="291"/>
        <v>9.33</v>
      </c>
      <c r="BD326" s="36">
        <f t="shared" si="292"/>
        <v>4.8967455820331941E-2</v>
      </c>
      <c r="BE326" s="36">
        <f t="shared" si="293"/>
        <v>4.78</v>
      </c>
      <c r="BF326" s="36">
        <f t="shared" si="294"/>
        <v>2.4483727910165971E-2</v>
      </c>
      <c r="BG326" s="36">
        <f t="shared" si="295"/>
        <v>2.42</v>
      </c>
      <c r="BH326" s="36">
        <f t="shared" si="296"/>
        <v>4.8967455820331908E-3</v>
      </c>
      <c r="BI326" s="36">
        <f t="shared" si="297"/>
        <v>0.49</v>
      </c>
    </row>
    <row r="327" spans="1:61" s="36" customFormat="1" x14ac:dyDescent="0.25">
      <c r="A327" s="37">
        <v>11.25</v>
      </c>
      <c r="B327" s="47">
        <f t="shared" si="252"/>
        <v>40</v>
      </c>
      <c r="C327" s="48">
        <f t="shared" si="242"/>
        <v>0</v>
      </c>
      <c r="D327" s="49">
        <f t="shared" si="243"/>
        <v>0</v>
      </c>
      <c r="E327" s="50">
        <f t="shared" si="244"/>
        <v>1</v>
      </c>
      <c r="F327" s="65">
        <f t="shared" si="241"/>
        <v>39</v>
      </c>
      <c r="G327" s="58">
        <f t="shared" si="266"/>
        <v>2.5170815136349569</v>
      </c>
      <c r="H327" s="53">
        <f t="shared" si="253"/>
        <v>6.4935064935064934</v>
      </c>
      <c r="I327" s="49">
        <f t="shared" si="254"/>
        <v>1.38</v>
      </c>
      <c r="J327" s="53">
        <f t="shared" si="255"/>
        <v>5.5375793299969054</v>
      </c>
      <c r="K327" s="53">
        <f t="shared" si="267"/>
        <v>2.8194581889742208E-3</v>
      </c>
      <c r="L327" s="48">
        <f t="shared" si="256"/>
        <v>2.2000000000000002</v>
      </c>
      <c r="M327" s="49">
        <f t="shared" si="245"/>
        <v>0</v>
      </c>
      <c r="N327" s="65">
        <v>0</v>
      </c>
      <c r="O327" s="60">
        <f t="shared" si="257"/>
        <v>5761.6275372501068</v>
      </c>
      <c r="P327" s="55">
        <f t="shared" si="258"/>
        <v>480</v>
      </c>
      <c r="Q327" s="58">
        <f t="shared" si="259"/>
        <v>1.2585407568174785</v>
      </c>
      <c r="R327" s="53">
        <f t="shared" si="260"/>
        <v>3.2467532467532467</v>
      </c>
      <c r="S327" s="53">
        <f t="shared" si="246"/>
        <v>2.7687896649984527</v>
      </c>
      <c r="T327" s="53">
        <f t="shared" si="247"/>
        <v>1.4097290944871104E-3</v>
      </c>
      <c r="U327" s="58">
        <f t="shared" si="261"/>
        <v>0.62927037840873923</v>
      </c>
      <c r="V327" s="53">
        <f t="shared" si="262"/>
        <v>1.6233766233766234</v>
      </c>
      <c r="W327" s="53">
        <f t="shared" si="248"/>
        <v>1.3843948324992263</v>
      </c>
      <c r="X327" s="53">
        <f t="shared" si="249"/>
        <v>7.0486454724355519E-4</v>
      </c>
      <c r="Y327" s="58">
        <f t="shared" si="263"/>
        <v>0.12585407568174789</v>
      </c>
      <c r="Z327" s="53">
        <f t="shared" si="264"/>
        <v>0.32467532467532467</v>
      </c>
      <c r="AA327" s="53">
        <f t="shared" si="250"/>
        <v>0.27687896649984539</v>
      </c>
      <c r="AB327" s="53">
        <f t="shared" si="251"/>
        <v>1.4097290944871109E-4</v>
      </c>
      <c r="AC327" s="61">
        <f t="shared" si="265"/>
        <v>0.36953124999999792</v>
      </c>
      <c r="AD327" s="36">
        <f t="shared" si="268"/>
        <v>1.9695531468408276</v>
      </c>
      <c r="AE327" s="36">
        <f t="shared" si="269"/>
        <v>86.05</v>
      </c>
      <c r="AF327" s="36">
        <f t="shared" si="270"/>
        <v>0.9847765734204138</v>
      </c>
      <c r="AG327" s="36">
        <f t="shared" si="269"/>
        <v>62.65</v>
      </c>
      <c r="AH327" s="36">
        <f t="shared" si="271"/>
        <v>0.4923882867102069</v>
      </c>
      <c r="AI327" s="36">
        <f t="shared" si="298"/>
        <v>38.880000000000003</v>
      </c>
      <c r="AJ327" s="36">
        <f t="shared" si="273"/>
        <v>9.8477657342041433E-2</v>
      </c>
      <c r="AK327" s="36">
        <f t="shared" si="298"/>
        <v>9.3800000000000008</v>
      </c>
      <c r="AL327" s="36">
        <f t="shared" si="274"/>
        <v>0.9847765734204138</v>
      </c>
      <c r="AM327" s="36">
        <f t="shared" si="275"/>
        <v>62.65</v>
      </c>
      <c r="AN327" s="36">
        <f t="shared" si="276"/>
        <v>0.4923882867102069</v>
      </c>
      <c r="AO327" s="36">
        <f t="shared" si="277"/>
        <v>38.880000000000003</v>
      </c>
      <c r="AP327" s="36">
        <f t="shared" si="278"/>
        <v>0.24619414335510345</v>
      </c>
      <c r="AQ327" s="36">
        <f t="shared" si="279"/>
        <v>21.82</v>
      </c>
      <c r="AR327" s="36">
        <f t="shared" si="280"/>
        <v>4.9238828671020717E-2</v>
      </c>
      <c r="AS327" s="36">
        <f t="shared" si="281"/>
        <v>4.8</v>
      </c>
      <c r="AT327" s="36">
        <f t="shared" si="282"/>
        <v>0.4923882867102069</v>
      </c>
      <c r="AU327" s="36">
        <f t="shared" si="283"/>
        <v>38.880000000000003</v>
      </c>
      <c r="AV327" s="36">
        <f t="shared" si="284"/>
        <v>0.24619414335510345</v>
      </c>
      <c r="AW327" s="36">
        <f t="shared" si="285"/>
        <v>21.82</v>
      </c>
      <c r="AX327" s="36">
        <f t="shared" si="286"/>
        <v>0.12309707167755173</v>
      </c>
      <c r="AY327" s="36">
        <f t="shared" si="287"/>
        <v>11.58</v>
      </c>
      <c r="AZ327" s="36">
        <f t="shared" si="288"/>
        <v>2.4619414335510358E-2</v>
      </c>
      <c r="BA327" s="36">
        <f t="shared" si="289"/>
        <v>2.4300000000000002</v>
      </c>
      <c r="BB327" s="36">
        <f t="shared" si="290"/>
        <v>9.8477657342041419E-2</v>
      </c>
      <c r="BC327" s="36">
        <f t="shared" si="291"/>
        <v>9.3800000000000008</v>
      </c>
      <c r="BD327" s="36">
        <f t="shared" si="292"/>
        <v>4.923882867102071E-2</v>
      </c>
      <c r="BE327" s="36">
        <f t="shared" si="293"/>
        <v>4.8</v>
      </c>
      <c r="BF327" s="36">
        <f t="shared" si="294"/>
        <v>2.4619414335510355E-2</v>
      </c>
      <c r="BG327" s="36">
        <f t="shared" si="295"/>
        <v>2.4300000000000002</v>
      </c>
      <c r="BH327" s="36">
        <f t="shared" si="296"/>
        <v>4.9238828671020673E-3</v>
      </c>
      <c r="BI327" s="36">
        <f t="shared" si="297"/>
        <v>0.49</v>
      </c>
    </row>
    <row r="328" spans="1:61" s="36" customFormat="1" x14ac:dyDescent="0.25">
      <c r="A328" s="37">
        <v>11.25</v>
      </c>
      <c r="B328" s="47">
        <f t="shared" si="252"/>
        <v>40</v>
      </c>
      <c r="C328" s="48">
        <f t="shared" si="242"/>
        <v>0</v>
      </c>
      <c r="D328" s="49">
        <f t="shared" si="243"/>
        <v>0</v>
      </c>
      <c r="E328" s="50">
        <f t="shared" si="244"/>
        <v>1</v>
      </c>
      <c r="F328" s="65">
        <f t="shared" si="241"/>
        <v>39</v>
      </c>
      <c r="G328" s="58">
        <f t="shared" si="266"/>
        <v>2.520059975214084</v>
      </c>
      <c r="H328" s="53">
        <f t="shared" si="253"/>
        <v>6.4935064935064934</v>
      </c>
      <c r="I328" s="49">
        <f t="shared" si="254"/>
        <v>1.38</v>
      </c>
      <c r="J328" s="53">
        <f t="shared" si="255"/>
        <v>5.5441319454709852</v>
      </c>
      <c r="K328" s="53">
        <f t="shared" si="267"/>
        <v>2.8227944527560354E-3</v>
      </c>
      <c r="L328" s="48">
        <f t="shared" si="256"/>
        <v>2.2000000000000002</v>
      </c>
      <c r="M328" s="49">
        <f t="shared" si="245"/>
        <v>0</v>
      </c>
      <c r="N328" s="65">
        <v>0</v>
      </c>
      <c r="O328" s="60">
        <f t="shared" si="257"/>
        <v>5767.8812829964481</v>
      </c>
      <c r="P328" s="55">
        <f t="shared" si="258"/>
        <v>480</v>
      </c>
      <c r="Q328" s="58">
        <f t="shared" si="259"/>
        <v>1.260029987607042</v>
      </c>
      <c r="R328" s="53">
        <f t="shared" si="260"/>
        <v>3.2467532467532467</v>
      </c>
      <c r="S328" s="53">
        <f t="shared" si="246"/>
        <v>2.7720659727354926</v>
      </c>
      <c r="T328" s="53">
        <f t="shared" si="247"/>
        <v>1.4113972263780177E-3</v>
      </c>
      <c r="U328" s="58">
        <f t="shared" si="261"/>
        <v>0.630014993803521</v>
      </c>
      <c r="V328" s="53">
        <f t="shared" si="262"/>
        <v>1.6233766233766234</v>
      </c>
      <c r="W328" s="53">
        <f t="shared" si="248"/>
        <v>1.3860329863677463</v>
      </c>
      <c r="X328" s="53">
        <f t="shared" si="249"/>
        <v>7.0569861318900884E-4</v>
      </c>
      <c r="Y328" s="58">
        <f t="shared" si="263"/>
        <v>0.12600299876070423</v>
      </c>
      <c r="Z328" s="53">
        <f t="shared" si="264"/>
        <v>0.32467532467532467</v>
      </c>
      <c r="AA328" s="53">
        <f t="shared" si="250"/>
        <v>0.27720659727354935</v>
      </c>
      <c r="AB328" s="53">
        <f t="shared" si="251"/>
        <v>1.4113972263780179E-4</v>
      </c>
      <c r="AC328" s="61">
        <f t="shared" si="265"/>
        <v>0.36966145833333125</v>
      </c>
      <c r="AD328" s="36">
        <f t="shared" si="268"/>
        <v>1.9804209054839383</v>
      </c>
      <c r="AE328" s="36">
        <f t="shared" si="269"/>
        <v>86.2</v>
      </c>
      <c r="AF328" s="36">
        <f t="shared" si="270"/>
        <v>0.99021045274196917</v>
      </c>
      <c r="AG328" s="36">
        <f t="shared" si="269"/>
        <v>62.85</v>
      </c>
      <c r="AH328" s="36">
        <f t="shared" si="271"/>
        <v>0.49510522637098459</v>
      </c>
      <c r="AI328" s="36">
        <f t="shared" si="298"/>
        <v>39.049999999999997</v>
      </c>
      <c r="AJ328" s="36">
        <f t="shared" si="273"/>
        <v>9.9021045274196973E-2</v>
      </c>
      <c r="AK328" s="36">
        <f t="shared" si="298"/>
        <v>9.43</v>
      </c>
      <c r="AL328" s="36">
        <f t="shared" si="274"/>
        <v>0.99021045274196917</v>
      </c>
      <c r="AM328" s="36">
        <f t="shared" si="275"/>
        <v>62.85</v>
      </c>
      <c r="AN328" s="36">
        <f t="shared" si="276"/>
        <v>0.49510522637098459</v>
      </c>
      <c r="AO328" s="36">
        <f t="shared" si="277"/>
        <v>39.049999999999997</v>
      </c>
      <c r="AP328" s="36">
        <f t="shared" si="278"/>
        <v>0.24755261318549229</v>
      </c>
      <c r="AQ328" s="36">
        <f t="shared" si="279"/>
        <v>21.93</v>
      </c>
      <c r="AR328" s="36">
        <f t="shared" si="280"/>
        <v>4.9510522637098486E-2</v>
      </c>
      <c r="AS328" s="36">
        <f t="shared" si="281"/>
        <v>4.83</v>
      </c>
      <c r="AT328" s="36">
        <f t="shared" si="282"/>
        <v>0.49510522637098459</v>
      </c>
      <c r="AU328" s="36">
        <f t="shared" si="283"/>
        <v>39.049999999999997</v>
      </c>
      <c r="AV328" s="36">
        <f t="shared" si="284"/>
        <v>0.24755261318549229</v>
      </c>
      <c r="AW328" s="36">
        <f t="shared" si="285"/>
        <v>21.93</v>
      </c>
      <c r="AX328" s="36">
        <f t="shared" si="286"/>
        <v>0.12377630659274615</v>
      </c>
      <c r="AY328" s="36">
        <f t="shared" si="287"/>
        <v>11.64</v>
      </c>
      <c r="AZ328" s="36">
        <f t="shared" si="288"/>
        <v>2.4755261318549243E-2</v>
      </c>
      <c r="BA328" s="36">
        <f t="shared" si="289"/>
        <v>2.4500000000000002</v>
      </c>
      <c r="BB328" s="36">
        <f t="shared" si="290"/>
        <v>9.9021045274196959E-2</v>
      </c>
      <c r="BC328" s="36">
        <f t="shared" si="291"/>
        <v>9.43</v>
      </c>
      <c r="BD328" s="36">
        <f t="shared" si="292"/>
        <v>4.9510522637098479E-2</v>
      </c>
      <c r="BE328" s="36">
        <f t="shared" si="293"/>
        <v>4.83</v>
      </c>
      <c r="BF328" s="36">
        <f t="shared" si="294"/>
        <v>2.475526131854924E-2</v>
      </c>
      <c r="BG328" s="36">
        <f t="shared" si="295"/>
        <v>2.4500000000000002</v>
      </c>
      <c r="BH328" s="36">
        <f t="shared" si="296"/>
        <v>4.9510522637098439E-3</v>
      </c>
      <c r="BI328" s="36">
        <f t="shared" si="297"/>
        <v>0.49</v>
      </c>
    </row>
    <row r="329" spans="1:61" s="36" customFormat="1" x14ac:dyDescent="0.25">
      <c r="A329" s="37">
        <v>11.25</v>
      </c>
      <c r="B329" s="47">
        <f t="shared" si="252"/>
        <v>40</v>
      </c>
      <c r="C329" s="48">
        <f t="shared" si="242"/>
        <v>0</v>
      </c>
      <c r="D329" s="49">
        <f t="shared" si="243"/>
        <v>0</v>
      </c>
      <c r="E329" s="50">
        <f t="shared" si="244"/>
        <v>1</v>
      </c>
      <c r="F329" s="65">
        <f t="shared" si="241"/>
        <v>39</v>
      </c>
      <c r="G329" s="58">
        <f t="shared" si="266"/>
        <v>2.5230179494440299</v>
      </c>
      <c r="H329" s="53">
        <f t="shared" si="253"/>
        <v>6.4935064935064934</v>
      </c>
      <c r="I329" s="49">
        <f t="shared" si="254"/>
        <v>1.38</v>
      </c>
      <c r="J329" s="53">
        <f t="shared" si="255"/>
        <v>5.5506394887768664</v>
      </c>
      <c r="K329" s="53">
        <f t="shared" si="267"/>
        <v>2.8261077680460725E-3</v>
      </c>
      <c r="L329" s="48">
        <f t="shared" si="256"/>
        <v>2.2000000000000002</v>
      </c>
      <c r="M329" s="49">
        <f t="shared" si="245"/>
        <v>0</v>
      </c>
      <c r="N329" s="65">
        <v>0</v>
      </c>
      <c r="O329" s="60">
        <f t="shared" si="257"/>
        <v>5774.0920342407826</v>
      </c>
      <c r="P329" s="55">
        <f t="shared" si="258"/>
        <v>480</v>
      </c>
      <c r="Q329" s="58">
        <f t="shared" si="259"/>
        <v>1.261508974722015</v>
      </c>
      <c r="R329" s="53">
        <f t="shared" si="260"/>
        <v>3.2467532467532467</v>
      </c>
      <c r="S329" s="53">
        <f t="shared" si="246"/>
        <v>2.7753197443884332</v>
      </c>
      <c r="T329" s="53">
        <f t="shared" si="247"/>
        <v>1.4130538840230362E-3</v>
      </c>
      <c r="U329" s="58">
        <f t="shared" si="261"/>
        <v>0.63075448736100748</v>
      </c>
      <c r="V329" s="53">
        <f t="shared" si="262"/>
        <v>1.6233766233766234</v>
      </c>
      <c r="W329" s="53">
        <f t="shared" si="248"/>
        <v>1.3876598721942166</v>
      </c>
      <c r="X329" s="53">
        <f t="shared" si="249"/>
        <v>7.0652694201151812E-4</v>
      </c>
      <c r="Y329" s="58">
        <f t="shared" si="263"/>
        <v>0.12615089747220154</v>
      </c>
      <c r="Z329" s="53">
        <f t="shared" si="264"/>
        <v>0.32467532467532467</v>
      </c>
      <c r="AA329" s="53">
        <f t="shared" si="250"/>
        <v>0.27753197443884342</v>
      </c>
      <c r="AB329" s="53">
        <f t="shared" si="251"/>
        <v>1.4130538840230366E-4</v>
      </c>
      <c r="AC329" s="61">
        <f t="shared" si="265"/>
        <v>0.36979166666666458</v>
      </c>
      <c r="AD329" s="36">
        <f t="shared" si="268"/>
        <v>1.9913014203909156</v>
      </c>
      <c r="AE329" s="36">
        <f t="shared" si="269"/>
        <v>86.35</v>
      </c>
      <c r="AF329" s="36">
        <f t="shared" si="270"/>
        <v>0.99565071019545781</v>
      </c>
      <c r="AG329" s="36">
        <f t="shared" si="269"/>
        <v>63.05</v>
      </c>
      <c r="AH329" s="36">
        <f t="shared" si="271"/>
        <v>0.49782535509772891</v>
      </c>
      <c r="AI329" s="36">
        <f t="shared" si="298"/>
        <v>39.21</v>
      </c>
      <c r="AJ329" s="36">
        <f t="shared" si="273"/>
        <v>9.9565071019545842E-2</v>
      </c>
      <c r="AK329" s="36">
        <f t="shared" si="298"/>
        <v>9.48</v>
      </c>
      <c r="AL329" s="36">
        <f t="shared" si="274"/>
        <v>0.99565071019545781</v>
      </c>
      <c r="AM329" s="36">
        <f t="shared" si="275"/>
        <v>63.05</v>
      </c>
      <c r="AN329" s="36">
        <f t="shared" si="276"/>
        <v>0.49782535509772891</v>
      </c>
      <c r="AO329" s="36">
        <f t="shared" si="277"/>
        <v>39.21</v>
      </c>
      <c r="AP329" s="36">
        <f t="shared" si="278"/>
        <v>0.24891267754886445</v>
      </c>
      <c r="AQ329" s="36">
        <f t="shared" si="279"/>
        <v>22.04</v>
      </c>
      <c r="AR329" s="36">
        <f t="shared" si="280"/>
        <v>4.9782535509772921E-2</v>
      </c>
      <c r="AS329" s="36">
        <f t="shared" si="281"/>
        <v>4.8600000000000003</v>
      </c>
      <c r="AT329" s="36">
        <f t="shared" si="282"/>
        <v>0.49782535509772891</v>
      </c>
      <c r="AU329" s="36">
        <f t="shared" si="283"/>
        <v>39.21</v>
      </c>
      <c r="AV329" s="36">
        <f t="shared" si="284"/>
        <v>0.24891267754886445</v>
      </c>
      <c r="AW329" s="36">
        <f t="shared" si="285"/>
        <v>22.04</v>
      </c>
      <c r="AX329" s="36">
        <f t="shared" si="286"/>
        <v>0.12445633877443223</v>
      </c>
      <c r="AY329" s="36">
        <f t="shared" si="287"/>
        <v>11.7</v>
      </c>
      <c r="AZ329" s="36">
        <f t="shared" si="288"/>
        <v>2.4891267754886461E-2</v>
      </c>
      <c r="BA329" s="36">
        <f t="shared" si="289"/>
        <v>2.46</v>
      </c>
      <c r="BB329" s="36">
        <f t="shared" si="290"/>
        <v>9.9565071019545828E-2</v>
      </c>
      <c r="BC329" s="36">
        <f t="shared" si="291"/>
        <v>9.48</v>
      </c>
      <c r="BD329" s="36">
        <f t="shared" si="292"/>
        <v>4.9782535509772914E-2</v>
      </c>
      <c r="BE329" s="36">
        <f t="shared" si="293"/>
        <v>4.8600000000000003</v>
      </c>
      <c r="BF329" s="36">
        <f t="shared" si="294"/>
        <v>2.4891267754886457E-2</v>
      </c>
      <c r="BG329" s="36">
        <f t="shared" si="295"/>
        <v>2.46</v>
      </c>
      <c r="BH329" s="36">
        <f t="shared" si="296"/>
        <v>4.9782535509772874E-3</v>
      </c>
      <c r="BI329" s="36">
        <f t="shared" si="297"/>
        <v>0.5</v>
      </c>
    </row>
    <row r="330" spans="1:61" s="36" customFormat="1" x14ac:dyDescent="0.25">
      <c r="A330" s="37">
        <v>11.25</v>
      </c>
      <c r="B330" s="47">
        <f t="shared" si="252"/>
        <v>40</v>
      </c>
      <c r="C330" s="48">
        <f t="shared" si="242"/>
        <v>0</v>
      </c>
      <c r="D330" s="49">
        <f t="shared" si="243"/>
        <v>0</v>
      </c>
      <c r="E330" s="50">
        <f t="shared" si="244"/>
        <v>1</v>
      </c>
      <c r="F330" s="65">
        <f t="shared" si="241"/>
        <v>39</v>
      </c>
      <c r="G330" s="58">
        <f t="shared" si="266"/>
        <v>2.5259555772470348</v>
      </c>
      <c r="H330" s="53">
        <f t="shared" si="253"/>
        <v>6.4935064935064934</v>
      </c>
      <c r="I330" s="49">
        <f t="shared" si="254"/>
        <v>1.38</v>
      </c>
      <c r="J330" s="53">
        <f t="shared" si="255"/>
        <v>5.5571022699434769</v>
      </c>
      <c r="K330" s="53">
        <f t="shared" si="267"/>
        <v>2.8293982926955422E-3</v>
      </c>
      <c r="L330" s="48">
        <f t="shared" si="256"/>
        <v>2.2000000000000002</v>
      </c>
      <c r="M330" s="49">
        <f t="shared" si="245"/>
        <v>0</v>
      </c>
      <c r="N330" s="65">
        <v>0</v>
      </c>
      <c r="O330" s="60">
        <f t="shared" si="257"/>
        <v>5780.2600865703116</v>
      </c>
      <c r="P330" s="55">
        <f t="shared" si="258"/>
        <v>480</v>
      </c>
      <c r="Q330" s="58">
        <f t="shared" si="259"/>
        <v>1.2629777886235174</v>
      </c>
      <c r="R330" s="53">
        <f t="shared" si="260"/>
        <v>3.2467532467532467</v>
      </c>
      <c r="S330" s="53">
        <f t="shared" si="246"/>
        <v>2.7785511349717384</v>
      </c>
      <c r="T330" s="53">
        <f t="shared" si="247"/>
        <v>1.4146991463477711E-3</v>
      </c>
      <c r="U330" s="58">
        <f t="shared" si="261"/>
        <v>0.6314888943117587</v>
      </c>
      <c r="V330" s="53">
        <f t="shared" si="262"/>
        <v>1.6233766233766234</v>
      </c>
      <c r="W330" s="53">
        <f t="shared" si="248"/>
        <v>1.3892755674858692</v>
      </c>
      <c r="X330" s="53">
        <f t="shared" si="249"/>
        <v>7.0734957317388554E-4</v>
      </c>
      <c r="Y330" s="58">
        <f t="shared" si="263"/>
        <v>0.12629777886235177</v>
      </c>
      <c r="Z330" s="53">
        <f t="shared" si="264"/>
        <v>0.32467532467532467</v>
      </c>
      <c r="AA330" s="53">
        <f t="shared" si="250"/>
        <v>0.2778551134971739</v>
      </c>
      <c r="AB330" s="53">
        <f t="shared" si="251"/>
        <v>1.4146991463477715E-4</v>
      </c>
      <c r="AC330" s="61">
        <f t="shared" si="265"/>
        <v>0.3699218749999979</v>
      </c>
      <c r="AD330" s="36">
        <f t="shared" si="268"/>
        <v>2.0021946038177934</v>
      </c>
      <c r="AE330" s="36">
        <f t="shared" si="269"/>
        <v>86.5</v>
      </c>
      <c r="AF330" s="36">
        <f t="shared" si="270"/>
        <v>1.0010973019088967</v>
      </c>
      <c r="AG330" s="36">
        <f t="shared" si="269"/>
        <v>63.25</v>
      </c>
      <c r="AH330" s="36">
        <f t="shared" si="271"/>
        <v>0.50054865095444834</v>
      </c>
      <c r="AI330" s="36">
        <f t="shared" si="298"/>
        <v>39.380000000000003</v>
      </c>
      <c r="AJ330" s="36">
        <f t="shared" si="273"/>
        <v>0.10010973019088973</v>
      </c>
      <c r="AK330" s="36">
        <f t="shared" si="298"/>
        <v>9.5299999999999994</v>
      </c>
      <c r="AL330" s="36">
        <f t="shared" si="274"/>
        <v>1.0010973019088967</v>
      </c>
      <c r="AM330" s="36">
        <f t="shared" si="275"/>
        <v>63.25</v>
      </c>
      <c r="AN330" s="36">
        <f t="shared" si="276"/>
        <v>0.50054865095444834</v>
      </c>
      <c r="AO330" s="36">
        <f t="shared" si="277"/>
        <v>39.380000000000003</v>
      </c>
      <c r="AP330" s="36">
        <f t="shared" si="278"/>
        <v>0.25027432547722417</v>
      </c>
      <c r="AQ330" s="36">
        <f t="shared" si="279"/>
        <v>22.14</v>
      </c>
      <c r="AR330" s="36">
        <f t="shared" si="280"/>
        <v>5.0054865095444864E-2</v>
      </c>
      <c r="AS330" s="36">
        <f t="shared" si="281"/>
        <v>4.88</v>
      </c>
      <c r="AT330" s="36">
        <f t="shared" si="282"/>
        <v>0.50054865095444834</v>
      </c>
      <c r="AU330" s="36">
        <f t="shared" si="283"/>
        <v>39.380000000000003</v>
      </c>
      <c r="AV330" s="36">
        <f t="shared" si="284"/>
        <v>0.25027432547722417</v>
      </c>
      <c r="AW330" s="36">
        <f t="shared" si="285"/>
        <v>22.14</v>
      </c>
      <c r="AX330" s="36">
        <f t="shared" si="286"/>
        <v>0.12513716273861208</v>
      </c>
      <c r="AY330" s="36">
        <f t="shared" si="287"/>
        <v>11.76</v>
      </c>
      <c r="AZ330" s="36">
        <f t="shared" si="288"/>
        <v>2.5027432547722432E-2</v>
      </c>
      <c r="BA330" s="36">
        <f t="shared" si="289"/>
        <v>2.4700000000000002</v>
      </c>
      <c r="BB330" s="36">
        <f t="shared" si="290"/>
        <v>0.10010973019088971</v>
      </c>
      <c r="BC330" s="36">
        <f t="shared" si="291"/>
        <v>9.5299999999999994</v>
      </c>
      <c r="BD330" s="36">
        <f t="shared" si="292"/>
        <v>5.0054865095444857E-2</v>
      </c>
      <c r="BE330" s="36">
        <f t="shared" si="293"/>
        <v>4.88</v>
      </c>
      <c r="BF330" s="36">
        <f t="shared" si="294"/>
        <v>2.5027432547722429E-2</v>
      </c>
      <c r="BG330" s="36">
        <f t="shared" si="295"/>
        <v>2.4700000000000002</v>
      </c>
      <c r="BH330" s="36">
        <f t="shared" si="296"/>
        <v>5.0054865095444821E-3</v>
      </c>
      <c r="BI330" s="36">
        <f t="shared" si="297"/>
        <v>0.5</v>
      </c>
    </row>
    <row r="331" spans="1:61" s="36" customFormat="1" x14ac:dyDescent="0.25">
      <c r="A331" s="37">
        <v>11.25</v>
      </c>
      <c r="B331" s="47">
        <f t="shared" si="252"/>
        <v>40</v>
      </c>
      <c r="C331" s="48">
        <f t="shared" si="242"/>
        <v>0</v>
      </c>
      <c r="D331" s="49">
        <f t="shared" si="243"/>
        <v>0</v>
      </c>
      <c r="E331" s="50">
        <f t="shared" si="244"/>
        <v>1</v>
      </c>
      <c r="F331" s="65">
        <f t="shared" si="241"/>
        <v>39</v>
      </c>
      <c r="G331" s="58">
        <f t="shared" si="266"/>
        <v>2.5288729985760043</v>
      </c>
      <c r="H331" s="53">
        <f t="shared" si="253"/>
        <v>6.4935064935064934</v>
      </c>
      <c r="I331" s="49">
        <f t="shared" si="254"/>
        <v>1.38</v>
      </c>
      <c r="J331" s="53">
        <f t="shared" si="255"/>
        <v>5.5635205968672103</v>
      </c>
      <c r="K331" s="53">
        <f t="shared" si="267"/>
        <v>2.8326661834698749E-3</v>
      </c>
      <c r="L331" s="48">
        <f t="shared" si="256"/>
        <v>2.2000000000000002</v>
      </c>
      <c r="M331" s="49">
        <f t="shared" si="245"/>
        <v>0</v>
      </c>
      <c r="N331" s="65">
        <v>0</v>
      </c>
      <c r="O331" s="60">
        <f t="shared" si="257"/>
        <v>5786.3857335400744</v>
      </c>
      <c r="P331" s="55">
        <f t="shared" si="258"/>
        <v>480</v>
      </c>
      <c r="Q331" s="58">
        <f t="shared" si="259"/>
        <v>1.2644364992880022</v>
      </c>
      <c r="R331" s="53">
        <f t="shared" si="260"/>
        <v>3.2467532467532467</v>
      </c>
      <c r="S331" s="53">
        <f t="shared" si="246"/>
        <v>2.7817602984336052</v>
      </c>
      <c r="T331" s="53">
        <f t="shared" si="247"/>
        <v>1.4163330917349374E-3</v>
      </c>
      <c r="U331" s="58">
        <f t="shared" si="261"/>
        <v>0.63221824964400108</v>
      </c>
      <c r="V331" s="53">
        <f t="shared" si="262"/>
        <v>1.6233766233766234</v>
      </c>
      <c r="W331" s="53">
        <f t="shared" si="248"/>
        <v>1.3908801492168026</v>
      </c>
      <c r="X331" s="53">
        <f t="shared" si="249"/>
        <v>7.0816654586746872E-4</v>
      </c>
      <c r="Y331" s="58">
        <f t="shared" si="263"/>
        <v>0.12644364992880025</v>
      </c>
      <c r="Z331" s="53">
        <f t="shared" si="264"/>
        <v>0.32467532467532467</v>
      </c>
      <c r="AA331" s="53">
        <f t="shared" si="250"/>
        <v>0.27817602984336059</v>
      </c>
      <c r="AB331" s="53">
        <f t="shared" si="251"/>
        <v>1.4163330917349378E-4</v>
      </c>
      <c r="AC331" s="61">
        <f t="shared" si="265"/>
        <v>0.37005208333333123</v>
      </c>
      <c r="AD331" s="36">
        <f t="shared" si="268"/>
        <v>2.0131003686241522</v>
      </c>
      <c r="AE331" s="36">
        <f t="shared" si="269"/>
        <v>86.64</v>
      </c>
      <c r="AF331" s="36">
        <f t="shared" si="270"/>
        <v>1.0065501843120761</v>
      </c>
      <c r="AG331" s="36">
        <f t="shared" si="269"/>
        <v>63.45</v>
      </c>
      <c r="AH331" s="36">
        <f t="shared" si="271"/>
        <v>0.50327509215603805</v>
      </c>
      <c r="AI331" s="36">
        <f t="shared" si="298"/>
        <v>39.549999999999997</v>
      </c>
      <c r="AJ331" s="36">
        <f t="shared" si="273"/>
        <v>0.10065501843120768</v>
      </c>
      <c r="AK331" s="36">
        <f t="shared" si="298"/>
        <v>9.58</v>
      </c>
      <c r="AL331" s="36">
        <f t="shared" si="274"/>
        <v>1.0065501843120761</v>
      </c>
      <c r="AM331" s="36">
        <f t="shared" si="275"/>
        <v>63.45</v>
      </c>
      <c r="AN331" s="36">
        <f t="shared" si="276"/>
        <v>0.50327509215603805</v>
      </c>
      <c r="AO331" s="36">
        <f t="shared" si="277"/>
        <v>39.549999999999997</v>
      </c>
      <c r="AP331" s="36">
        <f t="shared" si="278"/>
        <v>0.25163754607801903</v>
      </c>
      <c r="AQ331" s="36">
        <f t="shared" si="279"/>
        <v>22.25</v>
      </c>
      <c r="AR331" s="36">
        <f t="shared" si="280"/>
        <v>5.032750921560384E-2</v>
      </c>
      <c r="AS331" s="36">
        <f t="shared" si="281"/>
        <v>4.91</v>
      </c>
      <c r="AT331" s="36">
        <f t="shared" si="282"/>
        <v>0.50327509215603805</v>
      </c>
      <c r="AU331" s="36">
        <f t="shared" si="283"/>
        <v>39.549999999999997</v>
      </c>
      <c r="AV331" s="36">
        <f t="shared" si="284"/>
        <v>0.25163754607801903</v>
      </c>
      <c r="AW331" s="36">
        <f t="shared" si="285"/>
        <v>22.25</v>
      </c>
      <c r="AX331" s="36">
        <f t="shared" si="286"/>
        <v>0.12581877303900951</v>
      </c>
      <c r="AY331" s="36">
        <f t="shared" si="287"/>
        <v>11.82</v>
      </c>
      <c r="AZ331" s="36">
        <f t="shared" si="288"/>
        <v>2.516375460780192E-2</v>
      </c>
      <c r="BA331" s="36">
        <f t="shared" si="289"/>
        <v>2.48</v>
      </c>
      <c r="BB331" s="36">
        <f t="shared" si="290"/>
        <v>0.10065501843120767</v>
      </c>
      <c r="BC331" s="36">
        <f t="shared" si="291"/>
        <v>9.58</v>
      </c>
      <c r="BD331" s="36">
        <f t="shared" si="292"/>
        <v>5.0327509215603833E-2</v>
      </c>
      <c r="BE331" s="36">
        <f t="shared" si="293"/>
        <v>4.91</v>
      </c>
      <c r="BF331" s="36">
        <f t="shared" si="294"/>
        <v>2.5163754607801916E-2</v>
      </c>
      <c r="BG331" s="36">
        <f t="shared" si="295"/>
        <v>2.48</v>
      </c>
      <c r="BH331" s="36">
        <f t="shared" si="296"/>
        <v>5.03275092156038E-3</v>
      </c>
      <c r="BI331" s="36">
        <f t="shared" si="297"/>
        <v>0.5</v>
      </c>
    </row>
    <row r="332" spans="1:61" s="36" customFormat="1" x14ac:dyDescent="0.25">
      <c r="A332" s="37">
        <v>11.25</v>
      </c>
      <c r="B332" s="47">
        <f t="shared" si="252"/>
        <v>40</v>
      </c>
      <c r="C332" s="48">
        <f t="shared" si="242"/>
        <v>0</v>
      </c>
      <c r="D332" s="49">
        <f t="shared" si="243"/>
        <v>0</v>
      </c>
      <c r="E332" s="50">
        <f t="shared" si="244"/>
        <v>1</v>
      </c>
      <c r="F332" s="65">
        <f t="shared" si="241"/>
        <v>39</v>
      </c>
      <c r="G332" s="58">
        <f t="shared" si="266"/>
        <v>2.5317703524211788</v>
      </c>
      <c r="H332" s="53">
        <f t="shared" si="253"/>
        <v>6.4935064935064934</v>
      </c>
      <c r="I332" s="49">
        <f t="shared" si="254"/>
        <v>1.38</v>
      </c>
      <c r="J332" s="53">
        <f t="shared" si="255"/>
        <v>5.5698947753265937</v>
      </c>
      <c r="K332" s="53">
        <f t="shared" si="267"/>
        <v>2.8359115960561901E-3</v>
      </c>
      <c r="L332" s="48">
        <f t="shared" si="256"/>
        <v>2.2000000000000002</v>
      </c>
      <c r="M332" s="49">
        <f t="shared" si="245"/>
        <v>0</v>
      </c>
      <c r="N332" s="65">
        <v>0</v>
      </c>
      <c r="O332" s="60">
        <f t="shared" si="257"/>
        <v>5792.4692666869214</v>
      </c>
      <c r="P332" s="55">
        <f t="shared" si="258"/>
        <v>480</v>
      </c>
      <c r="Q332" s="58">
        <f t="shared" si="259"/>
        <v>1.2658851762105894</v>
      </c>
      <c r="R332" s="53">
        <f t="shared" si="260"/>
        <v>3.2467532467532467</v>
      </c>
      <c r="S332" s="53">
        <f t="shared" si="246"/>
        <v>2.7849473876632969</v>
      </c>
      <c r="T332" s="53">
        <f t="shared" si="247"/>
        <v>1.417955798028095E-3</v>
      </c>
      <c r="U332" s="58">
        <f t="shared" si="261"/>
        <v>0.63294258810529469</v>
      </c>
      <c r="V332" s="53">
        <f t="shared" si="262"/>
        <v>1.6233766233766234</v>
      </c>
      <c r="W332" s="53">
        <f t="shared" si="248"/>
        <v>1.3924736938316484</v>
      </c>
      <c r="X332" s="53">
        <f t="shared" si="249"/>
        <v>7.0897789901404752E-4</v>
      </c>
      <c r="Y332" s="58">
        <f t="shared" si="263"/>
        <v>0.12658851762105897</v>
      </c>
      <c r="Z332" s="53">
        <f t="shared" si="264"/>
        <v>0.32467532467532467</v>
      </c>
      <c r="AA332" s="53">
        <f t="shared" si="250"/>
        <v>0.27849473876632974</v>
      </c>
      <c r="AB332" s="53">
        <f t="shared" si="251"/>
        <v>1.4179557980280956E-4</v>
      </c>
      <c r="AC332" s="61">
        <f t="shared" si="265"/>
        <v>0.37018229166666455</v>
      </c>
      <c r="AD332" s="36">
        <f t="shared" si="268"/>
        <v>2.0240186282689687</v>
      </c>
      <c r="AE332" s="36">
        <f t="shared" si="269"/>
        <v>86.79</v>
      </c>
      <c r="AF332" s="36">
        <f t="shared" si="270"/>
        <v>1.0120093141344844</v>
      </c>
      <c r="AG332" s="36">
        <f t="shared" si="269"/>
        <v>63.65</v>
      </c>
      <c r="AH332" s="36">
        <f t="shared" si="271"/>
        <v>0.50600465706724218</v>
      </c>
      <c r="AI332" s="36">
        <f t="shared" si="298"/>
        <v>39.71</v>
      </c>
      <c r="AJ332" s="36">
        <f t="shared" si="273"/>
        <v>0.10120093141344849</v>
      </c>
      <c r="AK332" s="36">
        <f t="shared" si="298"/>
        <v>9.6199999999999992</v>
      </c>
      <c r="AL332" s="36">
        <f t="shared" si="274"/>
        <v>1.0120093141344844</v>
      </c>
      <c r="AM332" s="36">
        <f t="shared" si="275"/>
        <v>63.65</v>
      </c>
      <c r="AN332" s="36">
        <f t="shared" si="276"/>
        <v>0.50600465706724218</v>
      </c>
      <c r="AO332" s="36">
        <f t="shared" si="277"/>
        <v>39.71</v>
      </c>
      <c r="AP332" s="36">
        <f t="shared" si="278"/>
        <v>0.25300232853362109</v>
      </c>
      <c r="AQ332" s="36">
        <f t="shared" si="279"/>
        <v>22.35</v>
      </c>
      <c r="AR332" s="36">
        <f t="shared" si="280"/>
        <v>5.0600465706724246E-2</v>
      </c>
      <c r="AS332" s="36">
        <f t="shared" si="281"/>
        <v>4.93</v>
      </c>
      <c r="AT332" s="36">
        <f t="shared" si="282"/>
        <v>0.50600465706724218</v>
      </c>
      <c r="AU332" s="36">
        <f t="shared" si="283"/>
        <v>39.71</v>
      </c>
      <c r="AV332" s="36">
        <f t="shared" si="284"/>
        <v>0.25300232853362109</v>
      </c>
      <c r="AW332" s="36">
        <f t="shared" si="285"/>
        <v>22.35</v>
      </c>
      <c r="AX332" s="36">
        <f t="shared" si="286"/>
        <v>0.12650116426681055</v>
      </c>
      <c r="AY332" s="36">
        <f t="shared" si="287"/>
        <v>11.88</v>
      </c>
      <c r="AZ332" s="36">
        <f t="shared" si="288"/>
        <v>2.5300232853362123E-2</v>
      </c>
      <c r="BA332" s="36">
        <f t="shared" si="289"/>
        <v>2.5</v>
      </c>
      <c r="BB332" s="36">
        <f t="shared" si="290"/>
        <v>0.10120093141344848</v>
      </c>
      <c r="BC332" s="36">
        <f t="shared" si="291"/>
        <v>9.6199999999999992</v>
      </c>
      <c r="BD332" s="36">
        <f t="shared" si="292"/>
        <v>5.0600465706724239E-2</v>
      </c>
      <c r="BE332" s="36">
        <f t="shared" si="293"/>
        <v>4.93</v>
      </c>
      <c r="BF332" s="36">
        <f t="shared" si="294"/>
        <v>2.5300232853362119E-2</v>
      </c>
      <c r="BG332" s="36">
        <f t="shared" si="295"/>
        <v>2.5</v>
      </c>
      <c r="BH332" s="36">
        <f t="shared" si="296"/>
        <v>5.0600465706724211E-3</v>
      </c>
      <c r="BI332" s="36">
        <f t="shared" si="297"/>
        <v>0.5</v>
      </c>
    </row>
    <row r="333" spans="1:61" s="36" customFormat="1" x14ac:dyDescent="0.25">
      <c r="A333" s="37">
        <v>11.25</v>
      </c>
      <c r="B333" s="47">
        <f t="shared" si="252"/>
        <v>40</v>
      </c>
      <c r="C333" s="48">
        <f t="shared" si="242"/>
        <v>0</v>
      </c>
      <c r="D333" s="49">
        <f t="shared" si="243"/>
        <v>0</v>
      </c>
      <c r="E333" s="50">
        <f t="shared" si="244"/>
        <v>1</v>
      </c>
      <c r="F333" s="65">
        <f t="shared" si="241"/>
        <v>39</v>
      </c>
      <c r="G333" s="58">
        <f t="shared" si="266"/>
        <v>2.5346477768167532</v>
      </c>
      <c r="H333" s="53">
        <f t="shared" si="253"/>
        <v>6.4935064935064934</v>
      </c>
      <c r="I333" s="49">
        <f t="shared" si="254"/>
        <v>1.38</v>
      </c>
      <c r="J333" s="53">
        <f t="shared" si="255"/>
        <v>5.5762251089968577</v>
      </c>
      <c r="K333" s="53">
        <f t="shared" si="267"/>
        <v>2.8391346850707138E-3</v>
      </c>
      <c r="L333" s="48">
        <f t="shared" si="256"/>
        <v>2.2000000000000002</v>
      </c>
      <c r="M333" s="49">
        <f t="shared" si="245"/>
        <v>0</v>
      </c>
      <c r="N333" s="65">
        <v>0</v>
      </c>
      <c r="O333" s="60">
        <f t="shared" si="257"/>
        <v>5798.5109755433841</v>
      </c>
      <c r="P333" s="55">
        <f t="shared" si="258"/>
        <v>480</v>
      </c>
      <c r="Q333" s="58">
        <f t="shared" si="259"/>
        <v>1.2673238884083766</v>
      </c>
      <c r="R333" s="53">
        <f t="shared" si="260"/>
        <v>3.2467532467532467</v>
      </c>
      <c r="S333" s="53">
        <f t="shared" si="246"/>
        <v>2.7881125544984289</v>
      </c>
      <c r="T333" s="53">
        <f t="shared" si="247"/>
        <v>1.4195673425353569E-3</v>
      </c>
      <c r="U333" s="58">
        <f t="shared" si="261"/>
        <v>0.63366194420418831</v>
      </c>
      <c r="V333" s="53">
        <f t="shared" si="262"/>
        <v>1.6233766233766234</v>
      </c>
      <c r="W333" s="53">
        <f t="shared" si="248"/>
        <v>1.3940562772492144</v>
      </c>
      <c r="X333" s="53">
        <f t="shared" si="249"/>
        <v>7.0978367126767845E-4</v>
      </c>
      <c r="Y333" s="58">
        <f t="shared" si="263"/>
        <v>0.12673238884083768</v>
      </c>
      <c r="Z333" s="53">
        <f t="shared" si="264"/>
        <v>0.32467532467532467</v>
      </c>
      <c r="AA333" s="53">
        <f t="shared" si="250"/>
        <v>0.27881125544984292</v>
      </c>
      <c r="AB333" s="53">
        <f t="shared" si="251"/>
        <v>1.4195673425353568E-4</v>
      </c>
      <c r="AC333" s="61">
        <f t="shared" si="265"/>
        <v>0.37031249999999788</v>
      </c>
      <c r="AD333" s="36">
        <f t="shared" si="268"/>
        <v>2.0349492968064911</v>
      </c>
      <c r="AE333" s="36">
        <f t="shared" si="269"/>
        <v>86.93</v>
      </c>
      <c r="AF333" s="36">
        <f t="shared" si="270"/>
        <v>1.0174746484032455</v>
      </c>
      <c r="AG333" s="36">
        <f t="shared" si="269"/>
        <v>63.85</v>
      </c>
      <c r="AH333" s="36">
        <f t="shared" si="271"/>
        <v>0.50873732420162276</v>
      </c>
      <c r="AI333" s="36">
        <f t="shared" si="298"/>
        <v>39.869999999999997</v>
      </c>
      <c r="AJ333" s="36">
        <f t="shared" si="273"/>
        <v>0.1017474648403246</v>
      </c>
      <c r="AK333" s="36">
        <f t="shared" si="298"/>
        <v>9.67</v>
      </c>
      <c r="AL333" s="36">
        <f t="shared" si="274"/>
        <v>1.0174746484032455</v>
      </c>
      <c r="AM333" s="36">
        <f t="shared" si="275"/>
        <v>63.85</v>
      </c>
      <c r="AN333" s="36">
        <f t="shared" si="276"/>
        <v>0.50873732420162276</v>
      </c>
      <c r="AO333" s="36">
        <f t="shared" si="277"/>
        <v>39.869999999999997</v>
      </c>
      <c r="AP333" s="36">
        <f t="shared" si="278"/>
        <v>0.25436866210081138</v>
      </c>
      <c r="AQ333" s="36">
        <f t="shared" si="279"/>
        <v>22.46</v>
      </c>
      <c r="AR333" s="36">
        <f t="shared" si="280"/>
        <v>5.0873732420162299E-2</v>
      </c>
      <c r="AS333" s="36">
        <f t="shared" si="281"/>
        <v>4.96</v>
      </c>
      <c r="AT333" s="36">
        <f t="shared" si="282"/>
        <v>0.50873732420162276</v>
      </c>
      <c r="AU333" s="36">
        <f t="shared" si="283"/>
        <v>39.869999999999997</v>
      </c>
      <c r="AV333" s="36">
        <f t="shared" si="284"/>
        <v>0.25436866210081138</v>
      </c>
      <c r="AW333" s="36">
        <f t="shared" si="285"/>
        <v>22.46</v>
      </c>
      <c r="AX333" s="36">
        <f t="shared" si="286"/>
        <v>0.12718433105040569</v>
      </c>
      <c r="AY333" s="36">
        <f t="shared" si="287"/>
        <v>11.94</v>
      </c>
      <c r="AZ333" s="36">
        <f t="shared" si="288"/>
        <v>2.5436866210081149E-2</v>
      </c>
      <c r="BA333" s="36">
        <f t="shared" si="289"/>
        <v>2.5099999999999998</v>
      </c>
      <c r="BB333" s="36">
        <f t="shared" si="290"/>
        <v>0.10174746484032458</v>
      </c>
      <c r="BC333" s="36">
        <f t="shared" si="291"/>
        <v>9.67</v>
      </c>
      <c r="BD333" s="36">
        <f t="shared" si="292"/>
        <v>5.0873732420162292E-2</v>
      </c>
      <c r="BE333" s="36">
        <f t="shared" si="293"/>
        <v>4.96</v>
      </c>
      <c r="BF333" s="36">
        <f t="shared" si="294"/>
        <v>2.5436866210081146E-2</v>
      </c>
      <c r="BG333" s="36">
        <f t="shared" si="295"/>
        <v>2.5099999999999998</v>
      </c>
      <c r="BH333" s="36">
        <f t="shared" si="296"/>
        <v>5.0873732420162266E-3</v>
      </c>
      <c r="BI333" s="36">
        <f t="shared" si="297"/>
        <v>0.51</v>
      </c>
    </row>
    <row r="334" spans="1:61" s="36" customFormat="1" x14ac:dyDescent="0.25">
      <c r="A334" s="37">
        <v>11.25</v>
      </c>
      <c r="B334" s="47">
        <f t="shared" si="252"/>
        <v>40</v>
      </c>
      <c r="C334" s="48">
        <f t="shared" si="242"/>
        <v>0</v>
      </c>
      <c r="D334" s="49">
        <f t="shared" si="243"/>
        <v>0</v>
      </c>
      <c r="E334" s="50">
        <f t="shared" si="244"/>
        <v>1</v>
      </c>
      <c r="F334" s="65">
        <f t="shared" si="241"/>
        <v>39</v>
      </c>
      <c r="G334" s="58">
        <f t="shared" si="266"/>
        <v>2.5375054088474549</v>
      </c>
      <c r="H334" s="53">
        <f t="shared" si="253"/>
        <v>6.4935064935064934</v>
      </c>
      <c r="I334" s="49">
        <f t="shared" si="254"/>
        <v>1.38</v>
      </c>
      <c r="J334" s="53">
        <f t="shared" si="255"/>
        <v>5.582511899464401</v>
      </c>
      <c r="K334" s="53">
        <f t="shared" si="267"/>
        <v>2.8423356040661422E-3</v>
      </c>
      <c r="L334" s="48">
        <f t="shared" si="256"/>
        <v>2.2000000000000002</v>
      </c>
      <c r="M334" s="49">
        <f t="shared" si="245"/>
        <v>0</v>
      </c>
      <c r="N334" s="65">
        <v>0</v>
      </c>
      <c r="O334" s="60">
        <f t="shared" si="257"/>
        <v>5804.5111476514576</v>
      </c>
      <c r="P334" s="55">
        <f t="shared" si="258"/>
        <v>480</v>
      </c>
      <c r="Q334" s="58">
        <f t="shared" si="259"/>
        <v>1.2687527044237275</v>
      </c>
      <c r="R334" s="53">
        <f t="shared" si="260"/>
        <v>3.2467532467532467</v>
      </c>
      <c r="S334" s="53">
        <f t="shared" si="246"/>
        <v>2.7912559497322005</v>
      </c>
      <c r="T334" s="53">
        <f t="shared" si="247"/>
        <v>1.4211678020330711E-3</v>
      </c>
      <c r="U334" s="58">
        <f t="shared" si="261"/>
        <v>0.63437635221186373</v>
      </c>
      <c r="V334" s="53">
        <f t="shared" si="262"/>
        <v>1.6233766233766234</v>
      </c>
      <c r="W334" s="53">
        <f t="shared" si="248"/>
        <v>1.3956279748661002</v>
      </c>
      <c r="X334" s="53">
        <f t="shared" si="249"/>
        <v>7.1058390101653556E-4</v>
      </c>
      <c r="Y334" s="58">
        <f t="shared" si="263"/>
        <v>0.12687527044237276</v>
      </c>
      <c r="Z334" s="53">
        <f t="shared" si="264"/>
        <v>0.32467532467532467</v>
      </c>
      <c r="AA334" s="53">
        <f t="shared" si="250"/>
        <v>0.27912559497322009</v>
      </c>
      <c r="AB334" s="53">
        <f t="shared" si="251"/>
        <v>1.4211678020330714E-4</v>
      </c>
      <c r="AC334" s="61">
        <f t="shared" si="265"/>
        <v>0.37044270833333121</v>
      </c>
      <c r="AD334" s="36">
        <f t="shared" si="268"/>
        <v>2.0458922888821456</v>
      </c>
      <c r="AE334" s="36">
        <f t="shared" si="269"/>
        <v>87.07</v>
      </c>
      <c r="AF334" s="36">
        <f t="shared" si="270"/>
        <v>1.0229461444410728</v>
      </c>
      <c r="AG334" s="36">
        <f t="shared" si="269"/>
        <v>64.05</v>
      </c>
      <c r="AH334" s="36">
        <f t="shared" si="271"/>
        <v>0.5114730722205364</v>
      </c>
      <c r="AI334" s="36">
        <f t="shared" si="298"/>
        <v>40.04</v>
      </c>
      <c r="AJ334" s="36">
        <f t="shared" si="273"/>
        <v>0.10229461444410733</v>
      </c>
      <c r="AK334" s="36">
        <f t="shared" si="298"/>
        <v>9.7200000000000006</v>
      </c>
      <c r="AL334" s="36">
        <f t="shared" si="274"/>
        <v>1.0229461444410728</v>
      </c>
      <c r="AM334" s="36">
        <f t="shared" si="275"/>
        <v>64.05</v>
      </c>
      <c r="AN334" s="36">
        <f t="shared" si="276"/>
        <v>0.5114730722205364</v>
      </c>
      <c r="AO334" s="36">
        <f t="shared" si="277"/>
        <v>40.04</v>
      </c>
      <c r="AP334" s="36">
        <f t="shared" si="278"/>
        <v>0.2557365361102682</v>
      </c>
      <c r="AQ334" s="36">
        <f t="shared" si="279"/>
        <v>22.57</v>
      </c>
      <c r="AR334" s="36">
        <f t="shared" si="280"/>
        <v>5.1147307222053663E-2</v>
      </c>
      <c r="AS334" s="36">
        <f t="shared" si="281"/>
        <v>4.99</v>
      </c>
      <c r="AT334" s="36">
        <f t="shared" si="282"/>
        <v>0.5114730722205364</v>
      </c>
      <c r="AU334" s="36">
        <f t="shared" si="283"/>
        <v>40.04</v>
      </c>
      <c r="AV334" s="36">
        <f t="shared" si="284"/>
        <v>0.2557365361102682</v>
      </c>
      <c r="AW334" s="36">
        <f t="shared" si="285"/>
        <v>22.57</v>
      </c>
      <c r="AX334" s="36">
        <f t="shared" si="286"/>
        <v>0.1278682680551341</v>
      </c>
      <c r="AY334" s="36">
        <f t="shared" si="287"/>
        <v>12</v>
      </c>
      <c r="AZ334" s="36">
        <f t="shared" si="288"/>
        <v>2.5573653611026832E-2</v>
      </c>
      <c r="BA334" s="36">
        <f t="shared" si="289"/>
        <v>2.52</v>
      </c>
      <c r="BB334" s="36">
        <f t="shared" si="290"/>
        <v>0.10229461444410731</v>
      </c>
      <c r="BC334" s="36">
        <f t="shared" si="291"/>
        <v>9.7200000000000006</v>
      </c>
      <c r="BD334" s="36">
        <f t="shared" si="292"/>
        <v>5.1147307222053656E-2</v>
      </c>
      <c r="BE334" s="36">
        <f t="shared" si="293"/>
        <v>4.99</v>
      </c>
      <c r="BF334" s="36">
        <f t="shared" si="294"/>
        <v>2.5573653611026828E-2</v>
      </c>
      <c r="BG334" s="36">
        <f t="shared" si="295"/>
        <v>2.52</v>
      </c>
      <c r="BH334" s="36">
        <f t="shared" si="296"/>
        <v>5.1147307222053628E-3</v>
      </c>
      <c r="BI334" s="36">
        <f t="shared" si="297"/>
        <v>0.51</v>
      </c>
    </row>
    <row r="335" spans="1:61" s="36" customFormat="1" x14ac:dyDescent="0.25">
      <c r="A335" s="37">
        <v>11.25</v>
      </c>
      <c r="B335" s="47">
        <f t="shared" si="252"/>
        <v>40</v>
      </c>
      <c r="C335" s="48">
        <f t="shared" si="242"/>
        <v>0</v>
      </c>
      <c r="D335" s="49">
        <f t="shared" si="243"/>
        <v>0</v>
      </c>
      <c r="E335" s="50">
        <f t="shared" si="244"/>
        <v>1</v>
      </c>
      <c r="F335" s="65">
        <f t="shared" si="241"/>
        <v>39</v>
      </c>
      <c r="G335" s="58">
        <f t="shared" si="266"/>
        <v>2.5403433846550736</v>
      </c>
      <c r="H335" s="53">
        <f t="shared" si="253"/>
        <v>6.4935064935064934</v>
      </c>
      <c r="I335" s="49">
        <f t="shared" si="254"/>
        <v>1.38</v>
      </c>
      <c r="J335" s="53">
        <f t="shared" si="255"/>
        <v>5.5887554462411622</v>
      </c>
      <c r="K335" s="53">
        <f t="shared" si="267"/>
        <v>2.8455145055389622E-3</v>
      </c>
      <c r="L335" s="48">
        <f t="shared" si="256"/>
        <v>2.2000000000000002</v>
      </c>
      <c r="M335" s="49">
        <f t="shared" si="245"/>
        <v>0</v>
      </c>
      <c r="N335" s="65">
        <v>0</v>
      </c>
      <c r="O335" s="60">
        <f t="shared" si="257"/>
        <v>5810.4700685762882</v>
      </c>
      <c r="P335" s="55">
        <f t="shared" si="258"/>
        <v>480</v>
      </c>
      <c r="Q335" s="58">
        <f t="shared" si="259"/>
        <v>1.2701716923275368</v>
      </c>
      <c r="R335" s="53">
        <f t="shared" si="260"/>
        <v>3.2467532467532467</v>
      </c>
      <c r="S335" s="53">
        <f t="shared" si="246"/>
        <v>2.7943777231205811</v>
      </c>
      <c r="T335" s="53">
        <f t="shared" si="247"/>
        <v>1.4227572527694811E-3</v>
      </c>
      <c r="U335" s="58">
        <f t="shared" si="261"/>
        <v>0.6350858461637684</v>
      </c>
      <c r="V335" s="53">
        <f t="shared" si="262"/>
        <v>1.6233766233766234</v>
      </c>
      <c r="W335" s="53">
        <f t="shared" si="248"/>
        <v>1.3971888615602905</v>
      </c>
      <c r="X335" s="53">
        <f t="shared" si="249"/>
        <v>7.1137862638474055E-4</v>
      </c>
      <c r="Y335" s="58">
        <f t="shared" si="263"/>
        <v>0.12701716923275369</v>
      </c>
      <c r="Z335" s="53">
        <f t="shared" si="264"/>
        <v>0.32467532467532467</v>
      </c>
      <c r="AA335" s="53">
        <f t="shared" si="250"/>
        <v>0.27943777231205813</v>
      </c>
      <c r="AB335" s="53">
        <f t="shared" si="251"/>
        <v>1.4227572527694812E-4</v>
      </c>
      <c r="AC335" s="61">
        <f t="shared" si="265"/>
        <v>0.37057291666666453</v>
      </c>
      <c r="AD335" s="36">
        <f t="shared" si="268"/>
        <v>2.0568475197284708</v>
      </c>
      <c r="AE335" s="36">
        <f t="shared" si="269"/>
        <v>87.21</v>
      </c>
      <c r="AF335" s="36">
        <f t="shared" si="270"/>
        <v>1.0284237598642354</v>
      </c>
      <c r="AG335" s="36">
        <f t="shared" si="269"/>
        <v>64.239999999999995</v>
      </c>
      <c r="AH335" s="36">
        <f t="shared" si="271"/>
        <v>0.5142118799321177</v>
      </c>
      <c r="AI335" s="36">
        <f t="shared" si="298"/>
        <v>40.200000000000003</v>
      </c>
      <c r="AJ335" s="36">
        <f t="shared" si="273"/>
        <v>0.10284237598642358</v>
      </c>
      <c r="AK335" s="36">
        <f t="shared" si="298"/>
        <v>9.77</v>
      </c>
      <c r="AL335" s="36">
        <f t="shared" si="274"/>
        <v>1.0284237598642354</v>
      </c>
      <c r="AM335" s="36">
        <f t="shared" si="275"/>
        <v>64.239999999999995</v>
      </c>
      <c r="AN335" s="36">
        <f t="shared" si="276"/>
        <v>0.5142118799321177</v>
      </c>
      <c r="AO335" s="36">
        <f t="shared" si="277"/>
        <v>40.200000000000003</v>
      </c>
      <c r="AP335" s="36">
        <f t="shared" si="278"/>
        <v>0.25710593996605885</v>
      </c>
      <c r="AQ335" s="36">
        <f t="shared" si="279"/>
        <v>22.67</v>
      </c>
      <c r="AR335" s="36">
        <f t="shared" si="280"/>
        <v>5.1421187993211791E-2</v>
      </c>
      <c r="AS335" s="36">
        <f t="shared" si="281"/>
        <v>5.01</v>
      </c>
      <c r="AT335" s="36">
        <f t="shared" si="282"/>
        <v>0.5142118799321177</v>
      </c>
      <c r="AU335" s="36">
        <f t="shared" si="283"/>
        <v>40.200000000000003</v>
      </c>
      <c r="AV335" s="36">
        <f t="shared" si="284"/>
        <v>0.25710593996605885</v>
      </c>
      <c r="AW335" s="36">
        <f t="shared" si="285"/>
        <v>22.67</v>
      </c>
      <c r="AX335" s="36">
        <f t="shared" si="286"/>
        <v>0.12855296998302942</v>
      </c>
      <c r="AY335" s="36">
        <f t="shared" si="287"/>
        <v>12.06</v>
      </c>
      <c r="AZ335" s="36">
        <f t="shared" si="288"/>
        <v>2.5710593996605895E-2</v>
      </c>
      <c r="BA335" s="36">
        <f t="shared" si="289"/>
        <v>2.54</v>
      </c>
      <c r="BB335" s="36">
        <f t="shared" si="290"/>
        <v>0.10284237598642357</v>
      </c>
      <c r="BC335" s="36">
        <f t="shared" si="291"/>
        <v>9.77</v>
      </c>
      <c r="BD335" s="36">
        <f t="shared" si="292"/>
        <v>5.1421187993211784E-2</v>
      </c>
      <c r="BE335" s="36">
        <f t="shared" si="293"/>
        <v>5.01</v>
      </c>
      <c r="BF335" s="36">
        <f t="shared" si="294"/>
        <v>2.5710593996605892E-2</v>
      </c>
      <c r="BG335" s="36">
        <f t="shared" si="295"/>
        <v>2.54</v>
      </c>
      <c r="BH335" s="36">
        <f t="shared" si="296"/>
        <v>5.1421187993211754E-3</v>
      </c>
      <c r="BI335" s="36">
        <f t="shared" si="297"/>
        <v>0.51</v>
      </c>
    </row>
    <row r="336" spans="1:61" s="36" customFormat="1" x14ac:dyDescent="0.25">
      <c r="A336" s="37">
        <v>11.25</v>
      </c>
      <c r="B336" s="47">
        <f t="shared" si="252"/>
        <v>40</v>
      </c>
      <c r="C336" s="48">
        <f t="shared" si="242"/>
        <v>0</v>
      </c>
      <c r="D336" s="49">
        <f t="shared" si="243"/>
        <v>0</v>
      </c>
      <c r="E336" s="50">
        <f t="shared" si="244"/>
        <v>1</v>
      </c>
      <c r="F336" s="65">
        <f t="shared" si="241"/>
        <v>39</v>
      </c>
      <c r="G336" s="58">
        <f t="shared" si="266"/>
        <v>2.5431618394449478</v>
      </c>
      <c r="H336" s="53">
        <f t="shared" si="253"/>
        <v>6.4935064935064934</v>
      </c>
      <c r="I336" s="49">
        <f t="shared" si="254"/>
        <v>1.38</v>
      </c>
      <c r="J336" s="53">
        <f t="shared" si="255"/>
        <v>5.5949560467788855</v>
      </c>
      <c r="K336" s="53">
        <f t="shared" si="267"/>
        <v>2.8486715409367109E-3</v>
      </c>
      <c r="L336" s="48">
        <f t="shared" si="256"/>
        <v>2.2000000000000002</v>
      </c>
      <c r="M336" s="49">
        <f t="shared" si="245"/>
        <v>0</v>
      </c>
      <c r="N336" s="65">
        <v>0</v>
      </c>
      <c r="O336" s="60">
        <f t="shared" si="257"/>
        <v>5816.3880219197608</v>
      </c>
      <c r="P336" s="55">
        <f t="shared" si="258"/>
        <v>480</v>
      </c>
      <c r="Q336" s="58">
        <f t="shared" si="259"/>
        <v>1.2715809197224739</v>
      </c>
      <c r="R336" s="53">
        <f t="shared" si="260"/>
        <v>3.2467532467532467</v>
      </c>
      <c r="S336" s="53">
        <f t="shared" si="246"/>
        <v>2.7974780233894427</v>
      </c>
      <c r="T336" s="53">
        <f t="shared" si="247"/>
        <v>1.4243357704683554E-3</v>
      </c>
      <c r="U336" s="58">
        <f t="shared" si="261"/>
        <v>0.63579045986123695</v>
      </c>
      <c r="V336" s="53">
        <f t="shared" si="262"/>
        <v>1.6233766233766234</v>
      </c>
      <c r="W336" s="53">
        <f t="shared" si="248"/>
        <v>1.3987390116947214</v>
      </c>
      <c r="X336" s="53">
        <f t="shared" si="249"/>
        <v>7.1216788523417772E-4</v>
      </c>
      <c r="Y336" s="58">
        <f t="shared" si="263"/>
        <v>0.12715809197224739</v>
      </c>
      <c r="Z336" s="53">
        <f t="shared" si="264"/>
        <v>0.32467532467532467</v>
      </c>
      <c r="AA336" s="53">
        <f t="shared" si="250"/>
        <v>0.27974780233894431</v>
      </c>
      <c r="AB336" s="53">
        <f t="shared" si="251"/>
        <v>1.4243357704683555E-4</v>
      </c>
      <c r="AC336" s="61">
        <f t="shared" si="265"/>
        <v>0.37070312499999786</v>
      </c>
      <c r="AD336" s="36">
        <f t="shared" si="268"/>
        <v>2.067814905161077</v>
      </c>
      <c r="AE336" s="36">
        <f t="shared" si="269"/>
        <v>87.35</v>
      </c>
      <c r="AF336" s="36">
        <f t="shared" si="270"/>
        <v>1.0339074525805385</v>
      </c>
      <c r="AG336" s="36">
        <f t="shared" si="269"/>
        <v>64.44</v>
      </c>
      <c r="AH336" s="36">
        <f t="shared" si="271"/>
        <v>0.51695372629026926</v>
      </c>
      <c r="AI336" s="36">
        <f t="shared" si="298"/>
        <v>40.369999999999997</v>
      </c>
      <c r="AJ336" s="36">
        <f t="shared" si="273"/>
        <v>0.1033907452580539</v>
      </c>
      <c r="AK336" s="36">
        <f t="shared" si="298"/>
        <v>9.82</v>
      </c>
      <c r="AL336" s="36">
        <f t="shared" si="274"/>
        <v>1.0339074525805385</v>
      </c>
      <c r="AM336" s="36">
        <f t="shared" si="275"/>
        <v>64.44</v>
      </c>
      <c r="AN336" s="36">
        <f t="shared" si="276"/>
        <v>0.51695372629026926</v>
      </c>
      <c r="AO336" s="36">
        <f t="shared" si="277"/>
        <v>40.369999999999997</v>
      </c>
      <c r="AP336" s="36">
        <f t="shared" si="278"/>
        <v>0.25847686314513463</v>
      </c>
      <c r="AQ336" s="36">
        <f t="shared" si="279"/>
        <v>22.78</v>
      </c>
      <c r="AR336" s="36">
        <f t="shared" si="280"/>
        <v>5.1695372629026952E-2</v>
      </c>
      <c r="AS336" s="36">
        <f t="shared" si="281"/>
        <v>5.04</v>
      </c>
      <c r="AT336" s="36">
        <f t="shared" si="282"/>
        <v>0.51695372629026926</v>
      </c>
      <c r="AU336" s="36">
        <f t="shared" si="283"/>
        <v>40.369999999999997</v>
      </c>
      <c r="AV336" s="36">
        <f t="shared" si="284"/>
        <v>0.25847686314513463</v>
      </c>
      <c r="AW336" s="36">
        <f t="shared" si="285"/>
        <v>22.78</v>
      </c>
      <c r="AX336" s="36">
        <f t="shared" si="286"/>
        <v>0.12923843157256731</v>
      </c>
      <c r="AY336" s="36">
        <f t="shared" si="287"/>
        <v>12.12</v>
      </c>
      <c r="AZ336" s="36">
        <f t="shared" si="288"/>
        <v>2.5847686314513476E-2</v>
      </c>
      <c r="BA336" s="36">
        <f t="shared" si="289"/>
        <v>2.5499999999999998</v>
      </c>
      <c r="BB336" s="36">
        <f t="shared" si="290"/>
        <v>0.10339074525805389</v>
      </c>
      <c r="BC336" s="36">
        <f t="shared" si="291"/>
        <v>9.82</v>
      </c>
      <c r="BD336" s="36">
        <f t="shared" si="292"/>
        <v>5.1695372629026945E-2</v>
      </c>
      <c r="BE336" s="36">
        <f t="shared" si="293"/>
        <v>5.04</v>
      </c>
      <c r="BF336" s="36">
        <f t="shared" si="294"/>
        <v>2.5847686314513472E-2</v>
      </c>
      <c r="BG336" s="36">
        <f t="shared" si="295"/>
        <v>2.5499999999999998</v>
      </c>
      <c r="BH336" s="36">
        <f t="shared" si="296"/>
        <v>5.169537262902691E-3</v>
      </c>
      <c r="BI336" s="36">
        <f t="shared" si="297"/>
        <v>0.52</v>
      </c>
    </row>
    <row r="337" spans="1:61" s="36" customFormat="1" x14ac:dyDescent="0.25">
      <c r="A337" s="37">
        <v>11.25</v>
      </c>
      <c r="B337" s="47">
        <f t="shared" si="252"/>
        <v>40</v>
      </c>
      <c r="C337" s="48">
        <f t="shared" si="242"/>
        <v>0</v>
      </c>
      <c r="D337" s="49">
        <f t="shared" si="243"/>
        <v>0</v>
      </c>
      <c r="E337" s="50">
        <f t="shared" si="244"/>
        <v>1</v>
      </c>
      <c r="F337" s="65">
        <f t="shared" si="241"/>
        <v>39</v>
      </c>
      <c r="G337" s="58">
        <f t="shared" si="266"/>
        <v>2.5459609074924061</v>
      </c>
      <c r="H337" s="53">
        <f t="shared" si="253"/>
        <v>6.4935064935064934</v>
      </c>
      <c r="I337" s="49">
        <f t="shared" si="254"/>
        <v>1.38</v>
      </c>
      <c r="J337" s="53">
        <f t="shared" si="255"/>
        <v>5.6011139964832939</v>
      </c>
      <c r="K337" s="53">
        <f t="shared" si="267"/>
        <v>2.8518068606651946E-3</v>
      </c>
      <c r="L337" s="48">
        <f t="shared" si="256"/>
        <v>2.2000000000000002</v>
      </c>
      <c r="M337" s="49">
        <f t="shared" si="245"/>
        <v>0</v>
      </c>
      <c r="N337" s="65">
        <v>0</v>
      </c>
      <c r="O337" s="60">
        <f t="shared" si="257"/>
        <v>5822.2652893339964</v>
      </c>
      <c r="P337" s="55">
        <f t="shared" si="258"/>
        <v>480</v>
      </c>
      <c r="Q337" s="58">
        <f t="shared" si="259"/>
        <v>1.2729804537462031</v>
      </c>
      <c r="R337" s="53">
        <f t="shared" si="260"/>
        <v>3.2467532467532467</v>
      </c>
      <c r="S337" s="53">
        <f t="shared" si="246"/>
        <v>2.8005569982416469</v>
      </c>
      <c r="T337" s="53">
        <f t="shared" si="247"/>
        <v>1.4259034303325973E-3</v>
      </c>
      <c r="U337" s="58">
        <f t="shared" si="261"/>
        <v>0.63649022687310153</v>
      </c>
      <c r="V337" s="53">
        <f t="shared" si="262"/>
        <v>1.6233766233766234</v>
      </c>
      <c r="W337" s="53">
        <f t="shared" si="248"/>
        <v>1.4002784991208235</v>
      </c>
      <c r="X337" s="53">
        <f t="shared" si="249"/>
        <v>7.1295171516629866E-4</v>
      </c>
      <c r="Y337" s="58">
        <f t="shared" si="263"/>
        <v>0.12729804537462031</v>
      </c>
      <c r="Z337" s="53">
        <f t="shared" si="264"/>
        <v>0.32467532467532467</v>
      </c>
      <c r="AA337" s="53">
        <f t="shared" si="250"/>
        <v>0.28005569982416467</v>
      </c>
      <c r="AB337" s="53">
        <f t="shared" si="251"/>
        <v>1.4259034303325976E-4</v>
      </c>
      <c r="AC337" s="61">
        <f t="shared" si="265"/>
        <v>0.37083333333333118</v>
      </c>
      <c r="AD337" s="36">
        <f t="shared" si="268"/>
        <v>2.078794361574638</v>
      </c>
      <c r="AE337" s="36">
        <f t="shared" si="269"/>
        <v>87.49</v>
      </c>
      <c r="AF337" s="36">
        <f t="shared" si="270"/>
        <v>1.039397180787319</v>
      </c>
      <c r="AG337" s="36">
        <f t="shared" si="269"/>
        <v>64.63</v>
      </c>
      <c r="AH337" s="36">
        <f t="shared" si="271"/>
        <v>0.51969859039365951</v>
      </c>
      <c r="AI337" s="36">
        <f t="shared" si="298"/>
        <v>40.53</v>
      </c>
      <c r="AJ337" s="36">
        <f t="shared" si="273"/>
        <v>0.10393971807873195</v>
      </c>
      <c r="AK337" s="36">
        <f t="shared" si="298"/>
        <v>9.8699999999999992</v>
      </c>
      <c r="AL337" s="36">
        <f t="shared" si="274"/>
        <v>1.039397180787319</v>
      </c>
      <c r="AM337" s="36">
        <f t="shared" si="275"/>
        <v>64.63</v>
      </c>
      <c r="AN337" s="36">
        <f t="shared" si="276"/>
        <v>0.51969859039365951</v>
      </c>
      <c r="AO337" s="36">
        <f t="shared" si="277"/>
        <v>40.53</v>
      </c>
      <c r="AP337" s="36">
        <f t="shared" si="278"/>
        <v>0.25984929519682975</v>
      </c>
      <c r="AQ337" s="36">
        <f t="shared" si="279"/>
        <v>22.88</v>
      </c>
      <c r="AR337" s="36">
        <f t="shared" si="280"/>
        <v>5.1969859039365976E-2</v>
      </c>
      <c r="AS337" s="36">
        <f t="shared" si="281"/>
        <v>5.0599999999999996</v>
      </c>
      <c r="AT337" s="36">
        <f t="shared" si="282"/>
        <v>0.51969859039365951</v>
      </c>
      <c r="AU337" s="36">
        <f t="shared" si="283"/>
        <v>40.53</v>
      </c>
      <c r="AV337" s="36">
        <f t="shared" si="284"/>
        <v>0.25984929519682975</v>
      </c>
      <c r="AW337" s="36">
        <f t="shared" si="285"/>
        <v>22.88</v>
      </c>
      <c r="AX337" s="36">
        <f t="shared" si="286"/>
        <v>0.12992464759841488</v>
      </c>
      <c r="AY337" s="36">
        <f t="shared" si="287"/>
        <v>12.18</v>
      </c>
      <c r="AZ337" s="36">
        <f t="shared" si="288"/>
        <v>2.5984929519682988E-2</v>
      </c>
      <c r="BA337" s="36">
        <f t="shared" si="289"/>
        <v>2.57</v>
      </c>
      <c r="BB337" s="36">
        <f t="shared" si="290"/>
        <v>0.10393971807873194</v>
      </c>
      <c r="BC337" s="36">
        <f t="shared" si="291"/>
        <v>9.8699999999999992</v>
      </c>
      <c r="BD337" s="36">
        <f t="shared" si="292"/>
        <v>5.1969859039365969E-2</v>
      </c>
      <c r="BE337" s="36">
        <f t="shared" si="293"/>
        <v>5.0599999999999996</v>
      </c>
      <c r="BF337" s="36">
        <f t="shared" si="294"/>
        <v>2.5984929519682985E-2</v>
      </c>
      <c r="BG337" s="36">
        <f t="shared" si="295"/>
        <v>2.57</v>
      </c>
      <c r="BH337" s="36">
        <f t="shared" si="296"/>
        <v>5.1969859039365934E-3</v>
      </c>
      <c r="BI337" s="36">
        <f t="shared" si="297"/>
        <v>0.52</v>
      </c>
    </row>
    <row r="338" spans="1:61" s="36" customFormat="1" x14ac:dyDescent="0.25">
      <c r="A338" s="37">
        <v>11.25</v>
      </c>
      <c r="B338" s="47">
        <f t="shared" si="252"/>
        <v>40</v>
      </c>
      <c r="C338" s="48">
        <f t="shared" si="242"/>
        <v>0</v>
      </c>
      <c r="D338" s="49">
        <f t="shared" si="243"/>
        <v>0</v>
      </c>
      <c r="E338" s="50">
        <f t="shared" si="244"/>
        <v>1</v>
      </c>
      <c r="F338" s="65">
        <f t="shared" si="241"/>
        <v>39</v>
      </c>
      <c r="G338" s="58">
        <f t="shared" si="266"/>
        <v>2.548740722149164</v>
      </c>
      <c r="H338" s="53">
        <f t="shared" si="253"/>
        <v>6.4935064935064934</v>
      </c>
      <c r="I338" s="49">
        <f t="shared" si="254"/>
        <v>1.38</v>
      </c>
      <c r="J338" s="53">
        <f t="shared" si="255"/>
        <v>5.6072295887281616</v>
      </c>
      <c r="K338" s="53">
        <f t="shared" si="267"/>
        <v>2.854920614095654E-3</v>
      </c>
      <c r="L338" s="48">
        <f t="shared" si="256"/>
        <v>2.2000000000000002</v>
      </c>
      <c r="M338" s="49">
        <f t="shared" si="245"/>
        <v>0</v>
      </c>
      <c r="N338" s="65">
        <v>0</v>
      </c>
      <c r="O338" s="60">
        <f t="shared" si="257"/>
        <v>5828.1021505347608</v>
      </c>
      <c r="P338" s="55">
        <f t="shared" si="258"/>
        <v>480</v>
      </c>
      <c r="Q338" s="58">
        <f t="shared" si="259"/>
        <v>1.274370361074582</v>
      </c>
      <c r="R338" s="53">
        <f t="shared" si="260"/>
        <v>3.2467532467532467</v>
      </c>
      <c r="S338" s="53">
        <f t="shared" si="246"/>
        <v>2.8036147943640808</v>
      </c>
      <c r="T338" s="53">
        <f t="shared" si="247"/>
        <v>1.427460307047827E-3</v>
      </c>
      <c r="U338" s="58">
        <f t="shared" si="261"/>
        <v>0.63718518053729101</v>
      </c>
      <c r="V338" s="53">
        <f t="shared" si="262"/>
        <v>1.6233766233766234</v>
      </c>
      <c r="W338" s="53">
        <f t="shared" si="248"/>
        <v>1.4018073971820404</v>
      </c>
      <c r="X338" s="53">
        <f t="shared" si="249"/>
        <v>7.1373015352391351E-4</v>
      </c>
      <c r="Y338" s="58">
        <f t="shared" si="263"/>
        <v>0.12743703610745821</v>
      </c>
      <c r="Z338" s="53">
        <f t="shared" si="264"/>
        <v>0.32467532467532467</v>
      </c>
      <c r="AA338" s="53">
        <f t="shared" si="250"/>
        <v>0.2803614794364081</v>
      </c>
      <c r="AB338" s="53">
        <f t="shared" si="251"/>
        <v>1.4274603070478273E-4</v>
      </c>
      <c r="AC338" s="61">
        <f t="shared" si="265"/>
        <v>0.37096354166666451</v>
      </c>
      <c r="AD338" s="36">
        <f t="shared" si="268"/>
        <v>2.0897858059389063</v>
      </c>
      <c r="AE338" s="36">
        <f t="shared" si="269"/>
        <v>87.63</v>
      </c>
      <c r="AF338" s="36">
        <f t="shared" si="270"/>
        <v>1.0448929029694531</v>
      </c>
      <c r="AG338" s="36">
        <f t="shared" si="269"/>
        <v>64.83</v>
      </c>
      <c r="AH338" s="36">
        <f t="shared" si="271"/>
        <v>0.52244645148472657</v>
      </c>
      <c r="AI338" s="36">
        <f t="shared" si="298"/>
        <v>40.69</v>
      </c>
      <c r="AJ338" s="36">
        <f t="shared" si="273"/>
        <v>0.10448929029694537</v>
      </c>
      <c r="AK338" s="36">
        <f t="shared" si="298"/>
        <v>9.92</v>
      </c>
      <c r="AL338" s="36">
        <f t="shared" si="274"/>
        <v>1.0448929029694531</v>
      </c>
      <c r="AM338" s="36">
        <f t="shared" si="275"/>
        <v>64.83</v>
      </c>
      <c r="AN338" s="36">
        <f t="shared" si="276"/>
        <v>0.52244645148472657</v>
      </c>
      <c r="AO338" s="36">
        <f t="shared" si="277"/>
        <v>40.69</v>
      </c>
      <c r="AP338" s="36">
        <f t="shared" si="278"/>
        <v>0.26122322574236329</v>
      </c>
      <c r="AQ338" s="36">
        <f t="shared" si="279"/>
        <v>22.99</v>
      </c>
      <c r="AR338" s="36">
        <f t="shared" si="280"/>
        <v>5.2244645148472685E-2</v>
      </c>
      <c r="AS338" s="36">
        <f t="shared" si="281"/>
        <v>5.09</v>
      </c>
      <c r="AT338" s="36">
        <f t="shared" si="282"/>
        <v>0.52244645148472657</v>
      </c>
      <c r="AU338" s="36">
        <f t="shared" si="283"/>
        <v>40.69</v>
      </c>
      <c r="AV338" s="36">
        <f t="shared" si="284"/>
        <v>0.26122322574236329</v>
      </c>
      <c r="AW338" s="36">
        <f t="shared" si="285"/>
        <v>22.99</v>
      </c>
      <c r="AX338" s="36">
        <f t="shared" si="286"/>
        <v>0.13061161287118164</v>
      </c>
      <c r="AY338" s="36">
        <f t="shared" si="287"/>
        <v>12.24</v>
      </c>
      <c r="AZ338" s="36">
        <f t="shared" si="288"/>
        <v>2.6122322574236342E-2</v>
      </c>
      <c r="BA338" s="36">
        <f t="shared" si="289"/>
        <v>2.58</v>
      </c>
      <c r="BB338" s="36">
        <f t="shared" si="290"/>
        <v>0.10448929029694536</v>
      </c>
      <c r="BC338" s="36">
        <f t="shared" si="291"/>
        <v>9.92</v>
      </c>
      <c r="BD338" s="36">
        <f t="shared" si="292"/>
        <v>5.2244645148472678E-2</v>
      </c>
      <c r="BE338" s="36">
        <f t="shared" si="293"/>
        <v>5.09</v>
      </c>
      <c r="BF338" s="36">
        <f t="shared" si="294"/>
        <v>2.6122322574236339E-2</v>
      </c>
      <c r="BG338" s="36">
        <f t="shared" si="295"/>
        <v>2.58</v>
      </c>
      <c r="BH338" s="36">
        <f t="shared" si="296"/>
        <v>5.2244645148472645E-3</v>
      </c>
      <c r="BI338" s="36">
        <f t="shared" si="297"/>
        <v>0.52</v>
      </c>
    </row>
    <row r="339" spans="1:61" s="36" customFormat="1" x14ac:dyDescent="0.25">
      <c r="A339" s="37">
        <v>11.25</v>
      </c>
      <c r="B339" s="47">
        <f t="shared" si="252"/>
        <v>40</v>
      </c>
      <c r="C339" s="48">
        <f t="shared" si="242"/>
        <v>0</v>
      </c>
      <c r="D339" s="49">
        <f t="shared" si="243"/>
        <v>0</v>
      </c>
      <c r="E339" s="50">
        <f t="shared" si="244"/>
        <v>1</v>
      </c>
      <c r="F339" s="65">
        <f t="shared" si="241"/>
        <v>39</v>
      </c>
      <c r="G339" s="58">
        <f t="shared" si="266"/>
        <v>2.5515014158496774</v>
      </c>
      <c r="H339" s="53">
        <f t="shared" si="253"/>
        <v>6.4935064935064934</v>
      </c>
      <c r="I339" s="49">
        <f t="shared" si="254"/>
        <v>1.38</v>
      </c>
      <c r="J339" s="53">
        <f t="shared" si="255"/>
        <v>5.6133031148692911</v>
      </c>
      <c r="K339" s="53">
        <f t="shared" si="267"/>
        <v>2.8580129495718782E-3</v>
      </c>
      <c r="L339" s="48">
        <f t="shared" si="256"/>
        <v>2.2000000000000002</v>
      </c>
      <c r="M339" s="49">
        <f t="shared" si="245"/>
        <v>0</v>
      </c>
      <c r="N339" s="65">
        <v>0</v>
      </c>
      <c r="O339" s="60">
        <f t="shared" si="257"/>
        <v>5833.8988833147696</v>
      </c>
      <c r="P339" s="55">
        <f t="shared" si="258"/>
        <v>480</v>
      </c>
      <c r="Q339" s="58">
        <f t="shared" si="259"/>
        <v>1.2757507079248387</v>
      </c>
      <c r="R339" s="53">
        <f t="shared" si="260"/>
        <v>3.2467532467532467</v>
      </c>
      <c r="S339" s="53">
        <f t="shared" si="246"/>
        <v>2.8066515574346456</v>
      </c>
      <c r="T339" s="53">
        <f t="shared" si="247"/>
        <v>1.4290064747859391E-3</v>
      </c>
      <c r="U339" s="58">
        <f t="shared" si="261"/>
        <v>0.63787535396241934</v>
      </c>
      <c r="V339" s="53">
        <f t="shared" si="262"/>
        <v>1.6233766233766234</v>
      </c>
      <c r="W339" s="53">
        <f t="shared" si="248"/>
        <v>1.4033257787173228</v>
      </c>
      <c r="X339" s="53">
        <f t="shared" si="249"/>
        <v>7.1450323739296955E-4</v>
      </c>
      <c r="Y339" s="58">
        <f t="shared" si="263"/>
        <v>0.12757507079248387</v>
      </c>
      <c r="Z339" s="53">
        <f t="shared" si="264"/>
        <v>0.32467532467532467</v>
      </c>
      <c r="AA339" s="53">
        <f t="shared" si="250"/>
        <v>0.28066515574346451</v>
      </c>
      <c r="AB339" s="53">
        <f t="shared" si="251"/>
        <v>1.4290064747859394E-4</v>
      </c>
      <c r="AC339" s="61">
        <f t="shared" si="265"/>
        <v>0.37109374999999784</v>
      </c>
      <c r="AD339" s="36">
        <f t="shared" si="268"/>
        <v>2.1007891557947582</v>
      </c>
      <c r="AE339" s="36">
        <f t="shared" si="269"/>
        <v>87.76</v>
      </c>
      <c r="AF339" s="36">
        <f t="shared" si="270"/>
        <v>1.0503945778973791</v>
      </c>
      <c r="AG339" s="36">
        <f t="shared" si="269"/>
        <v>65.02</v>
      </c>
      <c r="AH339" s="36">
        <f t="shared" si="271"/>
        <v>0.52519728894868956</v>
      </c>
      <c r="AI339" s="36">
        <f t="shared" ref="AI339:AK354" si="299">ROUND((1-EXP(-AH339))*100,2)</f>
        <v>40.86</v>
      </c>
      <c r="AJ339" s="36">
        <f t="shared" si="273"/>
        <v>0.10503945778973796</v>
      </c>
      <c r="AK339" s="36">
        <f t="shared" si="299"/>
        <v>9.9700000000000006</v>
      </c>
      <c r="AL339" s="36">
        <f t="shared" si="274"/>
        <v>1.0503945778973791</v>
      </c>
      <c r="AM339" s="36">
        <f t="shared" si="275"/>
        <v>65.02</v>
      </c>
      <c r="AN339" s="36">
        <f t="shared" si="276"/>
        <v>0.52519728894868956</v>
      </c>
      <c r="AO339" s="36">
        <f t="shared" si="277"/>
        <v>40.86</v>
      </c>
      <c r="AP339" s="36">
        <f t="shared" si="278"/>
        <v>0.26259864447434478</v>
      </c>
      <c r="AQ339" s="36">
        <f t="shared" si="279"/>
        <v>23.09</v>
      </c>
      <c r="AR339" s="36">
        <f t="shared" si="280"/>
        <v>5.2519728894868979E-2</v>
      </c>
      <c r="AS339" s="36">
        <f t="shared" si="281"/>
        <v>5.12</v>
      </c>
      <c r="AT339" s="36">
        <f t="shared" si="282"/>
        <v>0.52519728894868956</v>
      </c>
      <c r="AU339" s="36">
        <f t="shared" si="283"/>
        <v>40.86</v>
      </c>
      <c r="AV339" s="36">
        <f t="shared" si="284"/>
        <v>0.26259864447434478</v>
      </c>
      <c r="AW339" s="36">
        <f t="shared" si="285"/>
        <v>23.09</v>
      </c>
      <c r="AX339" s="36">
        <f t="shared" si="286"/>
        <v>0.13129932223717239</v>
      </c>
      <c r="AY339" s="36">
        <f t="shared" si="287"/>
        <v>12.3</v>
      </c>
      <c r="AZ339" s="36">
        <f t="shared" si="288"/>
        <v>2.625986444743449E-2</v>
      </c>
      <c r="BA339" s="36">
        <f t="shared" si="289"/>
        <v>2.59</v>
      </c>
      <c r="BB339" s="36">
        <f t="shared" si="290"/>
        <v>0.10503945778973794</v>
      </c>
      <c r="BC339" s="36">
        <f t="shared" si="291"/>
        <v>9.9700000000000006</v>
      </c>
      <c r="BD339" s="36">
        <f t="shared" si="292"/>
        <v>5.2519728894868972E-2</v>
      </c>
      <c r="BE339" s="36">
        <f t="shared" si="293"/>
        <v>5.12</v>
      </c>
      <c r="BF339" s="36">
        <f t="shared" si="294"/>
        <v>2.6259864447434486E-2</v>
      </c>
      <c r="BG339" s="36">
        <f t="shared" si="295"/>
        <v>2.59</v>
      </c>
      <c r="BH339" s="36">
        <f t="shared" si="296"/>
        <v>5.2519728894868936E-3</v>
      </c>
      <c r="BI339" s="36">
        <f t="shared" si="297"/>
        <v>0.52</v>
      </c>
    </row>
    <row r="340" spans="1:61" s="36" customFormat="1" x14ac:dyDescent="0.25">
      <c r="A340" s="37">
        <v>11.25</v>
      </c>
      <c r="B340" s="47">
        <f t="shared" si="252"/>
        <v>40</v>
      </c>
      <c r="C340" s="48">
        <f t="shared" si="242"/>
        <v>0</v>
      </c>
      <c r="D340" s="49">
        <f t="shared" si="243"/>
        <v>0</v>
      </c>
      <c r="E340" s="50">
        <f t="shared" si="244"/>
        <v>1</v>
      </c>
      <c r="F340" s="65">
        <f t="shared" si="241"/>
        <v>39</v>
      </c>
      <c r="G340" s="58">
        <f t="shared" si="266"/>
        <v>2.5542431201174511</v>
      </c>
      <c r="H340" s="53">
        <f t="shared" si="253"/>
        <v>6.4935064935064934</v>
      </c>
      <c r="I340" s="49">
        <f t="shared" si="254"/>
        <v>1.38</v>
      </c>
      <c r="J340" s="53">
        <f t="shared" si="255"/>
        <v>5.6193348642583931</v>
      </c>
      <c r="K340" s="53">
        <f t="shared" si="267"/>
        <v>2.8610840144172749E-3</v>
      </c>
      <c r="L340" s="48">
        <f t="shared" si="256"/>
        <v>2.2000000000000002</v>
      </c>
      <c r="M340" s="49">
        <f t="shared" si="245"/>
        <v>0</v>
      </c>
      <c r="N340" s="65">
        <v>0</v>
      </c>
      <c r="O340" s="60">
        <f t="shared" si="257"/>
        <v>5839.6557635569152</v>
      </c>
      <c r="P340" s="55">
        <f t="shared" si="258"/>
        <v>480</v>
      </c>
      <c r="Q340" s="58">
        <f t="shared" si="259"/>
        <v>1.2771215600587256</v>
      </c>
      <c r="R340" s="53">
        <f t="shared" si="260"/>
        <v>3.2467532467532467</v>
      </c>
      <c r="S340" s="53">
        <f t="shared" si="246"/>
        <v>2.8096674321291966</v>
      </c>
      <c r="T340" s="53">
        <f t="shared" si="247"/>
        <v>1.4305420072086375E-3</v>
      </c>
      <c r="U340" s="58">
        <f t="shared" si="261"/>
        <v>0.63856078002936278</v>
      </c>
      <c r="V340" s="53">
        <f t="shared" si="262"/>
        <v>1.6233766233766234</v>
      </c>
      <c r="W340" s="53">
        <f t="shared" si="248"/>
        <v>1.4048337160645983</v>
      </c>
      <c r="X340" s="53">
        <f t="shared" si="249"/>
        <v>7.1527100360431874E-4</v>
      </c>
      <c r="Y340" s="58">
        <f t="shared" si="263"/>
        <v>0.12771215600587257</v>
      </c>
      <c r="Z340" s="53">
        <f t="shared" si="264"/>
        <v>0.32467532467532467</v>
      </c>
      <c r="AA340" s="53">
        <f t="shared" si="250"/>
        <v>0.2809667432129197</v>
      </c>
      <c r="AB340" s="53">
        <f t="shared" si="251"/>
        <v>1.4305420072086377E-4</v>
      </c>
      <c r="AC340" s="61">
        <f t="shared" si="265"/>
        <v>0.37122395833333116</v>
      </c>
      <c r="AD340" s="36">
        <f t="shared" si="268"/>
        <v>2.1118043292502646</v>
      </c>
      <c r="AE340" s="36">
        <f t="shared" si="269"/>
        <v>87.9</v>
      </c>
      <c r="AF340" s="36">
        <f t="shared" si="270"/>
        <v>1.0559021646251323</v>
      </c>
      <c r="AG340" s="36">
        <f t="shared" si="269"/>
        <v>65.209999999999994</v>
      </c>
      <c r="AH340" s="36">
        <f t="shared" si="271"/>
        <v>0.52795108231256616</v>
      </c>
      <c r="AI340" s="36">
        <f t="shared" si="299"/>
        <v>41.02</v>
      </c>
      <c r="AJ340" s="36">
        <f t="shared" si="273"/>
        <v>0.10559021646251328</v>
      </c>
      <c r="AK340" s="36">
        <f t="shared" si="299"/>
        <v>10.02</v>
      </c>
      <c r="AL340" s="36">
        <f t="shared" si="274"/>
        <v>1.0559021646251323</v>
      </c>
      <c r="AM340" s="36">
        <f t="shared" si="275"/>
        <v>65.209999999999994</v>
      </c>
      <c r="AN340" s="36">
        <f t="shared" si="276"/>
        <v>0.52795108231256616</v>
      </c>
      <c r="AO340" s="36">
        <f t="shared" si="277"/>
        <v>41.02</v>
      </c>
      <c r="AP340" s="36">
        <f t="shared" si="278"/>
        <v>0.26397554115628308</v>
      </c>
      <c r="AQ340" s="36">
        <f t="shared" si="279"/>
        <v>23.2</v>
      </c>
      <c r="AR340" s="36">
        <f t="shared" si="280"/>
        <v>5.2795108231256639E-2</v>
      </c>
      <c r="AS340" s="36">
        <f t="shared" si="281"/>
        <v>5.14</v>
      </c>
      <c r="AT340" s="36">
        <f t="shared" si="282"/>
        <v>0.52795108231256616</v>
      </c>
      <c r="AU340" s="36">
        <f t="shared" si="283"/>
        <v>41.02</v>
      </c>
      <c r="AV340" s="36">
        <f t="shared" si="284"/>
        <v>0.26397554115628308</v>
      </c>
      <c r="AW340" s="36">
        <f t="shared" si="285"/>
        <v>23.2</v>
      </c>
      <c r="AX340" s="36">
        <f t="shared" si="286"/>
        <v>0.13198777057814154</v>
      </c>
      <c r="AY340" s="36">
        <f t="shared" si="287"/>
        <v>12.36</v>
      </c>
      <c r="AZ340" s="36">
        <f t="shared" si="288"/>
        <v>2.639755411562832E-2</v>
      </c>
      <c r="BA340" s="36">
        <f t="shared" si="289"/>
        <v>2.61</v>
      </c>
      <c r="BB340" s="36">
        <f t="shared" si="290"/>
        <v>0.10559021646251326</v>
      </c>
      <c r="BC340" s="36">
        <f t="shared" si="291"/>
        <v>10.02</v>
      </c>
      <c r="BD340" s="36">
        <f t="shared" si="292"/>
        <v>5.2795108231256632E-2</v>
      </c>
      <c r="BE340" s="36">
        <f t="shared" si="293"/>
        <v>5.14</v>
      </c>
      <c r="BF340" s="36">
        <f t="shared" si="294"/>
        <v>2.6397554115628316E-2</v>
      </c>
      <c r="BG340" s="36">
        <f t="shared" si="295"/>
        <v>2.61</v>
      </c>
      <c r="BH340" s="36">
        <f t="shared" si="296"/>
        <v>5.2795108231256599E-3</v>
      </c>
      <c r="BI340" s="36">
        <f t="shared" si="297"/>
        <v>0.53</v>
      </c>
    </row>
    <row r="341" spans="1:61" s="36" customFormat="1" x14ac:dyDescent="0.25">
      <c r="A341" s="37">
        <v>11.25</v>
      </c>
      <c r="B341" s="47">
        <f t="shared" si="252"/>
        <v>40</v>
      </c>
      <c r="C341" s="48">
        <f t="shared" si="242"/>
        <v>0</v>
      </c>
      <c r="D341" s="49">
        <f t="shared" si="243"/>
        <v>0</v>
      </c>
      <c r="E341" s="50">
        <f t="shared" si="244"/>
        <v>1</v>
      </c>
      <c r="F341" s="65">
        <f t="shared" si="241"/>
        <v>39</v>
      </c>
      <c r="G341" s="58">
        <f t="shared" si="266"/>
        <v>2.5569659655713064</v>
      </c>
      <c r="H341" s="53">
        <f t="shared" si="253"/>
        <v>6.4935064935064934</v>
      </c>
      <c r="I341" s="49">
        <f t="shared" si="254"/>
        <v>1.38</v>
      </c>
      <c r="J341" s="53">
        <f t="shared" si="255"/>
        <v>5.6253251242568743</v>
      </c>
      <c r="K341" s="53">
        <f t="shared" si="267"/>
        <v>2.8641339549418852E-3</v>
      </c>
      <c r="L341" s="48">
        <f t="shared" si="256"/>
        <v>2.2000000000000002</v>
      </c>
      <c r="M341" s="49">
        <f t="shared" si="245"/>
        <v>0</v>
      </c>
      <c r="N341" s="65">
        <v>0</v>
      </c>
      <c r="O341" s="60">
        <f t="shared" si="257"/>
        <v>5845.3730652473969</v>
      </c>
      <c r="P341" s="55">
        <f t="shared" si="258"/>
        <v>480</v>
      </c>
      <c r="Q341" s="58">
        <f t="shared" si="259"/>
        <v>1.2784829827856532</v>
      </c>
      <c r="R341" s="53">
        <f t="shared" si="260"/>
        <v>3.2467532467532467</v>
      </c>
      <c r="S341" s="53">
        <f t="shared" si="246"/>
        <v>2.8126625621284371</v>
      </c>
      <c r="T341" s="53">
        <f t="shared" si="247"/>
        <v>1.4320669774709426E-3</v>
      </c>
      <c r="U341" s="58">
        <f t="shared" si="261"/>
        <v>0.6392414913928266</v>
      </c>
      <c r="V341" s="53">
        <f t="shared" si="262"/>
        <v>1.6233766233766234</v>
      </c>
      <c r="W341" s="53">
        <f t="shared" si="248"/>
        <v>1.4063312810642186</v>
      </c>
      <c r="X341" s="53">
        <f t="shared" si="249"/>
        <v>7.1603348873547129E-4</v>
      </c>
      <c r="Y341" s="58">
        <f t="shared" si="263"/>
        <v>0.12784829827856534</v>
      </c>
      <c r="Z341" s="53">
        <f t="shared" si="264"/>
        <v>0.32467532467532467</v>
      </c>
      <c r="AA341" s="53">
        <f t="shared" si="250"/>
        <v>0.28126625621284379</v>
      </c>
      <c r="AB341" s="53">
        <f t="shared" si="251"/>
        <v>1.4320669774709429E-4</v>
      </c>
      <c r="AC341" s="61">
        <f t="shared" si="265"/>
        <v>0.37135416666666449</v>
      </c>
      <c r="AD341" s="36">
        <f t="shared" si="268"/>
        <v>2.122831244976791</v>
      </c>
      <c r="AE341" s="36">
        <f t="shared" si="269"/>
        <v>88.03</v>
      </c>
      <c r="AF341" s="36">
        <f t="shared" si="270"/>
        <v>1.0614156224883955</v>
      </c>
      <c r="AG341" s="36">
        <f t="shared" si="269"/>
        <v>65.400000000000006</v>
      </c>
      <c r="AH341" s="36">
        <f t="shared" si="271"/>
        <v>0.53070781124419775</v>
      </c>
      <c r="AI341" s="36">
        <f t="shared" si="299"/>
        <v>41.18</v>
      </c>
      <c r="AJ341" s="36">
        <f t="shared" si="273"/>
        <v>0.1061415622488396</v>
      </c>
      <c r="AK341" s="36">
        <f t="shared" si="299"/>
        <v>10.07</v>
      </c>
      <c r="AL341" s="36">
        <f t="shared" si="274"/>
        <v>1.0614156224883955</v>
      </c>
      <c r="AM341" s="36">
        <f t="shared" si="275"/>
        <v>65.400000000000006</v>
      </c>
      <c r="AN341" s="36">
        <f t="shared" si="276"/>
        <v>0.53070781124419775</v>
      </c>
      <c r="AO341" s="36">
        <f t="shared" si="277"/>
        <v>41.18</v>
      </c>
      <c r="AP341" s="36">
        <f t="shared" si="278"/>
        <v>0.26535390562209887</v>
      </c>
      <c r="AQ341" s="36">
        <f t="shared" si="279"/>
        <v>23.31</v>
      </c>
      <c r="AR341" s="36">
        <f t="shared" si="280"/>
        <v>5.3070781124419798E-2</v>
      </c>
      <c r="AS341" s="36">
        <f t="shared" si="281"/>
        <v>5.17</v>
      </c>
      <c r="AT341" s="36">
        <f t="shared" si="282"/>
        <v>0.53070781124419775</v>
      </c>
      <c r="AU341" s="36">
        <f t="shared" si="283"/>
        <v>41.18</v>
      </c>
      <c r="AV341" s="36">
        <f t="shared" si="284"/>
        <v>0.26535390562209887</v>
      </c>
      <c r="AW341" s="36">
        <f t="shared" si="285"/>
        <v>23.31</v>
      </c>
      <c r="AX341" s="36">
        <f t="shared" si="286"/>
        <v>0.13267695281104944</v>
      </c>
      <c r="AY341" s="36">
        <f t="shared" si="287"/>
        <v>12.43</v>
      </c>
      <c r="AZ341" s="36">
        <f t="shared" si="288"/>
        <v>2.6535390562209899E-2</v>
      </c>
      <c r="BA341" s="36">
        <f t="shared" si="289"/>
        <v>2.62</v>
      </c>
      <c r="BB341" s="36">
        <f t="shared" si="290"/>
        <v>0.10614156224883958</v>
      </c>
      <c r="BC341" s="36">
        <f t="shared" si="291"/>
        <v>10.07</v>
      </c>
      <c r="BD341" s="36">
        <f t="shared" si="292"/>
        <v>5.3070781124419791E-2</v>
      </c>
      <c r="BE341" s="36">
        <f t="shared" si="293"/>
        <v>5.17</v>
      </c>
      <c r="BF341" s="36">
        <f t="shared" si="294"/>
        <v>2.6535390562209896E-2</v>
      </c>
      <c r="BG341" s="36">
        <f t="shared" si="295"/>
        <v>2.62</v>
      </c>
      <c r="BH341" s="36">
        <f t="shared" si="296"/>
        <v>5.3070781124419757E-3</v>
      </c>
      <c r="BI341" s="36">
        <f t="shared" si="297"/>
        <v>0.53</v>
      </c>
    </row>
    <row r="342" spans="1:61" s="36" customFormat="1" x14ac:dyDescent="0.25">
      <c r="A342" s="37">
        <v>11.25</v>
      </c>
      <c r="B342" s="47">
        <f t="shared" si="252"/>
        <v>40</v>
      </c>
      <c r="C342" s="48">
        <f t="shared" si="242"/>
        <v>0</v>
      </c>
      <c r="D342" s="49">
        <f t="shared" si="243"/>
        <v>0</v>
      </c>
      <c r="E342" s="50">
        <f t="shared" si="244"/>
        <v>1</v>
      </c>
      <c r="F342" s="65">
        <f t="shared" si="241"/>
        <v>39</v>
      </c>
      <c r="G342" s="58">
        <f t="shared" si="266"/>
        <v>2.5596700819316021</v>
      </c>
      <c r="H342" s="53">
        <f t="shared" si="253"/>
        <v>6.4935064935064934</v>
      </c>
      <c r="I342" s="49">
        <f t="shared" si="254"/>
        <v>1.38</v>
      </c>
      <c r="J342" s="53">
        <f t="shared" si="255"/>
        <v>5.631274180249525</v>
      </c>
      <c r="K342" s="53">
        <f t="shared" si="267"/>
        <v>2.8671629164493595E-3</v>
      </c>
      <c r="L342" s="48">
        <f t="shared" si="256"/>
        <v>2.2000000000000002</v>
      </c>
      <c r="M342" s="49">
        <f t="shared" si="245"/>
        <v>0</v>
      </c>
      <c r="N342" s="65">
        <v>0</v>
      </c>
      <c r="O342" s="60">
        <f t="shared" si="257"/>
        <v>5851.0510604887568</v>
      </c>
      <c r="P342" s="55">
        <f t="shared" si="258"/>
        <v>480</v>
      </c>
      <c r="Q342" s="58">
        <f t="shared" si="259"/>
        <v>1.279835040965801</v>
      </c>
      <c r="R342" s="53">
        <f t="shared" si="260"/>
        <v>3.2467532467532467</v>
      </c>
      <c r="S342" s="53">
        <f t="shared" si="246"/>
        <v>2.8156370901247625</v>
      </c>
      <c r="T342" s="53">
        <f t="shared" si="247"/>
        <v>1.4335814582246797E-3</v>
      </c>
      <c r="U342" s="58">
        <f t="shared" si="261"/>
        <v>0.63991752048290051</v>
      </c>
      <c r="V342" s="53">
        <f t="shared" si="262"/>
        <v>1.6233766233766234</v>
      </c>
      <c r="W342" s="53">
        <f t="shared" si="248"/>
        <v>1.4078185450623812</v>
      </c>
      <c r="X342" s="53">
        <f t="shared" si="249"/>
        <v>7.1679072911233987E-4</v>
      </c>
      <c r="Y342" s="58">
        <f t="shared" si="263"/>
        <v>0.12798350409658013</v>
      </c>
      <c r="Z342" s="53">
        <f t="shared" si="264"/>
        <v>0.32467532467532467</v>
      </c>
      <c r="AA342" s="53">
        <f t="shared" si="250"/>
        <v>0.28156370901247629</v>
      </c>
      <c r="AB342" s="53">
        <f t="shared" si="251"/>
        <v>1.4335814582246798E-4</v>
      </c>
      <c r="AC342" s="61">
        <f t="shared" si="265"/>
        <v>0.37148437499999781</v>
      </c>
      <c r="AD342" s="36">
        <f t="shared" si="268"/>
        <v>2.1338698222051211</v>
      </c>
      <c r="AE342" s="36">
        <f t="shared" si="269"/>
        <v>88.16</v>
      </c>
      <c r="AF342" s="36">
        <f t="shared" si="270"/>
        <v>1.0669349111025606</v>
      </c>
      <c r="AG342" s="36">
        <f t="shared" si="269"/>
        <v>65.59</v>
      </c>
      <c r="AH342" s="36">
        <f t="shared" si="271"/>
        <v>0.53346745555128028</v>
      </c>
      <c r="AI342" s="36">
        <f t="shared" si="299"/>
        <v>41.34</v>
      </c>
      <c r="AJ342" s="36">
        <f t="shared" si="273"/>
        <v>0.1066934911102561</v>
      </c>
      <c r="AK342" s="36">
        <f t="shared" si="299"/>
        <v>10.119999999999999</v>
      </c>
      <c r="AL342" s="36">
        <f t="shared" si="274"/>
        <v>1.0669349111025606</v>
      </c>
      <c r="AM342" s="36">
        <f t="shared" si="275"/>
        <v>65.59</v>
      </c>
      <c r="AN342" s="36">
        <f t="shared" si="276"/>
        <v>0.53346745555128028</v>
      </c>
      <c r="AO342" s="36">
        <f t="shared" si="277"/>
        <v>41.34</v>
      </c>
      <c r="AP342" s="36">
        <f t="shared" si="278"/>
        <v>0.26673372777564014</v>
      </c>
      <c r="AQ342" s="36">
        <f t="shared" si="279"/>
        <v>23.41</v>
      </c>
      <c r="AR342" s="36">
        <f t="shared" si="280"/>
        <v>5.3346745555128049E-2</v>
      </c>
      <c r="AS342" s="36">
        <f t="shared" si="281"/>
        <v>5.19</v>
      </c>
      <c r="AT342" s="36">
        <f t="shared" si="282"/>
        <v>0.53346745555128028</v>
      </c>
      <c r="AU342" s="36">
        <f t="shared" si="283"/>
        <v>41.34</v>
      </c>
      <c r="AV342" s="36">
        <f t="shared" si="284"/>
        <v>0.26673372777564014</v>
      </c>
      <c r="AW342" s="36">
        <f t="shared" si="285"/>
        <v>23.41</v>
      </c>
      <c r="AX342" s="36">
        <f t="shared" si="286"/>
        <v>0.13336686388782007</v>
      </c>
      <c r="AY342" s="36">
        <f t="shared" si="287"/>
        <v>12.49</v>
      </c>
      <c r="AZ342" s="36">
        <f t="shared" si="288"/>
        <v>2.6673372777564024E-2</v>
      </c>
      <c r="BA342" s="36">
        <f t="shared" si="289"/>
        <v>2.63</v>
      </c>
      <c r="BB342" s="36">
        <f t="shared" si="290"/>
        <v>0.10669349111025608</v>
      </c>
      <c r="BC342" s="36">
        <f t="shared" si="291"/>
        <v>10.119999999999999</v>
      </c>
      <c r="BD342" s="36">
        <f t="shared" si="292"/>
        <v>5.3346745555128042E-2</v>
      </c>
      <c r="BE342" s="36">
        <f t="shared" si="293"/>
        <v>5.19</v>
      </c>
      <c r="BF342" s="36">
        <f t="shared" si="294"/>
        <v>2.6673372777564021E-2</v>
      </c>
      <c r="BG342" s="36">
        <f t="shared" si="295"/>
        <v>2.63</v>
      </c>
      <c r="BH342" s="36">
        <f t="shared" si="296"/>
        <v>5.3346745555128009E-3</v>
      </c>
      <c r="BI342" s="36">
        <f t="shared" si="297"/>
        <v>0.53</v>
      </c>
    </row>
    <row r="343" spans="1:61" s="36" customFormat="1" x14ac:dyDescent="0.25">
      <c r="A343" s="37">
        <v>11.25</v>
      </c>
      <c r="B343" s="47">
        <f t="shared" si="252"/>
        <v>40</v>
      </c>
      <c r="C343" s="48">
        <f t="shared" si="242"/>
        <v>0</v>
      </c>
      <c r="D343" s="49">
        <f t="shared" si="243"/>
        <v>0</v>
      </c>
      <c r="E343" s="50">
        <f t="shared" si="244"/>
        <v>1</v>
      </c>
      <c r="F343" s="65">
        <f t="shared" si="241"/>
        <v>39</v>
      </c>
      <c r="G343" s="58">
        <f t="shared" si="266"/>
        <v>2.5623555980264161</v>
      </c>
      <c r="H343" s="53">
        <f t="shared" si="253"/>
        <v>6.4935064935064934</v>
      </c>
      <c r="I343" s="49">
        <f t="shared" si="254"/>
        <v>1.38</v>
      </c>
      <c r="J343" s="53">
        <f t="shared" si="255"/>
        <v>5.6371823156581158</v>
      </c>
      <c r="K343" s="53">
        <f t="shared" si="267"/>
        <v>2.870171043243875E-3</v>
      </c>
      <c r="L343" s="48">
        <f t="shared" si="256"/>
        <v>2.2000000000000002</v>
      </c>
      <c r="M343" s="49">
        <f t="shared" si="245"/>
        <v>0</v>
      </c>
      <c r="N343" s="65">
        <v>0</v>
      </c>
      <c r="O343" s="60">
        <f t="shared" si="257"/>
        <v>5856.690019512831</v>
      </c>
      <c r="P343" s="55">
        <f t="shared" si="258"/>
        <v>480</v>
      </c>
      <c r="Q343" s="58">
        <f t="shared" si="259"/>
        <v>1.2811777990132081</v>
      </c>
      <c r="R343" s="53">
        <f t="shared" si="260"/>
        <v>3.2467532467532467</v>
      </c>
      <c r="S343" s="53">
        <f t="shared" si="246"/>
        <v>2.8185911578290579</v>
      </c>
      <c r="T343" s="53">
        <f t="shared" si="247"/>
        <v>1.4350855216219375E-3</v>
      </c>
      <c r="U343" s="58">
        <f t="shared" si="261"/>
        <v>0.64058889950660403</v>
      </c>
      <c r="V343" s="53">
        <f t="shared" si="262"/>
        <v>1.6233766233766234</v>
      </c>
      <c r="W343" s="53">
        <f t="shared" si="248"/>
        <v>1.4092955789145289</v>
      </c>
      <c r="X343" s="53">
        <f t="shared" si="249"/>
        <v>7.1754276081096875E-4</v>
      </c>
      <c r="Y343" s="58">
        <f t="shared" si="263"/>
        <v>0.12811777990132084</v>
      </c>
      <c r="Z343" s="53">
        <f t="shared" si="264"/>
        <v>0.32467532467532467</v>
      </c>
      <c r="AA343" s="53">
        <f t="shared" si="250"/>
        <v>0.28185911578290584</v>
      </c>
      <c r="AB343" s="53">
        <f t="shared" si="251"/>
        <v>1.435085521621938E-4</v>
      </c>
      <c r="AC343" s="61">
        <f t="shared" si="265"/>
        <v>0.37161458333333114</v>
      </c>
      <c r="AD343" s="36">
        <f t="shared" si="268"/>
        <v>2.1449199807216099</v>
      </c>
      <c r="AE343" s="36">
        <f t="shared" si="269"/>
        <v>88.29</v>
      </c>
      <c r="AF343" s="36">
        <f t="shared" si="270"/>
        <v>1.072459990360805</v>
      </c>
      <c r="AG343" s="36">
        <f t="shared" si="269"/>
        <v>65.78</v>
      </c>
      <c r="AH343" s="36">
        <f t="shared" si="271"/>
        <v>0.53622999518040249</v>
      </c>
      <c r="AI343" s="36">
        <f t="shared" si="299"/>
        <v>41.51</v>
      </c>
      <c r="AJ343" s="36">
        <f t="shared" si="273"/>
        <v>0.10724599903608055</v>
      </c>
      <c r="AK343" s="36">
        <f t="shared" si="299"/>
        <v>10.17</v>
      </c>
      <c r="AL343" s="36">
        <f t="shared" si="274"/>
        <v>1.072459990360805</v>
      </c>
      <c r="AM343" s="36">
        <f t="shared" si="275"/>
        <v>65.78</v>
      </c>
      <c r="AN343" s="36">
        <f t="shared" si="276"/>
        <v>0.53622999518040249</v>
      </c>
      <c r="AO343" s="36">
        <f t="shared" si="277"/>
        <v>41.51</v>
      </c>
      <c r="AP343" s="36">
        <f t="shared" si="278"/>
        <v>0.26811499759020124</v>
      </c>
      <c r="AQ343" s="36">
        <f t="shared" si="279"/>
        <v>23.52</v>
      </c>
      <c r="AR343" s="36">
        <f t="shared" si="280"/>
        <v>5.3622999518040275E-2</v>
      </c>
      <c r="AS343" s="36">
        <f t="shared" si="281"/>
        <v>5.22</v>
      </c>
      <c r="AT343" s="36">
        <f t="shared" si="282"/>
        <v>0.53622999518040249</v>
      </c>
      <c r="AU343" s="36">
        <f t="shared" si="283"/>
        <v>41.51</v>
      </c>
      <c r="AV343" s="36">
        <f t="shared" si="284"/>
        <v>0.26811499759020124</v>
      </c>
      <c r="AW343" s="36">
        <f t="shared" si="285"/>
        <v>23.52</v>
      </c>
      <c r="AX343" s="36">
        <f t="shared" si="286"/>
        <v>0.13405749879510062</v>
      </c>
      <c r="AY343" s="36">
        <f t="shared" si="287"/>
        <v>12.55</v>
      </c>
      <c r="AZ343" s="36">
        <f t="shared" si="288"/>
        <v>2.6811499759020137E-2</v>
      </c>
      <c r="BA343" s="36">
        <f t="shared" si="289"/>
        <v>2.65</v>
      </c>
      <c r="BB343" s="36">
        <f t="shared" si="290"/>
        <v>0.10724599903608054</v>
      </c>
      <c r="BC343" s="36">
        <f t="shared" si="291"/>
        <v>10.17</v>
      </c>
      <c r="BD343" s="36">
        <f t="shared" si="292"/>
        <v>5.3622999518040268E-2</v>
      </c>
      <c r="BE343" s="36">
        <f t="shared" si="293"/>
        <v>5.22</v>
      </c>
      <c r="BF343" s="36">
        <f t="shared" si="294"/>
        <v>2.6811499759020134E-2</v>
      </c>
      <c r="BG343" s="36">
        <f t="shared" si="295"/>
        <v>2.65</v>
      </c>
      <c r="BH343" s="36">
        <f t="shared" si="296"/>
        <v>5.3622999518040228E-3</v>
      </c>
      <c r="BI343" s="36">
        <f t="shared" si="297"/>
        <v>0.53</v>
      </c>
    </row>
    <row r="344" spans="1:61" s="36" customFormat="1" x14ac:dyDescent="0.25">
      <c r="A344" s="37">
        <v>11.25</v>
      </c>
      <c r="B344" s="47">
        <f t="shared" si="252"/>
        <v>40</v>
      </c>
      <c r="C344" s="48">
        <f t="shared" si="242"/>
        <v>0</v>
      </c>
      <c r="D344" s="49">
        <f t="shared" si="243"/>
        <v>0</v>
      </c>
      <c r="E344" s="50">
        <f t="shared" si="244"/>
        <v>1</v>
      </c>
      <c r="F344" s="65">
        <f t="shared" si="241"/>
        <v>39</v>
      </c>
      <c r="G344" s="58">
        <f t="shared" si="266"/>
        <v>2.565022641797682</v>
      </c>
      <c r="H344" s="53">
        <f t="shared" si="253"/>
        <v>6.4935064935064934</v>
      </c>
      <c r="I344" s="49">
        <f t="shared" si="254"/>
        <v>1.38</v>
      </c>
      <c r="J344" s="53">
        <f t="shared" si="255"/>
        <v>5.6430498119549011</v>
      </c>
      <c r="K344" s="53">
        <f t="shared" si="267"/>
        <v>2.8731584786370135E-3</v>
      </c>
      <c r="L344" s="48">
        <f t="shared" si="256"/>
        <v>2.2000000000000002</v>
      </c>
      <c r="M344" s="49">
        <f t="shared" si="245"/>
        <v>0</v>
      </c>
      <c r="N344" s="65">
        <v>0</v>
      </c>
      <c r="O344" s="60">
        <f t="shared" si="257"/>
        <v>5862.2902106936153</v>
      </c>
      <c r="P344" s="55">
        <f t="shared" si="258"/>
        <v>480</v>
      </c>
      <c r="Q344" s="58">
        <f t="shared" si="259"/>
        <v>1.282511320898841</v>
      </c>
      <c r="R344" s="53">
        <f t="shared" si="260"/>
        <v>3.2467532467532467</v>
      </c>
      <c r="S344" s="53">
        <f t="shared" si="246"/>
        <v>2.8215249059774505</v>
      </c>
      <c r="T344" s="53">
        <f t="shared" si="247"/>
        <v>1.4365792393185067E-3</v>
      </c>
      <c r="U344" s="58">
        <f t="shared" si="261"/>
        <v>0.64125566044942051</v>
      </c>
      <c r="V344" s="53">
        <f t="shared" si="262"/>
        <v>1.6233766233766234</v>
      </c>
      <c r="W344" s="53">
        <f t="shared" si="248"/>
        <v>1.4107624529887253</v>
      </c>
      <c r="X344" s="53">
        <f t="shared" si="249"/>
        <v>7.1828961965925337E-4</v>
      </c>
      <c r="Y344" s="58">
        <f t="shared" si="263"/>
        <v>0.12825113208988415</v>
      </c>
      <c r="Z344" s="53">
        <f t="shared" si="264"/>
        <v>0.32467532467532467</v>
      </c>
      <c r="AA344" s="53">
        <f t="shared" si="250"/>
        <v>0.28215249059774516</v>
      </c>
      <c r="AB344" s="53">
        <f t="shared" si="251"/>
        <v>1.4365792393185073E-4</v>
      </c>
      <c r="AC344" s="61">
        <f t="shared" si="265"/>
        <v>0.37174479166666446</v>
      </c>
      <c r="AD344" s="36">
        <f t="shared" si="268"/>
        <v>2.1559816408643626</v>
      </c>
      <c r="AE344" s="36">
        <f t="shared" si="269"/>
        <v>88.42</v>
      </c>
      <c r="AF344" s="36">
        <f t="shared" si="270"/>
        <v>1.0779908204321813</v>
      </c>
      <c r="AG344" s="36">
        <f t="shared" si="269"/>
        <v>65.97</v>
      </c>
      <c r="AH344" s="36">
        <f t="shared" si="271"/>
        <v>0.53899541021609065</v>
      </c>
      <c r="AI344" s="36">
        <f t="shared" si="299"/>
        <v>41.67</v>
      </c>
      <c r="AJ344" s="36">
        <f t="shared" si="273"/>
        <v>0.10779908204321817</v>
      </c>
      <c r="AK344" s="36">
        <f t="shared" si="299"/>
        <v>10.220000000000001</v>
      </c>
      <c r="AL344" s="36">
        <f t="shared" si="274"/>
        <v>1.0779908204321813</v>
      </c>
      <c r="AM344" s="36">
        <f t="shared" si="275"/>
        <v>65.97</v>
      </c>
      <c r="AN344" s="36">
        <f t="shared" si="276"/>
        <v>0.53899541021609065</v>
      </c>
      <c r="AO344" s="36">
        <f t="shared" si="277"/>
        <v>41.67</v>
      </c>
      <c r="AP344" s="36">
        <f t="shared" si="278"/>
        <v>0.26949770510804533</v>
      </c>
      <c r="AQ344" s="36">
        <f t="shared" si="279"/>
        <v>23.62</v>
      </c>
      <c r="AR344" s="36">
        <f t="shared" si="280"/>
        <v>5.3899541021609085E-2</v>
      </c>
      <c r="AS344" s="36">
        <f t="shared" si="281"/>
        <v>5.25</v>
      </c>
      <c r="AT344" s="36">
        <f t="shared" si="282"/>
        <v>0.53899541021609065</v>
      </c>
      <c r="AU344" s="36">
        <f t="shared" si="283"/>
        <v>41.67</v>
      </c>
      <c r="AV344" s="36">
        <f t="shared" si="284"/>
        <v>0.26949770510804533</v>
      </c>
      <c r="AW344" s="36">
        <f t="shared" si="285"/>
        <v>23.62</v>
      </c>
      <c r="AX344" s="36">
        <f t="shared" si="286"/>
        <v>0.13474885255402266</v>
      </c>
      <c r="AY344" s="36">
        <f t="shared" si="287"/>
        <v>12.61</v>
      </c>
      <c r="AZ344" s="36">
        <f t="shared" si="288"/>
        <v>2.6949770510804542E-2</v>
      </c>
      <c r="BA344" s="36">
        <f t="shared" si="289"/>
        <v>2.66</v>
      </c>
      <c r="BB344" s="36">
        <f t="shared" si="290"/>
        <v>0.10779908204321816</v>
      </c>
      <c r="BC344" s="36">
        <f t="shared" si="291"/>
        <v>10.220000000000001</v>
      </c>
      <c r="BD344" s="36">
        <f t="shared" si="292"/>
        <v>5.3899541021609078E-2</v>
      </c>
      <c r="BE344" s="36">
        <f t="shared" si="293"/>
        <v>5.25</v>
      </c>
      <c r="BF344" s="36">
        <f t="shared" si="294"/>
        <v>2.6949770510804539E-2</v>
      </c>
      <c r="BG344" s="36">
        <f t="shared" si="295"/>
        <v>2.66</v>
      </c>
      <c r="BH344" s="36">
        <f t="shared" si="296"/>
        <v>5.3899541021609045E-3</v>
      </c>
      <c r="BI344" s="36">
        <f t="shared" si="297"/>
        <v>0.54</v>
      </c>
    </row>
    <row r="345" spans="1:61" s="36" customFormat="1" x14ac:dyDescent="0.25">
      <c r="A345" s="37">
        <v>11.25</v>
      </c>
      <c r="B345" s="47">
        <f t="shared" si="252"/>
        <v>40</v>
      </c>
      <c r="C345" s="48">
        <f t="shared" si="242"/>
        <v>0</v>
      </c>
      <c r="D345" s="49">
        <f t="shared" si="243"/>
        <v>0</v>
      </c>
      <c r="E345" s="50">
        <f t="shared" si="244"/>
        <v>1</v>
      </c>
      <c r="F345" s="65">
        <f t="shared" si="241"/>
        <v>39</v>
      </c>
      <c r="G345" s="58">
        <f t="shared" si="266"/>
        <v>2.5676713403072848</v>
      </c>
      <c r="H345" s="53">
        <f t="shared" si="253"/>
        <v>6.4935064935064934</v>
      </c>
      <c r="I345" s="49">
        <f t="shared" si="254"/>
        <v>1.38</v>
      </c>
      <c r="J345" s="53">
        <f t="shared" si="255"/>
        <v>5.6488769486760271</v>
      </c>
      <c r="K345" s="53">
        <f t="shared" si="267"/>
        <v>2.876125364954588E-3</v>
      </c>
      <c r="L345" s="48">
        <f t="shared" si="256"/>
        <v>2.2000000000000002</v>
      </c>
      <c r="M345" s="49">
        <f t="shared" si="245"/>
        <v>0</v>
      </c>
      <c r="N345" s="65">
        <v>0</v>
      </c>
      <c r="O345" s="60">
        <f t="shared" si="257"/>
        <v>5867.851900560031</v>
      </c>
      <c r="P345" s="55">
        <f t="shared" si="258"/>
        <v>480</v>
      </c>
      <c r="Q345" s="58">
        <f t="shared" si="259"/>
        <v>1.2838356701536424</v>
      </c>
      <c r="R345" s="53">
        <f t="shared" si="260"/>
        <v>3.2467532467532467</v>
      </c>
      <c r="S345" s="53">
        <f t="shared" si="246"/>
        <v>2.8244384743380135</v>
      </c>
      <c r="T345" s="53">
        <f t="shared" si="247"/>
        <v>1.438062682477294E-3</v>
      </c>
      <c r="U345" s="58">
        <f t="shared" si="261"/>
        <v>0.64191783507682121</v>
      </c>
      <c r="V345" s="53">
        <f t="shared" si="262"/>
        <v>1.6233766233766234</v>
      </c>
      <c r="W345" s="53">
        <f t="shared" si="248"/>
        <v>1.4122192371690068</v>
      </c>
      <c r="X345" s="53">
        <f t="shared" si="249"/>
        <v>7.1903134123864701E-4</v>
      </c>
      <c r="Y345" s="58">
        <f t="shared" si="263"/>
        <v>0.1283835670153643</v>
      </c>
      <c r="Z345" s="53">
        <f t="shared" si="264"/>
        <v>0.32467532467532467</v>
      </c>
      <c r="AA345" s="53">
        <f t="shared" si="250"/>
        <v>0.28244384743380146</v>
      </c>
      <c r="AB345" s="53">
        <f t="shared" si="251"/>
        <v>1.4380626824772946E-4</v>
      </c>
      <c r="AC345" s="61">
        <f t="shared" si="265"/>
        <v>0.37187499999999779</v>
      </c>
      <c r="AD345" s="36">
        <f t="shared" si="268"/>
        <v>2.167054723519438</v>
      </c>
      <c r="AE345" s="36">
        <f t="shared" si="269"/>
        <v>88.55</v>
      </c>
      <c r="AF345" s="36">
        <f t="shared" si="270"/>
        <v>1.083527361759719</v>
      </c>
      <c r="AG345" s="36">
        <f t="shared" si="269"/>
        <v>66.16</v>
      </c>
      <c r="AH345" s="36">
        <f t="shared" si="271"/>
        <v>0.54176368087985949</v>
      </c>
      <c r="AI345" s="36">
        <f t="shared" si="299"/>
        <v>41.83</v>
      </c>
      <c r="AJ345" s="36">
        <f t="shared" si="273"/>
        <v>0.10835273617597192</v>
      </c>
      <c r="AK345" s="36">
        <f t="shared" si="299"/>
        <v>10.27</v>
      </c>
      <c r="AL345" s="36">
        <f t="shared" si="274"/>
        <v>1.083527361759719</v>
      </c>
      <c r="AM345" s="36">
        <f t="shared" si="275"/>
        <v>66.16</v>
      </c>
      <c r="AN345" s="36">
        <f t="shared" si="276"/>
        <v>0.54176368087985949</v>
      </c>
      <c r="AO345" s="36">
        <f t="shared" si="277"/>
        <v>41.83</v>
      </c>
      <c r="AP345" s="36">
        <f t="shared" si="278"/>
        <v>0.27088184043992974</v>
      </c>
      <c r="AQ345" s="36">
        <f t="shared" si="279"/>
        <v>23.73</v>
      </c>
      <c r="AR345" s="36">
        <f t="shared" si="280"/>
        <v>5.4176368087985961E-2</v>
      </c>
      <c r="AS345" s="36">
        <f t="shared" si="281"/>
        <v>5.27</v>
      </c>
      <c r="AT345" s="36">
        <f t="shared" si="282"/>
        <v>0.54176368087985949</v>
      </c>
      <c r="AU345" s="36">
        <f t="shared" si="283"/>
        <v>41.83</v>
      </c>
      <c r="AV345" s="36">
        <f t="shared" si="284"/>
        <v>0.27088184043992974</v>
      </c>
      <c r="AW345" s="36">
        <f t="shared" si="285"/>
        <v>23.73</v>
      </c>
      <c r="AX345" s="36">
        <f t="shared" si="286"/>
        <v>0.13544092021996487</v>
      </c>
      <c r="AY345" s="36">
        <f t="shared" si="287"/>
        <v>12.67</v>
      </c>
      <c r="AZ345" s="36">
        <f t="shared" si="288"/>
        <v>2.7088184043992981E-2</v>
      </c>
      <c r="BA345" s="36">
        <f t="shared" si="289"/>
        <v>2.67</v>
      </c>
      <c r="BB345" s="36">
        <f t="shared" si="290"/>
        <v>0.10835273617597191</v>
      </c>
      <c r="BC345" s="36">
        <f t="shared" si="291"/>
        <v>10.27</v>
      </c>
      <c r="BD345" s="36">
        <f t="shared" si="292"/>
        <v>5.4176368087985954E-2</v>
      </c>
      <c r="BE345" s="36">
        <f t="shared" si="293"/>
        <v>5.27</v>
      </c>
      <c r="BF345" s="36">
        <f t="shared" si="294"/>
        <v>2.7088184043992977E-2</v>
      </c>
      <c r="BG345" s="36">
        <f t="shared" si="295"/>
        <v>2.67</v>
      </c>
      <c r="BH345" s="36">
        <f t="shared" si="296"/>
        <v>5.4176368087985923E-3</v>
      </c>
      <c r="BI345" s="36">
        <f t="shared" si="297"/>
        <v>0.54</v>
      </c>
    </row>
    <row r="346" spans="1:61" s="36" customFormat="1" x14ac:dyDescent="0.25">
      <c r="A346" s="37">
        <v>11.25</v>
      </c>
      <c r="B346" s="47">
        <f t="shared" si="252"/>
        <v>40</v>
      </c>
      <c r="C346" s="48">
        <f t="shared" si="242"/>
        <v>0</v>
      </c>
      <c r="D346" s="49">
        <f t="shared" si="243"/>
        <v>0</v>
      </c>
      <c r="E346" s="50">
        <f t="shared" si="244"/>
        <v>1</v>
      </c>
      <c r="F346" s="65">
        <f t="shared" si="241"/>
        <v>39</v>
      </c>
      <c r="G346" s="58">
        <f t="shared" si="266"/>
        <v>2.5703018197431144</v>
      </c>
      <c r="H346" s="53">
        <f t="shared" si="253"/>
        <v>6.4935064935064934</v>
      </c>
      <c r="I346" s="49">
        <f t="shared" si="254"/>
        <v>1.38</v>
      </c>
      <c r="J346" s="53">
        <f t="shared" si="255"/>
        <v>5.6546640034348519</v>
      </c>
      <c r="K346" s="53">
        <f t="shared" si="267"/>
        <v>2.8790718435434239E-3</v>
      </c>
      <c r="L346" s="48">
        <f t="shared" si="256"/>
        <v>2.2000000000000002</v>
      </c>
      <c r="M346" s="49">
        <f t="shared" si="245"/>
        <v>0</v>
      </c>
      <c r="N346" s="65">
        <v>0</v>
      </c>
      <c r="O346" s="60">
        <f t="shared" si="257"/>
        <v>5873.3753538086157</v>
      </c>
      <c r="P346" s="55">
        <f t="shared" si="258"/>
        <v>480</v>
      </c>
      <c r="Q346" s="58">
        <f t="shared" si="259"/>
        <v>1.2851509098715572</v>
      </c>
      <c r="R346" s="53">
        <f t="shared" si="260"/>
        <v>3.2467532467532467</v>
      </c>
      <c r="S346" s="53">
        <f t="shared" si="246"/>
        <v>2.8273320017174259</v>
      </c>
      <c r="T346" s="53">
        <f t="shared" si="247"/>
        <v>1.4395359217717119E-3</v>
      </c>
      <c r="U346" s="58">
        <f t="shared" si="261"/>
        <v>0.64257545493577861</v>
      </c>
      <c r="V346" s="53">
        <f t="shared" si="262"/>
        <v>1.6233766233766234</v>
      </c>
      <c r="W346" s="53">
        <f t="shared" si="248"/>
        <v>1.413666000858713</v>
      </c>
      <c r="X346" s="53">
        <f t="shared" si="249"/>
        <v>7.1976796088585597E-4</v>
      </c>
      <c r="Y346" s="58">
        <f t="shared" si="263"/>
        <v>0.12851509098715577</v>
      </c>
      <c r="Z346" s="53">
        <f t="shared" si="264"/>
        <v>0.32467532467532467</v>
      </c>
      <c r="AA346" s="53">
        <f t="shared" si="250"/>
        <v>0.28273320017174275</v>
      </c>
      <c r="AB346" s="53">
        <f t="shared" si="251"/>
        <v>1.439535921771712E-4</v>
      </c>
      <c r="AC346" s="61">
        <f t="shared" si="265"/>
        <v>0.37200520833333112</v>
      </c>
      <c r="AD346" s="36">
        <f t="shared" si="268"/>
        <v>2.1781391501170799</v>
      </c>
      <c r="AE346" s="36">
        <f t="shared" si="269"/>
        <v>88.67</v>
      </c>
      <c r="AF346" s="36">
        <f t="shared" si="270"/>
        <v>1.08906957505854</v>
      </c>
      <c r="AG346" s="36">
        <f t="shared" si="269"/>
        <v>66.349999999999994</v>
      </c>
      <c r="AH346" s="36">
        <f t="shared" si="271"/>
        <v>0.54453478752926998</v>
      </c>
      <c r="AI346" s="36">
        <f t="shared" si="299"/>
        <v>41.99</v>
      </c>
      <c r="AJ346" s="36">
        <f t="shared" si="273"/>
        <v>0.10890695750585404</v>
      </c>
      <c r="AK346" s="36">
        <f t="shared" si="299"/>
        <v>10.32</v>
      </c>
      <c r="AL346" s="36">
        <f t="shared" si="274"/>
        <v>1.08906957505854</v>
      </c>
      <c r="AM346" s="36">
        <f t="shared" si="275"/>
        <v>66.349999999999994</v>
      </c>
      <c r="AN346" s="36">
        <f t="shared" si="276"/>
        <v>0.54453478752926998</v>
      </c>
      <c r="AO346" s="36">
        <f t="shared" si="277"/>
        <v>41.99</v>
      </c>
      <c r="AP346" s="36">
        <f t="shared" si="278"/>
        <v>0.27226739376463499</v>
      </c>
      <c r="AQ346" s="36">
        <f t="shared" si="279"/>
        <v>23.83</v>
      </c>
      <c r="AR346" s="36">
        <f t="shared" si="280"/>
        <v>5.4453478752927019E-2</v>
      </c>
      <c r="AS346" s="36">
        <f t="shared" si="281"/>
        <v>5.3</v>
      </c>
      <c r="AT346" s="36">
        <f t="shared" si="282"/>
        <v>0.54453478752926998</v>
      </c>
      <c r="AU346" s="36">
        <f t="shared" si="283"/>
        <v>41.99</v>
      </c>
      <c r="AV346" s="36">
        <f t="shared" si="284"/>
        <v>0.27226739376463499</v>
      </c>
      <c r="AW346" s="36">
        <f t="shared" si="285"/>
        <v>23.83</v>
      </c>
      <c r="AX346" s="36">
        <f t="shared" si="286"/>
        <v>0.1361336968823175</v>
      </c>
      <c r="AY346" s="36">
        <f t="shared" si="287"/>
        <v>12.73</v>
      </c>
      <c r="AZ346" s="36">
        <f t="shared" si="288"/>
        <v>2.7226739376463509E-2</v>
      </c>
      <c r="BA346" s="36">
        <f t="shared" si="289"/>
        <v>2.69</v>
      </c>
      <c r="BB346" s="36">
        <f t="shared" si="290"/>
        <v>0.10890695750585402</v>
      </c>
      <c r="BC346" s="36">
        <f t="shared" si="291"/>
        <v>10.32</v>
      </c>
      <c r="BD346" s="36">
        <f t="shared" si="292"/>
        <v>5.4453478752927012E-2</v>
      </c>
      <c r="BE346" s="36">
        <f t="shared" si="293"/>
        <v>5.3</v>
      </c>
      <c r="BF346" s="36">
        <f t="shared" si="294"/>
        <v>2.7226739376463506E-2</v>
      </c>
      <c r="BG346" s="36">
        <f t="shared" si="295"/>
        <v>2.69</v>
      </c>
      <c r="BH346" s="36">
        <f t="shared" si="296"/>
        <v>5.4453478752926974E-3</v>
      </c>
      <c r="BI346" s="36">
        <f t="shared" si="297"/>
        <v>0.54</v>
      </c>
    </row>
    <row r="347" spans="1:61" s="36" customFormat="1" x14ac:dyDescent="0.25">
      <c r="A347" s="37">
        <v>11.25</v>
      </c>
      <c r="B347" s="47">
        <f t="shared" si="252"/>
        <v>40</v>
      </c>
      <c r="C347" s="48">
        <f t="shared" si="242"/>
        <v>0</v>
      </c>
      <c r="D347" s="49">
        <f t="shared" si="243"/>
        <v>0</v>
      </c>
      <c r="E347" s="50">
        <f t="shared" si="244"/>
        <v>1</v>
      </c>
      <c r="F347" s="65">
        <f t="shared" si="241"/>
        <v>39</v>
      </c>
      <c r="G347" s="58">
        <f t="shared" si="266"/>
        <v>2.5729142054250773</v>
      </c>
      <c r="H347" s="53">
        <f t="shared" si="253"/>
        <v>6.4935064935064934</v>
      </c>
      <c r="I347" s="49">
        <f t="shared" si="254"/>
        <v>1.38</v>
      </c>
      <c r="J347" s="53">
        <f t="shared" si="255"/>
        <v>5.6604112519351704</v>
      </c>
      <c r="K347" s="53">
        <f t="shared" si="267"/>
        <v>2.8819980547780898E-3</v>
      </c>
      <c r="L347" s="48">
        <f t="shared" si="256"/>
        <v>2.2000000000000002</v>
      </c>
      <c r="M347" s="49">
        <f t="shared" si="245"/>
        <v>0</v>
      </c>
      <c r="N347" s="65">
        <v>0</v>
      </c>
      <c r="O347" s="60">
        <f t="shared" si="257"/>
        <v>5878.8608333161155</v>
      </c>
      <c r="P347" s="55">
        <f t="shared" si="258"/>
        <v>480</v>
      </c>
      <c r="Q347" s="58">
        <f t="shared" si="259"/>
        <v>1.2864571027125387</v>
      </c>
      <c r="R347" s="53">
        <f t="shared" si="260"/>
        <v>3.2467532467532467</v>
      </c>
      <c r="S347" s="53">
        <f t="shared" si="246"/>
        <v>2.8302056259675852</v>
      </c>
      <c r="T347" s="53">
        <f t="shared" si="247"/>
        <v>1.4409990273890449E-3</v>
      </c>
      <c r="U347" s="58">
        <f t="shared" si="261"/>
        <v>0.64322855135626933</v>
      </c>
      <c r="V347" s="53">
        <f t="shared" si="262"/>
        <v>1.6233766233766234</v>
      </c>
      <c r="W347" s="53">
        <f t="shared" si="248"/>
        <v>1.4151028129837926</v>
      </c>
      <c r="X347" s="53">
        <f t="shared" si="249"/>
        <v>7.2049951369452245E-4</v>
      </c>
      <c r="Y347" s="58">
        <f t="shared" si="263"/>
        <v>0.1286457102712539</v>
      </c>
      <c r="Z347" s="53">
        <f t="shared" si="264"/>
        <v>0.32467532467532467</v>
      </c>
      <c r="AA347" s="53">
        <f t="shared" si="250"/>
        <v>0.28302056259675862</v>
      </c>
      <c r="AB347" s="53">
        <f t="shared" si="251"/>
        <v>1.4409990273890453E-4</v>
      </c>
      <c r="AC347" s="61">
        <f t="shared" si="265"/>
        <v>0.37213541666666444</v>
      </c>
      <c r="AD347" s="36">
        <f t="shared" si="268"/>
        <v>2.1892348426279757</v>
      </c>
      <c r="AE347" s="36">
        <f t="shared" si="269"/>
        <v>88.8</v>
      </c>
      <c r="AF347" s="36">
        <f t="shared" si="270"/>
        <v>1.0946174213139879</v>
      </c>
      <c r="AG347" s="36">
        <f t="shared" si="269"/>
        <v>66.53</v>
      </c>
      <c r="AH347" s="36">
        <f t="shared" si="271"/>
        <v>0.54730871065699394</v>
      </c>
      <c r="AI347" s="36">
        <f t="shared" si="299"/>
        <v>42.15</v>
      </c>
      <c r="AJ347" s="36">
        <f t="shared" si="273"/>
        <v>0.10946174213139882</v>
      </c>
      <c r="AK347" s="36">
        <f t="shared" si="299"/>
        <v>10.37</v>
      </c>
      <c r="AL347" s="36">
        <f t="shared" si="274"/>
        <v>1.0946174213139879</v>
      </c>
      <c r="AM347" s="36">
        <f t="shared" si="275"/>
        <v>66.53</v>
      </c>
      <c r="AN347" s="36">
        <f t="shared" si="276"/>
        <v>0.54730871065699394</v>
      </c>
      <c r="AO347" s="36">
        <f t="shared" si="277"/>
        <v>42.15</v>
      </c>
      <c r="AP347" s="36">
        <f t="shared" si="278"/>
        <v>0.27365435532849697</v>
      </c>
      <c r="AQ347" s="36">
        <f t="shared" si="279"/>
        <v>23.94</v>
      </c>
      <c r="AR347" s="36">
        <f t="shared" si="280"/>
        <v>5.4730871065699412E-2</v>
      </c>
      <c r="AS347" s="36">
        <f t="shared" si="281"/>
        <v>5.33</v>
      </c>
      <c r="AT347" s="36">
        <f t="shared" si="282"/>
        <v>0.54730871065699394</v>
      </c>
      <c r="AU347" s="36">
        <f t="shared" si="283"/>
        <v>42.15</v>
      </c>
      <c r="AV347" s="36">
        <f t="shared" si="284"/>
        <v>0.27365435532849697</v>
      </c>
      <c r="AW347" s="36">
        <f t="shared" si="285"/>
        <v>23.94</v>
      </c>
      <c r="AX347" s="36">
        <f t="shared" si="286"/>
        <v>0.13682717766424848</v>
      </c>
      <c r="AY347" s="36">
        <f t="shared" si="287"/>
        <v>12.79</v>
      </c>
      <c r="AZ347" s="36">
        <f t="shared" si="288"/>
        <v>2.7365435532849706E-2</v>
      </c>
      <c r="BA347" s="36">
        <f t="shared" si="289"/>
        <v>2.7</v>
      </c>
      <c r="BB347" s="36">
        <f t="shared" si="290"/>
        <v>0.10946174213139881</v>
      </c>
      <c r="BC347" s="36">
        <f t="shared" si="291"/>
        <v>10.37</v>
      </c>
      <c r="BD347" s="36">
        <f t="shared" si="292"/>
        <v>5.4730871065699405E-2</v>
      </c>
      <c r="BE347" s="36">
        <f t="shared" si="293"/>
        <v>5.33</v>
      </c>
      <c r="BF347" s="36">
        <f t="shared" si="294"/>
        <v>2.7365435532849702E-2</v>
      </c>
      <c r="BG347" s="36">
        <f t="shared" si="295"/>
        <v>2.7</v>
      </c>
      <c r="BH347" s="36">
        <f t="shared" si="296"/>
        <v>5.4730871065699366E-3</v>
      </c>
      <c r="BI347" s="36">
        <f t="shared" si="297"/>
        <v>0.55000000000000004</v>
      </c>
    </row>
    <row r="348" spans="1:61" s="36" customFormat="1" x14ac:dyDescent="0.25">
      <c r="A348" s="37">
        <v>11.25</v>
      </c>
      <c r="B348" s="47">
        <f t="shared" si="252"/>
        <v>40</v>
      </c>
      <c r="C348" s="48">
        <f t="shared" si="242"/>
        <v>0</v>
      </c>
      <c r="D348" s="49">
        <f t="shared" si="243"/>
        <v>0</v>
      </c>
      <c r="E348" s="50">
        <f t="shared" si="244"/>
        <v>1</v>
      </c>
      <c r="F348" s="65">
        <f t="shared" si="241"/>
        <v>39</v>
      </c>
      <c r="G348" s="58">
        <f t="shared" si="266"/>
        <v>2.5755086218110663</v>
      </c>
      <c r="H348" s="53">
        <f t="shared" si="253"/>
        <v>6.4935064935064934</v>
      </c>
      <c r="I348" s="49">
        <f t="shared" si="254"/>
        <v>1.38</v>
      </c>
      <c r="J348" s="53">
        <f t="shared" si="255"/>
        <v>5.666118967984346</v>
      </c>
      <c r="K348" s="53">
        <f t="shared" si="267"/>
        <v>2.8849041380675905E-3</v>
      </c>
      <c r="L348" s="48">
        <f t="shared" si="256"/>
        <v>2.2000000000000002</v>
      </c>
      <c r="M348" s="49">
        <f t="shared" si="245"/>
        <v>0</v>
      </c>
      <c r="N348" s="65">
        <v>0</v>
      </c>
      <c r="O348" s="60">
        <f t="shared" si="257"/>
        <v>5884.3086001520023</v>
      </c>
      <c r="P348" s="55">
        <f t="shared" si="258"/>
        <v>480</v>
      </c>
      <c r="Q348" s="58">
        <f t="shared" si="259"/>
        <v>1.2877543109055332</v>
      </c>
      <c r="R348" s="53">
        <f t="shared" si="260"/>
        <v>3.2467532467532467</v>
      </c>
      <c r="S348" s="53">
        <f t="shared" si="246"/>
        <v>2.833059483992173</v>
      </c>
      <c r="T348" s="53">
        <f t="shared" si="247"/>
        <v>1.4424520690337953E-3</v>
      </c>
      <c r="U348" s="58">
        <f t="shared" si="261"/>
        <v>0.64387715545276658</v>
      </c>
      <c r="V348" s="53">
        <f t="shared" si="262"/>
        <v>1.6233766233766234</v>
      </c>
      <c r="W348" s="53">
        <f t="shared" si="248"/>
        <v>1.4165297419960865</v>
      </c>
      <c r="X348" s="53">
        <f t="shared" si="249"/>
        <v>7.2122603451689764E-4</v>
      </c>
      <c r="Y348" s="58">
        <f t="shared" si="263"/>
        <v>0.12877543109055337</v>
      </c>
      <c r="Z348" s="53">
        <f t="shared" si="264"/>
        <v>0.32467532467532467</v>
      </c>
      <c r="AA348" s="53">
        <f t="shared" si="250"/>
        <v>0.28330594839921741</v>
      </c>
      <c r="AB348" s="53">
        <f t="shared" si="251"/>
        <v>1.4424520690337959E-4</v>
      </c>
      <c r="AC348" s="61">
        <f t="shared" si="265"/>
        <v>0.37226562499999777</v>
      </c>
      <c r="AD348" s="36">
        <f t="shared" si="268"/>
        <v>2.2003417235595362</v>
      </c>
      <c r="AE348" s="36">
        <f t="shared" si="269"/>
        <v>88.92</v>
      </c>
      <c r="AF348" s="36">
        <f t="shared" si="270"/>
        <v>1.1001708617797681</v>
      </c>
      <c r="AG348" s="36">
        <f t="shared" si="269"/>
        <v>66.72</v>
      </c>
      <c r="AH348" s="36">
        <f t="shared" si="271"/>
        <v>0.55008543088988404</v>
      </c>
      <c r="AI348" s="36">
        <f t="shared" si="299"/>
        <v>42.31</v>
      </c>
      <c r="AJ348" s="36">
        <f t="shared" si="273"/>
        <v>0.11001708617797683</v>
      </c>
      <c r="AK348" s="36">
        <f t="shared" si="299"/>
        <v>10.42</v>
      </c>
      <c r="AL348" s="36">
        <f t="shared" si="274"/>
        <v>1.1001708617797681</v>
      </c>
      <c r="AM348" s="36">
        <f t="shared" si="275"/>
        <v>66.72</v>
      </c>
      <c r="AN348" s="36">
        <f t="shared" si="276"/>
        <v>0.55008543088988404</v>
      </c>
      <c r="AO348" s="36">
        <f t="shared" si="277"/>
        <v>42.31</v>
      </c>
      <c r="AP348" s="36">
        <f t="shared" si="278"/>
        <v>0.27504271544494202</v>
      </c>
      <c r="AQ348" s="36">
        <f t="shared" si="279"/>
        <v>24.05</v>
      </c>
      <c r="AR348" s="36">
        <f t="shared" si="280"/>
        <v>5.5008543088988414E-2</v>
      </c>
      <c r="AS348" s="36">
        <f t="shared" si="281"/>
        <v>5.35</v>
      </c>
      <c r="AT348" s="36">
        <f t="shared" si="282"/>
        <v>0.55008543088988404</v>
      </c>
      <c r="AU348" s="36">
        <f t="shared" si="283"/>
        <v>42.31</v>
      </c>
      <c r="AV348" s="36">
        <f t="shared" si="284"/>
        <v>0.27504271544494202</v>
      </c>
      <c r="AW348" s="36">
        <f t="shared" si="285"/>
        <v>24.05</v>
      </c>
      <c r="AX348" s="36">
        <f t="shared" si="286"/>
        <v>0.13752135772247101</v>
      </c>
      <c r="AY348" s="36">
        <f t="shared" si="287"/>
        <v>12.85</v>
      </c>
      <c r="AZ348" s="36">
        <f t="shared" si="288"/>
        <v>2.7504271544494207E-2</v>
      </c>
      <c r="BA348" s="36">
        <f t="shared" si="289"/>
        <v>2.71</v>
      </c>
      <c r="BB348" s="36">
        <f t="shared" si="290"/>
        <v>0.11001708617797681</v>
      </c>
      <c r="BC348" s="36">
        <f t="shared" si="291"/>
        <v>10.42</v>
      </c>
      <c r="BD348" s="36">
        <f t="shared" si="292"/>
        <v>5.5008543088988407E-2</v>
      </c>
      <c r="BE348" s="36">
        <f t="shared" si="293"/>
        <v>5.35</v>
      </c>
      <c r="BF348" s="36">
        <f t="shared" si="294"/>
        <v>2.7504271544494203E-2</v>
      </c>
      <c r="BG348" s="36">
        <f t="shared" si="295"/>
        <v>2.71</v>
      </c>
      <c r="BH348" s="36">
        <f t="shared" si="296"/>
        <v>5.5008543088988374E-3</v>
      </c>
      <c r="BI348" s="36">
        <f t="shared" si="297"/>
        <v>0.55000000000000004</v>
      </c>
    </row>
    <row r="349" spans="1:61" s="36" customFormat="1" x14ac:dyDescent="0.25">
      <c r="A349" s="37">
        <v>11.25</v>
      </c>
      <c r="B349" s="47">
        <f t="shared" si="252"/>
        <v>40</v>
      </c>
      <c r="C349" s="48">
        <f t="shared" si="242"/>
        <v>0</v>
      </c>
      <c r="D349" s="49">
        <f t="shared" si="243"/>
        <v>0</v>
      </c>
      <c r="E349" s="50">
        <f t="shared" si="244"/>
        <v>1</v>
      </c>
      <c r="F349" s="65">
        <f t="shared" si="241"/>
        <v>39</v>
      </c>
      <c r="G349" s="58">
        <f t="shared" si="266"/>
        <v>2.5780851925028916</v>
      </c>
      <c r="H349" s="53">
        <f t="shared" si="253"/>
        <v>6.4935064935064934</v>
      </c>
      <c r="I349" s="49">
        <f t="shared" si="254"/>
        <v>1.38</v>
      </c>
      <c r="J349" s="53">
        <f t="shared" si="255"/>
        <v>5.6717874235063617</v>
      </c>
      <c r="K349" s="53">
        <f t="shared" si="267"/>
        <v>2.8877902318620047E-3</v>
      </c>
      <c r="L349" s="48">
        <f t="shared" si="256"/>
        <v>2.2000000000000002</v>
      </c>
      <c r="M349" s="49">
        <f t="shared" si="245"/>
        <v>0</v>
      </c>
      <c r="N349" s="65">
        <v>0</v>
      </c>
      <c r="O349" s="60">
        <f t="shared" si="257"/>
        <v>5889.718913590892</v>
      </c>
      <c r="P349" s="55">
        <f t="shared" si="258"/>
        <v>480</v>
      </c>
      <c r="Q349" s="58">
        <f t="shared" si="259"/>
        <v>1.2890425962514458</v>
      </c>
      <c r="R349" s="53">
        <f t="shared" si="260"/>
        <v>3.2467532467532467</v>
      </c>
      <c r="S349" s="53">
        <f t="shared" si="246"/>
        <v>2.8358937117531808</v>
      </c>
      <c r="T349" s="53">
        <f t="shared" si="247"/>
        <v>1.4438951159310024E-3</v>
      </c>
      <c r="U349" s="58">
        <f t="shared" si="261"/>
        <v>0.6445212981257229</v>
      </c>
      <c r="V349" s="53">
        <f t="shared" si="262"/>
        <v>1.6233766233766234</v>
      </c>
      <c r="W349" s="53">
        <f t="shared" si="248"/>
        <v>1.4179468558765904</v>
      </c>
      <c r="X349" s="53">
        <f t="shared" si="249"/>
        <v>7.2194755796550119E-4</v>
      </c>
      <c r="Y349" s="58">
        <f t="shared" si="263"/>
        <v>0.12890425962514462</v>
      </c>
      <c r="Z349" s="53">
        <f t="shared" si="264"/>
        <v>0.32467532467532467</v>
      </c>
      <c r="AA349" s="53">
        <f t="shared" si="250"/>
        <v>0.28358937117531818</v>
      </c>
      <c r="AB349" s="53">
        <f t="shared" si="251"/>
        <v>1.443895115931003E-4</v>
      </c>
      <c r="AC349" s="61">
        <f t="shared" si="265"/>
        <v>0.37239583333333109</v>
      </c>
      <c r="AD349" s="36">
        <f t="shared" si="268"/>
        <v>2.2114597159522047</v>
      </c>
      <c r="AE349" s="36">
        <f t="shared" si="269"/>
        <v>89.05</v>
      </c>
      <c r="AF349" s="36">
        <f t="shared" si="270"/>
        <v>1.1057298579761023</v>
      </c>
      <c r="AG349" s="36">
        <f t="shared" si="269"/>
        <v>66.900000000000006</v>
      </c>
      <c r="AH349" s="36">
        <f t="shared" si="271"/>
        <v>0.55286492898805117</v>
      </c>
      <c r="AI349" s="36">
        <f t="shared" si="299"/>
        <v>42.47</v>
      </c>
      <c r="AJ349" s="36">
        <f t="shared" si="273"/>
        <v>0.11057298579761027</v>
      </c>
      <c r="AK349" s="36">
        <f t="shared" si="299"/>
        <v>10.47</v>
      </c>
      <c r="AL349" s="36">
        <f t="shared" si="274"/>
        <v>1.1057298579761023</v>
      </c>
      <c r="AM349" s="36">
        <f t="shared" si="275"/>
        <v>66.900000000000006</v>
      </c>
      <c r="AN349" s="36">
        <f t="shared" si="276"/>
        <v>0.55286492898805117</v>
      </c>
      <c r="AO349" s="36">
        <f t="shared" si="277"/>
        <v>42.47</v>
      </c>
      <c r="AP349" s="36">
        <f t="shared" si="278"/>
        <v>0.27643246449402559</v>
      </c>
      <c r="AQ349" s="36">
        <f t="shared" si="279"/>
        <v>24.15</v>
      </c>
      <c r="AR349" s="36">
        <f t="shared" si="280"/>
        <v>5.5286492898805134E-2</v>
      </c>
      <c r="AS349" s="36">
        <f t="shared" si="281"/>
        <v>5.38</v>
      </c>
      <c r="AT349" s="36">
        <f t="shared" si="282"/>
        <v>0.55286492898805117</v>
      </c>
      <c r="AU349" s="36">
        <f t="shared" si="283"/>
        <v>42.47</v>
      </c>
      <c r="AV349" s="36">
        <f t="shared" si="284"/>
        <v>0.27643246449402559</v>
      </c>
      <c r="AW349" s="36">
        <f t="shared" si="285"/>
        <v>24.15</v>
      </c>
      <c r="AX349" s="36">
        <f t="shared" si="286"/>
        <v>0.13821623224701279</v>
      </c>
      <c r="AY349" s="36">
        <f t="shared" si="287"/>
        <v>12.91</v>
      </c>
      <c r="AZ349" s="36">
        <f t="shared" si="288"/>
        <v>2.7643246449402567E-2</v>
      </c>
      <c r="BA349" s="36">
        <f t="shared" si="289"/>
        <v>2.73</v>
      </c>
      <c r="BB349" s="36">
        <f t="shared" si="290"/>
        <v>0.11057298579761025</v>
      </c>
      <c r="BC349" s="36">
        <f t="shared" si="291"/>
        <v>10.47</v>
      </c>
      <c r="BD349" s="36">
        <f t="shared" si="292"/>
        <v>5.5286492898805127E-2</v>
      </c>
      <c r="BE349" s="36">
        <f t="shared" si="293"/>
        <v>5.38</v>
      </c>
      <c r="BF349" s="36">
        <f t="shared" si="294"/>
        <v>2.7643246449402564E-2</v>
      </c>
      <c r="BG349" s="36">
        <f t="shared" si="295"/>
        <v>2.73</v>
      </c>
      <c r="BH349" s="36">
        <f t="shared" si="296"/>
        <v>5.5286492898805094E-3</v>
      </c>
      <c r="BI349" s="36">
        <f t="shared" si="297"/>
        <v>0.55000000000000004</v>
      </c>
    </row>
    <row r="350" spans="1:61" s="36" customFormat="1" x14ac:dyDescent="0.25">
      <c r="A350" s="37">
        <v>11.25</v>
      </c>
      <c r="B350" s="47">
        <f t="shared" si="252"/>
        <v>40</v>
      </c>
      <c r="C350" s="48">
        <f t="shared" si="242"/>
        <v>0</v>
      </c>
      <c r="D350" s="49">
        <f t="shared" si="243"/>
        <v>0</v>
      </c>
      <c r="E350" s="50">
        <f t="shared" si="244"/>
        <v>1</v>
      </c>
      <c r="F350" s="65">
        <f t="shared" si="241"/>
        <v>39</v>
      </c>
      <c r="G350" s="58">
        <f t="shared" si="266"/>
        <v>2.5806440402521673</v>
      </c>
      <c r="H350" s="53">
        <f t="shared" si="253"/>
        <v>6.4935064935064934</v>
      </c>
      <c r="I350" s="49">
        <f t="shared" si="254"/>
        <v>1.38</v>
      </c>
      <c r="J350" s="53">
        <f t="shared" si="255"/>
        <v>5.6774168885547684</v>
      </c>
      <c r="K350" s="53">
        <f t="shared" si="267"/>
        <v>2.890656473659083E-3</v>
      </c>
      <c r="L350" s="48">
        <f t="shared" si="256"/>
        <v>2.2000000000000002</v>
      </c>
      <c r="M350" s="49">
        <f t="shared" si="245"/>
        <v>0</v>
      </c>
      <c r="N350" s="65">
        <v>0</v>
      </c>
      <c r="O350" s="60">
        <f t="shared" si="257"/>
        <v>5895.0920311248892</v>
      </c>
      <c r="P350" s="55">
        <f t="shared" si="258"/>
        <v>480</v>
      </c>
      <c r="Q350" s="58">
        <f t="shared" si="259"/>
        <v>1.2903220201260837</v>
      </c>
      <c r="R350" s="53">
        <f t="shared" si="260"/>
        <v>3.2467532467532467</v>
      </c>
      <c r="S350" s="53">
        <f t="shared" si="246"/>
        <v>2.8387084442773842</v>
      </c>
      <c r="T350" s="53">
        <f t="shared" si="247"/>
        <v>1.4453282368295415E-3</v>
      </c>
      <c r="U350" s="58">
        <f t="shared" si="261"/>
        <v>0.64516101006304183</v>
      </c>
      <c r="V350" s="53">
        <f t="shared" si="262"/>
        <v>1.6233766233766234</v>
      </c>
      <c r="W350" s="53">
        <f t="shared" si="248"/>
        <v>1.4193542221386921</v>
      </c>
      <c r="X350" s="53">
        <f t="shared" si="249"/>
        <v>7.2266411841477075E-4</v>
      </c>
      <c r="Y350" s="58">
        <f t="shared" si="263"/>
        <v>0.12903220201260843</v>
      </c>
      <c r="Z350" s="53">
        <f t="shared" si="264"/>
        <v>0.32467532467532467</v>
      </c>
      <c r="AA350" s="53">
        <f t="shared" si="250"/>
        <v>0.28387084442773858</v>
      </c>
      <c r="AB350" s="53">
        <f t="shared" si="251"/>
        <v>1.4453282368295423E-4</v>
      </c>
      <c r="AC350" s="61">
        <f t="shared" si="265"/>
        <v>0.37252604166666442</v>
      </c>
      <c r="AD350" s="36">
        <f t="shared" si="268"/>
        <v>2.222588743375792</v>
      </c>
      <c r="AE350" s="36">
        <f t="shared" si="269"/>
        <v>89.17</v>
      </c>
      <c r="AF350" s="36">
        <f t="shared" si="270"/>
        <v>1.111294371687896</v>
      </c>
      <c r="AG350" s="36">
        <f t="shared" si="269"/>
        <v>67.09</v>
      </c>
      <c r="AH350" s="36">
        <f t="shared" si="271"/>
        <v>0.55564718584394801</v>
      </c>
      <c r="AI350" s="36">
        <f t="shared" si="299"/>
        <v>42.63</v>
      </c>
      <c r="AJ350" s="36">
        <f t="shared" si="273"/>
        <v>0.11112943716878965</v>
      </c>
      <c r="AK350" s="36">
        <f t="shared" si="299"/>
        <v>10.52</v>
      </c>
      <c r="AL350" s="36">
        <f t="shared" si="274"/>
        <v>1.111294371687896</v>
      </c>
      <c r="AM350" s="36">
        <f t="shared" si="275"/>
        <v>67.09</v>
      </c>
      <c r="AN350" s="36">
        <f t="shared" si="276"/>
        <v>0.55564718584394801</v>
      </c>
      <c r="AO350" s="36">
        <f t="shared" si="277"/>
        <v>42.63</v>
      </c>
      <c r="AP350" s="36">
        <f t="shared" si="278"/>
        <v>0.27782359292197401</v>
      </c>
      <c r="AQ350" s="36">
        <f t="shared" si="279"/>
        <v>24.26</v>
      </c>
      <c r="AR350" s="36">
        <f t="shared" si="280"/>
        <v>5.5564718584394823E-2</v>
      </c>
      <c r="AS350" s="36">
        <f t="shared" si="281"/>
        <v>5.4</v>
      </c>
      <c r="AT350" s="36">
        <f t="shared" si="282"/>
        <v>0.55564718584394801</v>
      </c>
      <c r="AU350" s="36">
        <f t="shared" si="283"/>
        <v>42.63</v>
      </c>
      <c r="AV350" s="36">
        <f t="shared" si="284"/>
        <v>0.27782359292197401</v>
      </c>
      <c r="AW350" s="36">
        <f t="shared" si="285"/>
        <v>24.26</v>
      </c>
      <c r="AX350" s="36">
        <f t="shared" si="286"/>
        <v>0.138911796460987</v>
      </c>
      <c r="AY350" s="36">
        <f t="shared" si="287"/>
        <v>12.97</v>
      </c>
      <c r="AZ350" s="36">
        <f t="shared" si="288"/>
        <v>2.7782359292197412E-2</v>
      </c>
      <c r="BA350" s="36">
        <f t="shared" si="289"/>
        <v>2.74</v>
      </c>
      <c r="BB350" s="36">
        <f t="shared" si="290"/>
        <v>0.11112943716878963</v>
      </c>
      <c r="BC350" s="36">
        <f t="shared" si="291"/>
        <v>10.52</v>
      </c>
      <c r="BD350" s="36">
        <f t="shared" si="292"/>
        <v>5.5564718584394816E-2</v>
      </c>
      <c r="BE350" s="36">
        <f t="shared" si="293"/>
        <v>5.4</v>
      </c>
      <c r="BF350" s="36">
        <f t="shared" si="294"/>
        <v>2.7782359292197408E-2</v>
      </c>
      <c r="BG350" s="36">
        <f t="shared" si="295"/>
        <v>2.74</v>
      </c>
      <c r="BH350" s="36">
        <f t="shared" si="296"/>
        <v>5.5564718584394778E-3</v>
      </c>
      <c r="BI350" s="36">
        <f t="shared" si="297"/>
        <v>0.55000000000000004</v>
      </c>
    </row>
    <row r="351" spans="1:61" s="36" customFormat="1" x14ac:dyDescent="0.25">
      <c r="A351" s="37">
        <v>11.25</v>
      </c>
      <c r="B351" s="47">
        <f t="shared" si="252"/>
        <v>40</v>
      </c>
      <c r="C351" s="48">
        <f t="shared" si="242"/>
        <v>0</v>
      </c>
      <c r="D351" s="49">
        <f t="shared" si="243"/>
        <v>0</v>
      </c>
      <c r="E351" s="50">
        <f t="shared" si="244"/>
        <v>1</v>
      </c>
      <c r="F351" s="65">
        <f t="shared" si="241"/>
        <v>39</v>
      </c>
      <c r="G351" s="58">
        <f t="shared" si="266"/>
        <v>2.5831852869661613</v>
      </c>
      <c r="H351" s="53">
        <f t="shared" si="253"/>
        <v>6.4935064935064934</v>
      </c>
      <c r="I351" s="49">
        <f t="shared" si="254"/>
        <v>1.38</v>
      </c>
      <c r="J351" s="53">
        <f t="shared" si="255"/>
        <v>5.6830076313255553</v>
      </c>
      <c r="K351" s="53">
        <f t="shared" si="267"/>
        <v>2.8935030000107973E-3</v>
      </c>
      <c r="L351" s="48">
        <f t="shared" si="256"/>
        <v>2.2000000000000002</v>
      </c>
      <c r="M351" s="49">
        <f t="shared" si="245"/>
        <v>0</v>
      </c>
      <c r="N351" s="65">
        <v>0</v>
      </c>
      <c r="O351" s="60">
        <f t="shared" si="257"/>
        <v>5900.4282084758406</v>
      </c>
      <c r="P351" s="55">
        <f t="shared" si="258"/>
        <v>480</v>
      </c>
      <c r="Q351" s="58">
        <f t="shared" si="259"/>
        <v>1.2915926434830807</v>
      </c>
      <c r="R351" s="53">
        <f t="shared" si="260"/>
        <v>3.2467532467532467</v>
      </c>
      <c r="S351" s="53">
        <f t="shared" si="246"/>
        <v>2.8415038156627777</v>
      </c>
      <c r="T351" s="53">
        <f t="shared" si="247"/>
        <v>1.4467515000053987E-3</v>
      </c>
      <c r="U351" s="58">
        <f t="shared" si="261"/>
        <v>0.64579632174154034</v>
      </c>
      <c r="V351" s="53">
        <f t="shared" si="262"/>
        <v>1.6233766233766234</v>
      </c>
      <c r="W351" s="53">
        <f t="shared" si="248"/>
        <v>1.4207519078313888</v>
      </c>
      <c r="X351" s="53">
        <f t="shared" si="249"/>
        <v>7.2337575000269933E-4</v>
      </c>
      <c r="Y351" s="58">
        <f t="shared" si="263"/>
        <v>0.12915926434830813</v>
      </c>
      <c r="Z351" s="53">
        <f t="shared" si="264"/>
        <v>0.32467532467532467</v>
      </c>
      <c r="AA351" s="53">
        <f t="shared" si="250"/>
        <v>0.28415038156627792</v>
      </c>
      <c r="AB351" s="53">
        <f t="shared" si="251"/>
        <v>1.4467515000053994E-4</v>
      </c>
      <c r="AC351" s="61">
        <f t="shared" si="265"/>
        <v>0.37265624999999775</v>
      </c>
      <c r="AD351" s="36">
        <f t="shared" si="268"/>
        <v>2.2337287299258337</v>
      </c>
      <c r="AE351" s="36">
        <f t="shared" si="269"/>
        <v>89.29</v>
      </c>
      <c r="AF351" s="36">
        <f t="shared" si="270"/>
        <v>1.1168643649629169</v>
      </c>
      <c r="AG351" s="36">
        <f t="shared" si="269"/>
        <v>67.27</v>
      </c>
      <c r="AH351" s="36">
        <f t="shared" si="271"/>
        <v>0.55843218248145843</v>
      </c>
      <c r="AI351" s="36">
        <f t="shared" si="299"/>
        <v>42.79</v>
      </c>
      <c r="AJ351" s="36">
        <f t="shared" si="273"/>
        <v>0.11168643649629173</v>
      </c>
      <c r="AK351" s="36">
        <f t="shared" si="299"/>
        <v>10.57</v>
      </c>
      <c r="AL351" s="36">
        <f t="shared" si="274"/>
        <v>1.1168643649629169</v>
      </c>
      <c r="AM351" s="36">
        <f t="shared" si="275"/>
        <v>67.27</v>
      </c>
      <c r="AN351" s="36">
        <f t="shared" si="276"/>
        <v>0.55843218248145843</v>
      </c>
      <c r="AO351" s="36">
        <f t="shared" si="277"/>
        <v>42.79</v>
      </c>
      <c r="AP351" s="36">
        <f t="shared" si="278"/>
        <v>0.27921609124072921</v>
      </c>
      <c r="AQ351" s="36">
        <f t="shared" si="279"/>
        <v>24.36</v>
      </c>
      <c r="AR351" s="36">
        <f t="shared" si="280"/>
        <v>5.5843218248145865E-2</v>
      </c>
      <c r="AS351" s="36">
        <f t="shared" si="281"/>
        <v>5.43</v>
      </c>
      <c r="AT351" s="36">
        <f t="shared" si="282"/>
        <v>0.55843218248145843</v>
      </c>
      <c r="AU351" s="36">
        <f t="shared" si="283"/>
        <v>42.79</v>
      </c>
      <c r="AV351" s="36">
        <f t="shared" si="284"/>
        <v>0.27921609124072921</v>
      </c>
      <c r="AW351" s="36">
        <f t="shared" si="285"/>
        <v>24.36</v>
      </c>
      <c r="AX351" s="36">
        <f t="shared" si="286"/>
        <v>0.13960804562036461</v>
      </c>
      <c r="AY351" s="36">
        <f t="shared" si="287"/>
        <v>13.03</v>
      </c>
      <c r="AZ351" s="36">
        <f t="shared" si="288"/>
        <v>2.7921609124072932E-2</v>
      </c>
      <c r="BA351" s="36">
        <f t="shared" si="289"/>
        <v>2.75</v>
      </c>
      <c r="BB351" s="36">
        <f t="shared" si="290"/>
        <v>0.11168643649629172</v>
      </c>
      <c r="BC351" s="36">
        <f t="shared" si="291"/>
        <v>10.57</v>
      </c>
      <c r="BD351" s="36">
        <f t="shared" si="292"/>
        <v>5.5843218248145858E-2</v>
      </c>
      <c r="BE351" s="36">
        <f t="shared" si="293"/>
        <v>5.43</v>
      </c>
      <c r="BF351" s="36">
        <f t="shared" si="294"/>
        <v>2.7921609124072929E-2</v>
      </c>
      <c r="BG351" s="36">
        <f t="shared" si="295"/>
        <v>2.75</v>
      </c>
      <c r="BH351" s="36">
        <f t="shared" si="296"/>
        <v>5.5843218248145818E-3</v>
      </c>
      <c r="BI351" s="36">
        <f t="shared" si="297"/>
        <v>0.56000000000000005</v>
      </c>
    </row>
    <row r="352" spans="1:61" s="36" customFormat="1" x14ac:dyDescent="0.25">
      <c r="A352" s="37">
        <v>11.25</v>
      </c>
      <c r="B352" s="47">
        <f t="shared" si="252"/>
        <v>40</v>
      </c>
      <c r="C352" s="48">
        <f t="shared" si="242"/>
        <v>0</v>
      </c>
      <c r="D352" s="49">
        <f t="shared" si="243"/>
        <v>0</v>
      </c>
      <c r="E352" s="50">
        <f t="shared" si="244"/>
        <v>1</v>
      </c>
      <c r="F352" s="65">
        <f t="shared" si="241"/>
        <v>39</v>
      </c>
      <c r="G352" s="58">
        <f t="shared" si="266"/>
        <v>2.5857090537136016</v>
      </c>
      <c r="H352" s="53">
        <f t="shared" si="253"/>
        <v>6.4935064935064934</v>
      </c>
      <c r="I352" s="49">
        <f t="shared" si="254"/>
        <v>1.38</v>
      </c>
      <c r="J352" s="53">
        <f t="shared" si="255"/>
        <v>5.6885599181699238</v>
      </c>
      <c r="K352" s="53">
        <f t="shared" si="267"/>
        <v>2.8963299465298454E-3</v>
      </c>
      <c r="L352" s="48">
        <f t="shared" si="256"/>
        <v>2.2000000000000002</v>
      </c>
      <c r="M352" s="49">
        <f t="shared" si="245"/>
        <v>0</v>
      </c>
      <c r="N352" s="65">
        <v>0</v>
      </c>
      <c r="O352" s="60">
        <f t="shared" si="257"/>
        <v>5905.7276996075043</v>
      </c>
      <c r="P352" s="55">
        <f t="shared" si="258"/>
        <v>480</v>
      </c>
      <c r="Q352" s="58">
        <f t="shared" si="259"/>
        <v>1.2928545268568008</v>
      </c>
      <c r="R352" s="53">
        <f t="shared" si="260"/>
        <v>3.2467532467532467</v>
      </c>
      <c r="S352" s="53">
        <f t="shared" si="246"/>
        <v>2.8442799590849619</v>
      </c>
      <c r="T352" s="53">
        <f t="shared" si="247"/>
        <v>1.4481649732649227E-3</v>
      </c>
      <c r="U352" s="58">
        <f t="shared" si="261"/>
        <v>0.6464272634284004</v>
      </c>
      <c r="V352" s="53">
        <f t="shared" si="262"/>
        <v>1.6233766233766234</v>
      </c>
      <c r="W352" s="53">
        <f t="shared" si="248"/>
        <v>1.4221399795424809</v>
      </c>
      <c r="X352" s="53">
        <f t="shared" si="249"/>
        <v>7.2408248663246135E-4</v>
      </c>
      <c r="Y352" s="58">
        <f t="shared" si="263"/>
        <v>0.12928545268568015</v>
      </c>
      <c r="Z352" s="53">
        <f t="shared" si="264"/>
        <v>0.32467532467532467</v>
      </c>
      <c r="AA352" s="53">
        <f t="shared" si="250"/>
        <v>0.28442799590849632</v>
      </c>
      <c r="AB352" s="53">
        <f t="shared" si="251"/>
        <v>1.4481649732649238E-4</v>
      </c>
      <c r="AC352" s="61">
        <f t="shared" si="265"/>
        <v>0.37278645833333107</v>
      </c>
      <c r="AD352" s="36">
        <f t="shared" si="268"/>
        <v>2.2448796002199738</v>
      </c>
      <c r="AE352" s="36">
        <f t="shared" si="269"/>
        <v>89.41</v>
      </c>
      <c r="AF352" s="36">
        <f t="shared" si="270"/>
        <v>1.1224398001099869</v>
      </c>
      <c r="AG352" s="36">
        <f t="shared" si="269"/>
        <v>67.45</v>
      </c>
      <c r="AH352" s="36">
        <f t="shared" si="271"/>
        <v>0.56121990005499345</v>
      </c>
      <c r="AI352" s="36">
        <f t="shared" si="299"/>
        <v>42.95</v>
      </c>
      <c r="AJ352" s="36">
        <f t="shared" si="273"/>
        <v>0.11224398001099872</v>
      </c>
      <c r="AK352" s="36">
        <f t="shared" si="299"/>
        <v>10.62</v>
      </c>
      <c r="AL352" s="36">
        <f t="shared" si="274"/>
        <v>1.1224398001099869</v>
      </c>
      <c r="AM352" s="36">
        <f t="shared" si="275"/>
        <v>67.45</v>
      </c>
      <c r="AN352" s="36">
        <f t="shared" si="276"/>
        <v>0.56121990005499345</v>
      </c>
      <c r="AO352" s="36">
        <f t="shared" si="277"/>
        <v>42.95</v>
      </c>
      <c r="AP352" s="36">
        <f t="shared" si="278"/>
        <v>0.28060995002749672</v>
      </c>
      <c r="AQ352" s="36">
        <f t="shared" si="279"/>
        <v>24.47</v>
      </c>
      <c r="AR352" s="36">
        <f t="shared" si="280"/>
        <v>5.6121990005499361E-2</v>
      </c>
      <c r="AS352" s="36">
        <f t="shared" si="281"/>
        <v>5.46</v>
      </c>
      <c r="AT352" s="36">
        <f t="shared" si="282"/>
        <v>0.56121990005499345</v>
      </c>
      <c r="AU352" s="36">
        <f t="shared" si="283"/>
        <v>42.95</v>
      </c>
      <c r="AV352" s="36">
        <f t="shared" si="284"/>
        <v>0.28060995002749672</v>
      </c>
      <c r="AW352" s="36">
        <f t="shared" si="285"/>
        <v>24.47</v>
      </c>
      <c r="AX352" s="36">
        <f t="shared" si="286"/>
        <v>0.14030497501374836</v>
      </c>
      <c r="AY352" s="36">
        <f t="shared" si="287"/>
        <v>13.09</v>
      </c>
      <c r="AZ352" s="36">
        <f t="shared" si="288"/>
        <v>2.8060995002749681E-2</v>
      </c>
      <c r="BA352" s="36">
        <f t="shared" si="289"/>
        <v>2.77</v>
      </c>
      <c r="BB352" s="36">
        <f t="shared" si="290"/>
        <v>0.11224398001099871</v>
      </c>
      <c r="BC352" s="36">
        <f t="shared" si="291"/>
        <v>10.62</v>
      </c>
      <c r="BD352" s="36">
        <f t="shared" si="292"/>
        <v>5.6121990005499355E-2</v>
      </c>
      <c r="BE352" s="36">
        <f t="shared" si="293"/>
        <v>5.46</v>
      </c>
      <c r="BF352" s="36">
        <f t="shared" si="294"/>
        <v>2.8060995002749677E-2</v>
      </c>
      <c r="BG352" s="36">
        <f t="shared" si="295"/>
        <v>2.77</v>
      </c>
      <c r="BH352" s="36">
        <f t="shared" si="296"/>
        <v>5.6121990005499316E-3</v>
      </c>
      <c r="BI352" s="36">
        <f t="shared" si="297"/>
        <v>0.56000000000000005</v>
      </c>
    </row>
    <row r="353" spans="1:61" s="36" customFormat="1" x14ac:dyDescent="0.25">
      <c r="A353" s="37">
        <v>11.25</v>
      </c>
      <c r="B353" s="47">
        <f t="shared" si="252"/>
        <v>40</v>
      </c>
      <c r="C353" s="48">
        <f t="shared" si="242"/>
        <v>0</v>
      </c>
      <c r="D353" s="49">
        <f t="shared" si="243"/>
        <v>0</v>
      </c>
      <c r="E353" s="50">
        <f t="shared" si="244"/>
        <v>1</v>
      </c>
      <c r="F353" s="65">
        <f t="shared" si="241"/>
        <v>39</v>
      </c>
      <c r="G353" s="58">
        <f t="shared" si="266"/>
        <v>2.5882154607304453</v>
      </c>
      <c r="H353" s="53">
        <f t="shared" si="253"/>
        <v>6.4935064935064934</v>
      </c>
      <c r="I353" s="49">
        <f t="shared" si="254"/>
        <v>1.38</v>
      </c>
      <c r="J353" s="53">
        <f t="shared" si="255"/>
        <v>5.6940740136069801</v>
      </c>
      <c r="K353" s="53">
        <f t="shared" si="267"/>
        <v>2.8991374478961151E-3</v>
      </c>
      <c r="L353" s="48">
        <f t="shared" si="256"/>
        <v>2.2000000000000002</v>
      </c>
      <c r="M353" s="49">
        <f t="shared" si="245"/>
        <v>0</v>
      </c>
      <c r="N353" s="65">
        <v>0</v>
      </c>
      <c r="O353" s="60">
        <f t="shared" si="257"/>
        <v>5910.9907567376376</v>
      </c>
      <c r="P353" s="55">
        <f t="shared" si="258"/>
        <v>480</v>
      </c>
      <c r="Q353" s="58">
        <f t="shared" si="259"/>
        <v>1.2941077303652226</v>
      </c>
      <c r="R353" s="53">
        <f t="shared" si="260"/>
        <v>3.2467532467532467</v>
      </c>
      <c r="S353" s="53">
        <f t="shared" si="246"/>
        <v>2.84703700680349</v>
      </c>
      <c r="T353" s="53">
        <f t="shared" si="247"/>
        <v>1.4495687239480576E-3</v>
      </c>
      <c r="U353" s="58">
        <f t="shared" si="261"/>
        <v>0.64705386518261132</v>
      </c>
      <c r="V353" s="53">
        <f t="shared" si="262"/>
        <v>1.6233766233766234</v>
      </c>
      <c r="W353" s="53">
        <f t="shared" si="248"/>
        <v>1.423518503401745</v>
      </c>
      <c r="X353" s="53">
        <f t="shared" si="249"/>
        <v>7.2478436197402879E-4</v>
      </c>
      <c r="Y353" s="58">
        <f t="shared" si="263"/>
        <v>0.12941077303652235</v>
      </c>
      <c r="Z353" s="53">
        <f t="shared" si="264"/>
        <v>0.32467532467532467</v>
      </c>
      <c r="AA353" s="53">
        <f t="shared" si="250"/>
        <v>0.28470370068034917</v>
      </c>
      <c r="AB353" s="53">
        <f t="shared" si="251"/>
        <v>1.4495687239480588E-4</v>
      </c>
      <c r="AC353" s="61">
        <f t="shared" si="265"/>
        <v>0.3729166666666644</v>
      </c>
      <c r="AD353" s="36">
        <f t="shared" si="268"/>
        <v>2.256041279394374</v>
      </c>
      <c r="AE353" s="36">
        <f t="shared" si="269"/>
        <v>89.52</v>
      </c>
      <c r="AF353" s="36">
        <f t="shared" si="270"/>
        <v>1.128020639697187</v>
      </c>
      <c r="AG353" s="36">
        <f t="shared" si="269"/>
        <v>67.63</v>
      </c>
      <c r="AH353" s="36">
        <f t="shared" si="271"/>
        <v>0.56401031984859351</v>
      </c>
      <c r="AI353" s="36">
        <f t="shared" si="299"/>
        <v>43.11</v>
      </c>
      <c r="AJ353" s="36">
        <f t="shared" si="273"/>
        <v>0.11280206396971873</v>
      </c>
      <c r="AK353" s="36">
        <f t="shared" si="299"/>
        <v>10.67</v>
      </c>
      <c r="AL353" s="36">
        <f t="shared" si="274"/>
        <v>1.128020639697187</v>
      </c>
      <c r="AM353" s="36">
        <f t="shared" si="275"/>
        <v>67.63</v>
      </c>
      <c r="AN353" s="36">
        <f t="shared" si="276"/>
        <v>0.56401031984859351</v>
      </c>
      <c r="AO353" s="36">
        <f t="shared" si="277"/>
        <v>43.11</v>
      </c>
      <c r="AP353" s="36">
        <f t="shared" si="278"/>
        <v>0.28200515992429676</v>
      </c>
      <c r="AQ353" s="36">
        <f t="shared" si="279"/>
        <v>24.57</v>
      </c>
      <c r="AR353" s="36">
        <f t="shared" si="280"/>
        <v>5.6401031984859365E-2</v>
      </c>
      <c r="AS353" s="36">
        <f t="shared" si="281"/>
        <v>5.48</v>
      </c>
      <c r="AT353" s="36">
        <f t="shared" si="282"/>
        <v>0.56401031984859351</v>
      </c>
      <c r="AU353" s="36">
        <f t="shared" si="283"/>
        <v>43.11</v>
      </c>
      <c r="AV353" s="36">
        <f t="shared" si="284"/>
        <v>0.28200515992429676</v>
      </c>
      <c r="AW353" s="36">
        <f t="shared" si="285"/>
        <v>24.57</v>
      </c>
      <c r="AX353" s="36">
        <f t="shared" si="286"/>
        <v>0.14100257996214838</v>
      </c>
      <c r="AY353" s="36">
        <f t="shared" si="287"/>
        <v>13.15</v>
      </c>
      <c r="AZ353" s="36">
        <f t="shared" si="288"/>
        <v>2.8200515992429682E-2</v>
      </c>
      <c r="BA353" s="36">
        <f t="shared" si="289"/>
        <v>2.78</v>
      </c>
      <c r="BB353" s="36">
        <f t="shared" si="290"/>
        <v>0.11280206396971872</v>
      </c>
      <c r="BC353" s="36">
        <f t="shared" si="291"/>
        <v>10.67</v>
      </c>
      <c r="BD353" s="36">
        <f t="shared" si="292"/>
        <v>5.6401031984859358E-2</v>
      </c>
      <c r="BE353" s="36">
        <f t="shared" si="293"/>
        <v>5.48</v>
      </c>
      <c r="BF353" s="36">
        <f t="shared" si="294"/>
        <v>2.8200515992429679E-2</v>
      </c>
      <c r="BG353" s="36">
        <f t="shared" si="295"/>
        <v>2.78</v>
      </c>
      <c r="BH353" s="36">
        <f t="shared" si="296"/>
        <v>5.6401031984859322E-3</v>
      </c>
      <c r="BI353" s="36">
        <f t="shared" si="297"/>
        <v>0.56000000000000005</v>
      </c>
    </row>
    <row r="354" spans="1:61" s="36" customFormat="1" x14ac:dyDescent="0.25">
      <c r="A354" s="37">
        <v>11.25</v>
      </c>
      <c r="B354" s="47">
        <f t="shared" si="252"/>
        <v>40</v>
      </c>
      <c r="C354" s="48">
        <f t="shared" si="242"/>
        <v>0</v>
      </c>
      <c r="D354" s="49">
        <f t="shared" si="243"/>
        <v>0</v>
      </c>
      <c r="E354" s="50">
        <f t="shared" si="244"/>
        <v>1</v>
      </c>
      <c r="F354" s="65">
        <f t="shared" si="241"/>
        <v>39</v>
      </c>
      <c r="G354" s="58">
        <f t="shared" si="266"/>
        <v>2.5907046274256067</v>
      </c>
      <c r="H354" s="53">
        <f t="shared" si="253"/>
        <v>6.4935064935064934</v>
      </c>
      <c r="I354" s="49">
        <f t="shared" si="254"/>
        <v>1.38</v>
      </c>
      <c r="J354" s="53">
        <f t="shared" si="255"/>
        <v>5.6995501803363355</v>
      </c>
      <c r="K354" s="53">
        <f t="shared" si="267"/>
        <v>2.9019256378630984E-3</v>
      </c>
      <c r="L354" s="48">
        <f t="shared" si="256"/>
        <v>2.2000000000000002</v>
      </c>
      <c r="M354" s="49">
        <f t="shared" si="245"/>
        <v>0</v>
      </c>
      <c r="N354" s="65">
        <v>0</v>
      </c>
      <c r="O354" s="60">
        <f t="shared" si="257"/>
        <v>5916.2176303500019</v>
      </c>
      <c r="P354" s="55">
        <f t="shared" si="258"/>
        <v>480</v>
      </c>
      <c r="Q354" s="58">
        <f t="shared" si="259"/>
        <v>1.2953523137128033</v>
      </c>
      <c r="R354" s="53">
        <f t="shared" si="260"/>
        <v>3.2467532467532467</v>
      </c>
      <c r="S354" s="53">
        <f t="shared" si="246"/>
        <v>2.8497750901681678</v>
      </c>
      <c r="T354" s="53">
        <f t="shared" si="247"/>
        <v>1.4509628189315492E-3</v>
      </c>
      <c r="U354" s="58">
        <f t="shared" si="261"/>
        <v>0.64767615685640167</v>
      </c>
      <c r="V354" s="53">
        <f t="shared" si="262"/>
        <v>1.6233766233766234</v>
      </c>
      <c r="W354" s="53">
        <f t="shared" si="248"/>
        <v>1.4248875450840839</v>
      </c>
      <c r="X354" s="53">
        <f t="shared" si="249"/>
        <v>7.2548140946577459E-4</v>
      </c>
      <c r="Y354" s="58">
        <f t="shared" si="263"/>
        <v>0.12953523137128042</v>
      </c>
      <c r="Z354" s="53">
        <f t="shared" si="264"/>
        <v>0.32467532467532467</v>
      </c>
      <c r="AA354" s="53">
        <f t="shared" si="250"/>
        <v>0.28497750901681695</v>
      </c>
      <c r="AB354" s="53">
        <f t="shared" si="251"/>
        <v>1.45096281893155E-4</v>
      </c>
      <c r="AC354" s="61">
        <f t="shared" si="265"/>
        <v>0.37304687499999772</v>
      </c>
      <c r="AD354" s="36">
        <f t="shared" si="268"/>
        <v>2.267213693100147</v>
      </c>
      <c r="AE354" s="36">
        <f t="shared" si="269"/>
        <v>89.64</v>
      </c>
      <c r="AF354" s="36">
        <f t="shared" si="270"/>
        <v>1.1336068465500735</v>
      </c>
      <c r="AG354" s="36">
        <f t="shared" si="269"/>
        <v>67.81</v>
      </c>
      <c r="AH354" s="36">
        <f t="shared" si="271"/>
        <v>0.56680342327503674</v>
      </c>
      <c r="AI354" s="36">
        <f t="shared" si="299"/>
        <v>43.27</v>
      </c>
      <c r="AJ354" s="36">
        <f t="shared" si="273"/>
        <v>0.11336068465500737</v>
      </c>
      <c r="AK354" s="36">
        <f t="shared" si="299"/>
        <v>10.72</v>
      </c>
      <c r="AL354" s="36">
        <f t="shared" si="274"/>
        <v>1.1336068465500735</v>
      </c>
      <c r="AM354" s="36">
        <f t="shared" si="275"/>
        <v>67.81</v>
      </c>
      <c r="AN354" s="36">
        <f t="shared" si="276"/>
        <v>0.56680342327503674</v>
      </c>
      <c r="AO354" s="36">
        <f t="shared" si="277"/>
        <v>43.27</v>
      </c>
      <c r="AP354" s="36">
        <f t="shared" si="278"/>
        <v>0.28340171163751837</v>
      </c>
      <c r="AQ354" s="36">
        <f t="shared" si="279"/>
        <v>24.68</v>
      </c>
      <c r="AR354" s="36">
        <f t="shared" si="280"/>
        <v>5.6680342327503686E-2</v>
      </c>
      <c r="AS354" s="36">
        <f t="shared" si="281"/>
        <v>5.51</v>
      </c>
      <c r="AT354" s="36">
        <f t="shared" si="282"/>
        <v>0.56680342327503674</v>
      </c>
      <c r="AU354" s="36">
        <f t="shared" si="283"/>
        <v>43.27</v>
      </c>
      <c r="AV354" s="36">
        <f t="shared" si="284"/>
        <v>0.28340171163751837</v>
      </c>
      <c r="AW354" s="36">
        <f t="shared" si="285"/>
        <v>24.68</v>
      </c>
      <c r="AX354" s="36">
        <f t="shared" si="286"/>
        <v>0.14170085581875919</v>
      </c>
      <c r="AY354" s="36">
        <f t="shared" si="287"/>
        <v>13.21</v>
      </c>
      <c r="AZ354" s="36">
        <f t="shared" si="288"/>
        <v>2.8340171163751843E-2</v>
      </c>
      <c r="BA354" s="36">
        <f t="shared" si="289"/>
        <v>2.79</v>
      </c>
      <c r="BB354" s="36">
        <f t="shared" si="290"/>
        <v>0.11336068465500736</v>
      </c>
      <c r="BC354" s="36">
        <f t="shared" si="291"/>
        <v>10.72</v>
      </c>
      <c r="BD354" s="36">
        <f t="shared" si="292"/>
        <v>5.6680342327503679E-2</v>
      </c>
      <c r="BE354" s="36">
        <f t="shared" si="293"/>
        <v>5.51</v>
      </c>
      <c r="BF354" s="36">
        <f t="shared" si="294"/>
        <v>2.8340171163751839E-2</v>
      </c>
      <c r="BG354" s="36">
        <f t="shared" si="295"/>
        <v>2.79</v>
      </c>
      <c r="BH354" s="36">
        <f t="shared" si="296"/>
        <v>5.6680342327503647E-3</v>
      </c>
      <c r="BI354" s="36">
        <f t="shared" si="297"/>
        <v>0.56999999999999995</v>
      </c>
    </row>
    <row r="355" spans="1:61" s="36" customFormat="1" x14ac:dyDescent="0.25">
      <c r="A355" s="37">
        <v>11.25</v>
      </c>
      <c r="B355" s="47">
        <f t="shared" si="252"/>
        <v>40</v>
      </c>
      <c r="C355" s="48">
        <f t="shared" si="242"/>
        <v>0</v>
      </c>
      <c r="D355" s="49">
        <f t="shared" si="243"/>
        <v>0</v>
      </c>
      <c r="E355" s="50">
        <f t="shared" si="244"/>
        <v>1</v>
      </c>
      <c r="F355" s="65">
        <f t="shared" si="241"/>
        <v>39</v>
      </c>
      <c r="G355" s="58">
        <f t="shared" si="266"/>
        <v>2.5931766723866452</v>
      </c>
      <c r="H355" s="53">
        <f t="shared" si="253"/>
        <v>6.4935064935064934</v>
      </c>
      <c r="I355" s="49">
        <f t="shared" si="254"/>
        <v>1.38</v>
      </c>
      <c r="J355" s="53">
        <f t="shared" si="255"/>
        <v>5.7049886792506195</v>
      </c>
      <c r="K355" s="53">
        <f t="shared" si="267"/>
        <v>2.9046946492642615E-3</v>
      </c>
      <c r="L355" s="48">
        <f t="shared" si="256"/>
        <v>2.2000000000000002</v>
      </c>
      <c r="M355" s="49">
        <f t="shared" si="245"/>
        <v>0</v>
      </c>
      <c r="N355" s="65">
        <v>0</v>
      </c>
      <c r="O355" s="60">
        <f t="shared" si="257"/>
        <v>5921.4085692062808</v>
      </c>
      <c r="P355" s="55">
        <f t="shared" si="258"/>
        <v>480</v>
      </c>
      <c r="Q355" s="58">
        <f t="shared" si="259"/>
        <v>1.2965883361933226</v>
      </c>
      <c r="R355" s="53">
        <f t="shared" si="260"/>
        <v>3.2467532467532467</v>
      </c>
      <c r="S355" s="53">
        <f t="shared" si="246"/>
        <v>2.8524943396253097</v>
      </c>
      <c r="T355" s="53">
        <f t="shared" si="247"/>
        <v>1.4523473246321307E-3</v>
      </c>
      <c r="U355" s="58">
        <f t="shared" si="261"/>
        <v>0.64829416809666129</v>
      </c>
      <c r="V355" s="53">
        <f t="shared" si="262"/>
        <v>1.6233766233766234</v>
      </c>
      <c r="W355" s="53">
        <f t="shared" si="248"/>
        <v>1.4262471698126549</v>
      </c>
      <c r="X355" s="53">
        <f t="shared" si="249"/>
        <v>7.2617366231606537E-4</v>
      </c>
      <c r="Y355" s="58">
        <f t="shared" si="263"/>
        <v>0.12965883361933234</v>
      </c>
      <c r="Z355" s="53">
        <f t="shared" si="264"/>
        <v>0.32467532467532467</v>
      </c>
      <c r="AA355" s="53">
        <f t="shared" si="250"/>
        <v>0.28524943396253116</v>
      </c>
      <c r="AB355" s="53">
        <f t="shared" si="251"/>
        <v>1.4523473246321316E-4</v>
      </c>
      <c r="AC355" s="61">
        <f t="shared" si="265"/>
        <v>0.37317708333333105</v>
      </c>
      <c r="AD355" s="36">
        <f t="shared" si="268"/>
        <v>2.2783967674998142</v>
      </c>
      <c r="AE355" s="36">
        <f t="shared" si="269"/>
        <v>89.76</v>
      </c>
      <c r="AF355" s="36">
        <f t="shared" si="270"/>
        <v>1.1391983837499071</v>
      </c>
      <c r="AG355" s="36">
        <f t="shared" si="269"/>
        <v>67.989999999999995</v>
      </c>
      <c r="AH355" s="36">
        <f t="shared" si="271"/>
        <v>0.56959919187495356</v>
      </c>
      <c r="AI355" s="36">
        <f t="shared" ref="AI355:AK370" si="300">ROUND((1-EXP(-AH355))*100,2)</f>
        <v>43.42</v>
      </c>
      <c r="AJ355" s="36">
        <f t="shared" si="273"/>
        <v>0.11391983837499074</v>
      </c>
      <c r="AK355" s="36">
        <f t="shared" si="300"/>
        <v>10.77</v>
      </c>
      <c r="AL355" s="36">
        <f t="shared" si="274"/>
        <v>1.1391983837499071</v>
      </c>
      <c r="AM355" s="36">
        <f t="shared" si="275"/>
        <v>67.989999999999995</v>
      </c>
      <c r="AN355" s="36">
        <f t="shared" si="276"/>
        <v>0.56959919187495356</v>
      </c>
      <c r="AO355" s="36">
        <f t="shared" si="277"/>
        <v>43.42</v>
      </c>
      <c r="AP355" s="36">
        <f t="shared" si="278"/>
        <v>0.28479959593747678</v>
      </c>
      <c r="AQ355" s="36">
        <f t="shared" si="279"/>
        <v>24.78</v>
      </c>
      <c r="AR355" s="36">
        <f t="shared" si="280"/>
        <v>5.6959919187495371E-2</v>
      </c>
      <c r="AS355" s="36">
        <f t="shared" si="281"/>
        <v>5.54</v>
      </c>
      <c r="AT355" s="36">
        <f t="shared" si="282"/>
        <v>0.56959919187495356</v>
      </c>
      <c r="AU355" s="36">
        <f t="shared" si="283"/>
        <v>43.42</v>
      </c>
      <c r="AV355" s="36">
        <f t="shared" si="284"/>
        <v>0.28479959593747678</v>
      </c>
      <c r="AW355" s="36">
        <f t="shared" si="285"/>
        <v>24.78</v>
      </c>
      <c r="AX355" s="36">
        <f t="shared" si="286"/>
        <v>0.14239979796873839</v>
      </c>
      <c r="AY355" s="36">
        <f t="shared" si="287"/>
        <v>13.27</v>
      </c>
      <c r="AZ355" s="36">
        <f t="shared" si="288"/>
        <v>2.8479959593747686E-2</v>
      </c>
      <c r="BA355" s="36">
        <f t="shared" si="289"/>
        <v>2.81</v>
      </c>
      <c r="BB355" s="36">
        <f t="shared" si="290"/>
        <v>0.11391983837499073</v>
      </c>
      <c r="BC355" s="36">
        <f t="shared" si="291"/>
        <v>10.77</v>
      </c>
      <c r="BD355" s="36">
        <f t="shared" si="292"/>
        <v>5.6959919187495364E-2</v>
      </c>
      <c r="BE355" s="36">
        <f t="shared" si="293"/>
        <v>5.54</v>
      </c>
      <c r="BF355" s="36">
        <f t="shared" si="294"/>
        <v>2.8479959593747682E-2</v>
      </c>
      <c r="BG355" s="36">
        <f t="shared" si="295"/>
        <v>2.81</v>
      </c>
      <c r="BH355" s="36">
        <f t="shared" si="296"/>
        <v>5.6959919187495331E-3</v>
      </c>
      <c r="BI355" s="36">
        <f t="shared" si="297"/>
        <v>0.56999999999999995</v>
      </c>
    </row>
    <row r="356" spans="1:61" s="36" customFormat="1" x14ac:dyDescent="0.25">
      <c r="A356" s="37">
        <v>11.25</v>
      </c>
      <c r="B356" s="47">
        <f t="shared" si="252"/>
        <v>40</v>
      </c>
      <c r="C356" s="48">
        <f t="shared" si="242"/>
        <v>0</v>
      </c>
      <c r="D356" s="49">
        <f t="shared" si="243"/>
        <v>0</v>
      </c>
      <c r="E356" s="50">
        <f t="shared" si="244"/>
        <v>1</v>
      </c>
      <c r="F356" s="65">
        <f t="shared" si="241"/>
        <v>39</v>
      </c>
      <c r="G356" s="58">
        <f t="shared" si="266"/>
        <v>2.5956317133854157</v>
      </c>
      <c r="H356" s="53">
        <f t="shared" si="253"/>
        <v>6.4935064935064934</v>
      </c>
      <c r="I356" s="49">
        <f t="shared" si="254"/>
        <v>1.38</v>
      </c>
      <c r="J356" s="53">
        <f t="shared" si="255"/>
        <v>5.7103897694479153</v>
      </c>
      <c r="K356" s="53">
        <f t="shared" si="267"/>
        <v>2.9074446140193774E-3</v>
      </c>
      <c r="L356" s="48">
        <f t="shared" si="256"/>
        <v>2.2000000000000002</v>
      </c>
      <c r="M356" s="49">
        <f t="shared" si="245"/>
        <v>0</v>
      </c>
      <c r="N356" s="65">
        <v>0</v>
      </c>
      <c r="O356" s="60">
        <f t="shared" si="257"/>
        <v>5926.5638203579229</v>
      </c>
      <c r="P356" s="55">
        <f t="shared" si="258"/>
        <v>480</v>
      </c>
      <c r="Q356" s="58">
        <f t="shared" si="259"/>
        <v>1.2978158566927078</v>
      </c>
      <c r="R356" s="53">
        <f t="shared" si="260"/>
        <v>3.2467532467532467</v>
      </c>
      <c r="S356" s="53">
        <f t="shared" si="246"/>
        <v>2.8551948847239577</v>
      </c>
      <c r="T356" s="53">
        <f t="shared" si="247"/>
        <v>1.4537223070096887E-3</v>
      </c>
      <c r="U356" s="58">
        <f t="shared" si="261"/>
        <v>0.64890792834635391</v>
      </c>
      <c r="V356" s="53">
        <f t="shared" si="262"/>
        <v>1.6233766233766234</v>
      </c>
      <c r="W356" s="53">
        <f t="shared" si="248"/>
        <v>1.4275974423619788</v>
      </c>
      <c r="X356" s="53">
        <f t="shared" si="249"/>
        <v>7.2686115350484434E-4</v>
      </c>
      <c r="Y356" s="58">
        <f t="shared" si="263"/>
        <v>0.12978158566927087</v>
      </c>
      <c r="Z356" s="53">
        <f t="shared" si="264"/>
        <v>0.32467532467532467</v>
      </c>
      <c r="AA356" s="53">
        <f t="shared" si="250"/>
        <v>0.28551948847239594</v>
      </c>
      <c r="AB356" s="53">
        <f t="shared" si="251"/>
        <v>1.4537223070096899E-4</v>
      </c>
      <c r="AC356" s="61">
        <f t="shared" si="265"/>
        <v>0.37330729166666438</v>
      </c>
      <c r="AD356" s="36">
        <f t="shared" si="268"/>
        <v>2.289590429263789</v>
      </c>
      <c r="AE356" s="36">
        <f t="shared" si="269"/>
        <v>89.87</v>
      </c>
      <c r="AF356" s="36">
        <f t="shared" si="270"/>
        <v>1.1447952146318945</v>
      </c>
      <c r="AG356" s="36">
        <f t="shared" si="269"/>
        <v>68.17</v>
      </c>
      <c r="AH356" s="36">
        <f t="shared" si="271"/>
        <v>0.57239760731594724</v>
      </c>
      <c r="AI356" s="36">
        <f t="shared" si="300"/>
        <v>43.58</v>
      </c>
      <c r="AJ356" s="36">
        <f t="shared" si="273"/>
        <v>0.11447952146318947</v>
      </c>
      <c r="AK356" s="36">
        <f t="shared" si="300"/>
        <v>10.82</v>
      </c>
      <c r="AL356" s="36">
        <f t="shared" si="274"/>
        <v>1.1447952146318945</v>
      </c>
      <c r="AM356" s="36">
        <f t="shared" si="275"/>
        <v>68.17</v>
      </c>
      <c r="AN356" s="36">
        <f t="shared" si="276"/>
        <v>0.57239760731594724</v>
      </c>
      <c r="AO356" s="36">
        <f t="shared" si="277"/>
        <v>43.58</v>
      </c>
      <c r="AP356" s="36">
        <f t="shared" si="278"/>
        <v>0.28619880365797362</v>
      </c>
      <c r="AQ356" s="36">
        <f t="shared" si="279"/>
        <v>24.89</v>
      </c>
      <c r="AR356" s="36">
        <f t="shared" si="280"/>
        <v>5.7239760731594737E-2</v>
      </c>
      <c r="AS356" s="36">
        <f t="shared" si="281"/>
        <v>5.56</v>
      </c>
      <c r="AT356" s="36">
        <f t="shared" si="282"/>
        <v>0.57239760731594724</v>
      </c>
      <c r="AU356" s="36">
        <f t="shared" si="283"/>
        <v>43.58</v>
      </c>
      <c r="AV356" s="36">
        <f t="shared" si="284"/>
        <v>0.28619880365797362</v>
      </c>
      <c r="AW356" s="36">
        <f t="shared" si="285"/>
        <v>24.89</v>
      </c>
      <c r="AX356" s="36">
        <f t="shared" si="286"/>
        <v>0.14309940182898681</v>
      </c>
      <c r="AY356" s="36">
        <f t="shared" si="287"/>
        <v>13.33</v>
      </c>
      <c r="AZ356" s="36">
        <f t="shared" si="288"/>
        <v>2.8619880365797368E-2</v>
      </c>
      <c r="BA356" s="36">
        <f t="shared" si="289"/>
        <v>2.82</v>
      </c>
      <c r="BB356" s="36">
        <f t="shared" si="290"/>
        <v>0.11447952146318946</v>
      </c>
      <c r="BC356" s="36">
        <f t="shared" si="291"/>
        <v>10.82</v>
      </c>
      <c r="BD356" s="36">
        <f t="shared" si="292"/>
        <v>5.723976073159473E-2</v>
      </c>
      <c r="BE356" s="36">
        <f t="shared" si="293"/>
        <v>5.56</v>
      </c>
      <c r="BF356" s="36">
        <f t="shared" si="294"/>
        <v>2.8619880365797365E-2</v>
      </c>
      <c r="BG356" s="36">
        <f t="shared" si="295"/>
        <v>2.82</v>
      </c>
      <c r="BH356" s="36">
        <f t="shared" si="296"/>
        <v>5.7239760731594693E-3</v>
      </c>
      <c r="BI356" s="36">
        <f t="shared" si="297"/>
        <v>0.56999999999999995</v>
      </c>
    </row>
    <row r="357" spans="1:61" s="36" customFormat="1" x14ac:dyDescent="0.25">
      <c r="A357" s="37">
        <v>11.25</v>
      </c>
      <c r="B357" s="47">
        <f t="shared" si="252"/>
        <v>40</v>
      </c>
      <c r="C357" s="48">
        <f t="shared" si="242"/>
        <v>0</v>
      </c>
      <c r="D357" s="49">
        <f t="shared" si="243"/>
        <v>0</v>
      </c>
      <c r="E357" s="50">
        <f t="shared" si="244"/>
        <v>1</v>
      </c>
      <c r="F357" s="65">
        <f t="shared" si="241"/>
        <v>39</v>
      </c>
      <c r="G357" s="58">
        <f t="shared" si="266"/>
        <v>2.5980698673836797</v>
      </c>
      <c r="H357" s="53">
        <f t="shared" si="253"/>
        <v>6.4935064935064934</v>
      </c>
      <c r="I357" s="49">
        <f t="shared" si="254"/>
        <v>1.38</v>
      </c>
      <c r="J357" s="53">
        <f t="shared" si="255"/>
        <v>5.7157537082440957</v>
      </c>
      <c r="K357" s="53">
        <f t="shared" si="267"/>
        <v>2.9101756631408101E-3</v>
      </c>
      <c r="L357" s="48">
        <f t="shared" si="256"/>
        <v>2.2000000000000002</v>
      </c>
      <c r="M357" s="49">
        <f t="shared" si="245"/>
        <v>0</v>
      </c>
      <c r="N357" s="65">
        <v>0</v>
      </c>
      <c r="O357" s="60">
        <f t="shared" si="257"/>
        <v>5931.6836291578966</v>
      </c>
      <c r="P357" s="55">
        <f t="shared" si="258"/>
        <v>480</v>
      </c>
      <c r="Q357" s="58">
        <f t="shared" si="259"/>
        <v>1.2990349336918399</v>
      </c>
      <c r="R357" s="53">
        <f t="shared" si="260"/>
        <v>3.2467532467532467</v>
      </c>
      <c r="S357" s="53">
        <f t="shared" si="246"/>
        <v>2.8578768541220478</v>
      </c>
      <c r="T357" s="53">
        <f t="shared" si="247"/>
        <v>1.4550878315704051E-3</v>
      </c>
      <c r="U357" s="58">
        <f t="shared" si="261"/>
        <v>0.64951746684591993</v>
      </c>
      <c r="V357" s="53">
        <f t="shared" si="262"/>
        <v>1.6233766233766234</v>
      </c>
      <c r="W357" s="53">
        <f t="shared" si="248"/>
        <v>1.4289384270610239</v>
      </c>
      <c r="X357" s="53">
        <f t="shared" si="249"/>
        <v>7.2754391578520254E-4</v>
      </c>
      <c r="Y357" s="58">
        <f t="shared" si="263"/>
        <v>0.12990349336918408</v>
      </c>
      <c r="Z357" s="53">
        <f t="shared" si="264"/>
        <v>0.32467532467532467</v>
      </c>
      <c r="AA357" s="53">
        <f t="shared" si="250"/>
        <v>0.28578768541220501</v>
      </c>
      <c r="AB357" s="53">
        <f t="shared" si="251"/>
        <v>1.455087831570406E-4</v>
      </c>
      <c r="AC357" s="61">
        <f t="shared" si="265"/>
        <v>0.3734374999999977</v>
      </c>
      <c r="AD357" s="36">
        <f t="shared" si="268"/>
        <v>2.3007946055668813</v>
      </c>
      <c r="AE357" s="36">
        <f t="shared" si="269"/>
        <v>89.98</v>
      </c>
      <c r="AF357" s="36">
        <f t="shared" si="270"/>
        <v>1.1503973027834407</v>
      </c>
      <c r="AG357" s="36">
        <f t="shared" si="269"/>
        <v>68.349999999999994</v>
      </c>
      <c r="AH357" s="36">
        <f t="shared" si="271"/>
        <v>0.57519865139172033</v>
      </c>
      <c r="AI357" s="36">
        <f t="shared" si="300"/>
        <v>43.74</v>
      </c>
      <c r="AJ357" s="36">
        <f t="shared" si="273"/>
        <v>0.11503973027834408</v>
      </c>
      <c r="AK357" s="36">
        <f t="shared" si="300"/>
        <v>10.87</v>
      </c>
      <c r="AL357" s="36">
        <f t="shared" si="274"/>
        <v>1.1503973027834407</v>
      </c>
      <c r="AM357" s="36">
        <f t="shared" si="275"/>
        <v>68.349999999999994</v>
      </c>
      <c r="AN357" s="36">
        <f t="shared" si="276"/>
        <v>0.57519865139172033</v>
      </c>
      <c r="AO357" s="36">
        <f t="shared" si="277"/>
        <v>43.74</v>
      </c>
      <c r="AP357" s="36">
        <f t="shared" si="278"/>
        <v>0.28759932569586016</v>
      </c>
      <c r="AQ357" s="36">
        <f t="shared" si="279"/>
        <v>24.99</v>
      </c>
      <c r="AR357" s="36">
        <f t="shared" si="280"/>
        <v>5.7519865139172038E-2</v>
      </c>
      <c r="AS357" s="36">
        <f t="shared" si="281"/>
        <v>5.59</v>
      </c>
      <c r="AT357" s="36">
        <f t="shared" si="282"/>
        <v>0.57519865139172033</v>
      </c>
      <c r="AU357" s="36">
        <f t="shared" si="283"/>
        <v>43.74</v>
      </c>
      <c r="AV357" s="36">
        <f t="shared" si="284"/>
        <v>0.28759932569586016</v>
      </c>
      <c r="AW357" s="36">
        <f t="shared" si="285"/>
        <v>24.99</v>
      </c>
      <c r="AX357" s="36">
        <f t="shared" si="286"/>
        <v>0.14379966284793008</v>
      </c>
      <c r="AY357" s="36">
        <f t="shared" si="287"/>
        <v>13.39</v>
      </c>
      <c r="AZ357" s="36">
        <f t="shared" si="288"/>
        <v>2.8759932569586019E-2</v>
      </c>
      <c r="BA357" s="36">
        <f t="shared" si="289"/>
        <v>2.84</v>
      </c>
      <c r="BB357" s="36">
        <f t="shared" si="290"/>
        <v>0.11503973027834406</v>
      </c>
      <c r="BC357" s="36">
        <f t="shared" si="291"/>
        <v>10.87</v>
      </c>
      <c r="BD357" s="36">
        <f t="shared" si="292"/>
        <v>5.7519865139172031E-2</v>
      </c>
      <c r="BE357" s="36">
        <f t="shared" si="293"/>
        <v>5.59</v>
      </c>
      <c r="BF357" s="36">
        <f t="shared" si="294"/>
        <v>2.8759932569586016E-2</v>
      </c>
      <c r="BG357" s="36">
        <f t="shared" si="295"/>
        <v>2.84</v>
      </c>
      <c r="BH357" s="36">
        <f t="shared" si="296"/>
        <v>5.7519865139171993E-3</v>
      </c>
      <c r="BI357" s="36">
        <f t="shared" si="297"/>
        <v>0.56999999999999995</v>
      </c>
    </row>
    <row r="358" spans="1:61" s="36" customFormat="1" x14ac:dyDescent="0.25">
      <c r="A358" s="37">
        <v>11.25</v>
      </c>
      <c r="B358" s="47">
        <f t="shared" si="252"/>
        <v>40</v>
      </c>
      <c r="C358" s="48">
        <f t="shared" si="242"/>
        <v>0</v>
      </c>
      <c r="D358" s="49">
        <f t="shared" si="243"/>
        <v>0</v>
      </c>
      <c r="E358" s="50">
        <f t="shared" si="244"/>
        <v>1</v>
      </c>
      <c r="F358" s="65">
        <f t="shared" si="241"/>
        <v>39</v>
      </c>
      <c r="G358" s="58">
        <f t="shared" si="266"/>
        <v>2.6004912505386772</v>
      </c>
      <c r="H358" s="53">
        <f t="shared" si="253"/>
        <v>6.4935064935064934</v>
      </c>
      <c r="I358" s="49">
        <f t="shared" si="254"/>
        <v>1.38</v>
      </c>
      <c r="J358" s="53">
        <f t="shared" si="255"/>
        <v>5.7210807511850907</v>
      </c>
      <c r="K358" s="53">
        <f t="shared" si="267"/>
        <v>2.9128879267397516E-3</v>
      </c>
      <c r="L358" s="48">
        <f t="shared" si="256"/>
        <v>2.2000000000000002</v>
      </c>
      <c r="M358" s="49">
        <f t="shared" si="245"/>
        <v>0</v>
      </c>
      <c r="N358" s="65">
        <v>0</v>
      </c>
      <c r="O358" s="60">
        <f t="shared" si="257"/>
        <v>5936.7682392723709</v>
      </c>
      <c r="P358" s="55">
        <f t="shared" si="258"/>
        <v>480</v>
      </c>
      <c r="Q358" s="58">
        <f t="shared" si="259"/>
        <v>1.3002456252693386</v>
      </c>
      <c r="R358" s="53">
        <f t="shared" si="260"/>
        <v>3.2467532467532467</v>
      </c>
      <c r="S358" s="53">
        <f t="shared" si="246"/>
        <v>2.8605403755925454</v>
      </c>
      <c r="T358" s="53">
        <f t="shared" si="247"/>
        <v>1.4564439633698758E-3</v>
      </c>
      <c r="U358" s="58">
        <f t="shared" si="261"/>
        <v>0.65012281263466931</v>
      </c>
      <c r="V358" s="53">
        <f t="shared" si="262"/>
        <v>1.6233766233766234</v>
      </c>
      <c r="W358" s="53">
        <f t="shared" si="248"/>
        <v>1.4302701877962727</v>
      </c>
      <c r="X358" s="53">
        <f t="shared" si="249"/>
        <v>7.2822198168493791E-4</v>
      </c>
      <c r="Y358" s="58">
        <f t="shared" si="263"/>
        <v>0.13002456252693395</v>
      </c>
      <c r="Z358" s="53">
        <f t="shared" si="264"/>
        <v>0.32467532467532467</v>
      </c>
      <c r="AA358" s="53">
        <f t="shared" si="250"/>
        <v>0.28605403755925474</v>
      </c>
      <c r="AB358" s="53">
        <f t="shared" si="251"/>
        <v>1.456443963369877E-4</v>
      </c>
      <c r="AC358" s="61">
        <f t="shared" si="265"/>
        <v>0.37356770833333103</v>
      </c>
      <c r="AD358" s="36">
        <f t="shared" si="268"/>
        <v>2.3120092240848296</v>
      </c>
      <c r="AE358" s="36">
        <f t="shared" si="269"/>
        <v>90.09</v>
      </c>
      <c r="AF358" s="36">
        <f t="shared" si="270"/>
        <v>1.1560046120424148</v>
      </c>
      <c r="AG358" s="36">
        <f t="shared" si="269"/>
        <v>68.53</v>
      </c>
      <c r="AH358" s="36">
        <f t="shared" si="271"/>
        <v>0.57800230602120739</v>
      </c>
      <c r="AI358" s="36">
        <f t="shared" si="300"/>
        <v>43.9</v>
      </c>
      <c r="AJ358" s="36">
        <f t="shared" si="273"/>
        <v>0.11560046120424147</v>
      </c>
      <c r="AK358" s="36">
        <f t="shared" si="300"/>
        <v>10.92</v>
      </c>
      <c r="AL358" s="36">
        <f t="shared" si="274"/>
        <v>1.1560046120424148</v>
      </c>
      <c r="AM358" s="36">
        <f t="shared" si="275"/>
        <v>68.53</v>
      </c>
      <c r="AN358" s="36">
        <f t="shared" si="276"/>
        <v>0.57800230602120739</v>
      </c>
      <c r="AO358" s="36">
        <f t="shared" si="277"/>
        <v>43.9</v>
      </c>
      <c r="AP358" s="36">
        <f t="shared" si="278"/>
        <v>0.2890011530106037</v>
      </c>
      <c r="AQ358" s="36">
        <f t="shared" si="279"/>
        <v>25.1</v>
      </c>
      <c r="AR358" s="36">
        <f t="shared" si="280"/>
        <v>5.7800230602120736E-2</v>
      </c>
      <c r="AS358" s="36">
        <f t="shared" si="281"/>
        <v>5.62</v>
      </c>
      <c r="AT358" s="36">
        <f t="shared" si="282"/>
        <v>0.57800230602120739</v>
      </c>
      <c r="AU358" s="36">
        <f t="shared" si="283"/>
        <v>43.9</v>
      </c>
      <c r="AV358" s="36">
        <f t="shared" si="284"/>
        <v>0.2890011530106037</v>
      </c>
      <c r="AW358" s="36">
        <f t="shared" si="285"/>
        <v>25.1</v>
      </c>
      <c r="AX358" s="36">
        <f t="shared" si="286"/>
        <v>0.14450057650530185</v>
      </c>
      <c r="AY358" s="36">
        <f t="shared" si="287"/>
        <v>13.45</v>
      </c>
      <c r="AZ358" s="36">
        <f t="shared" si="288"/>
        <v>2.8900115301060368E-2</v>
      </c>
      <c r="BA358" s="36">
        <f t="shared" si="289"/>
        <v>2.85</v>
      </c>
      <c r="BB358" s="36">
        <f t="shared" si="290"/>
        <v>0.11560046120424146</v>
      </c>
      <c r="BC358" s="36">
        <f t="shared" si="291"/>
        <v>10.92</v>
      </c>
      <c r="BD358" s="36">
        <f t="shared" si="292"/>
        <v>5.7800230602120729E-2</v>
      </c>
      <c r="BE358" s="36">
        <f t="shared" si="293"/>
        <v>5.62</v>
      </c>
      <c r="BF358" s="36">
        <f t="shared" si="294"/>
        <v>2.8900115301060365E-2</v>
      </c>
      <c r="BG358" s="36">
        <f t="shared" si="295"/>
        <v>2.85</v>
      </c>
      <c r="BH358" s="36">
        <f t="shared" si="296"/>
        <v>5.7800230602120693E-3</v>
      </c>
      <c r="BI358" s="36">
        <f t="shared" si="297"/>
        <v>0.57999999999999996</v>
      </c>
    </row>
    <row r="359" spans="1:61" s="36" customFormat="1" x14ac:dyDescent="0.25">
      <c r="A359" s="37">
        <v>11.25</v>
      </c>
      <c r="B359" s="47">
        <f t="shared" si="252"/>
        <v>40</v>
      </c>
      <c r="C359" s="48">
        <f t="shared" si="242"/>
        <v>0</v>
      </c>
      <c r="D359" s="49">
        <f t="shared" si="243"/>
        <v>0</v>
      </c>
      <c r="E359" s="50">
        <f t="shared" si="244"/>
        <v>1</v>
      </c>
      <c r="F359" s="65">
        <f t="shared" si="241"/>
        <v>39</v>
      </c>
      <c r="G359" s="58">
        <f t="shared" si="266"/>
        <v>2.6028959782086605</v>
      </c>
      <c r="H359" s="53">
        <f t="shared" si="253"/>
        <v>6.4935064935064934</v>
      </c>
      <c r="I359" s="49">
        <f t="shared" si="254"/>
        <v>1.38</v>
      </c>
      <c r="J359" s="53">
        <f t="shared" si="255"/>
        <v>5.7263711520590537</v>
      </c>
      <c r="K359" s="53">
        <f t="shared" si="267"/>
        <v>2.9155815340324285E-3</v>
      </c>
      <c r="L359" s="48">
        <f t="shared" si="256"/>
        <v>2.2000000000000002</v>
      </c>
      <c r="M359" s="49">
        <f t="shared" si="245"/>
        <v>0</v>
      </c>
      <c r="N359" s="65">
        <v>0</v>
      </c>
      <c r="O359" s="60">
        <f t="shared" si="257"/>
        <v>5941.8178926923083</v>
      </c>
      <c r="P359" s="55">
        <f t="shared" si="258"/>
        <v>480</v>
      </c>
      <c r="Q359" s="58">
        <f t="shared" si="259"/>
        <v>1.3014479891043302</v>
      </c>
      <c r="R359" s="53">
        <f t="shared" si="260"/>
        <v>3.2467532467532467</v>
      </c>
      <c r="S359" s="53">
        <f t="shared" si="246"/>
        <v>2.8631855760295268</v>
      </c>
      <c r="T359" s="53">
        <f t="shared" si="247"/>
        <v>1.4577907670162143E-3</v>
      </c>
      <c r="U359" s="58">
        <f t="shared" si="261"/>
        <v>0.65072399455216512</v>
      </c>
      <c r="V359" s="53">
        <f t="shared" si="262"/>
        <v>1.6233766233766234</v>
      </c>
      <c r="W359" s="53">
        <f t="shared" si="248"/>
        <v>1.4315927880147634</v>
      </c>
      <c r="X359" s="53">
        <f t="shared" si="249"/>
        <v>7.2889538350810713E-4</v>
      </c>
      <c r="Y359" s="58">
        <f t="shared" si="263"/>
        <v>0.13014479891043312</v>
      </c>
      <c r="Z359" s="53">
        <f t="shared" si="264"/>
        <v>0.32467532467532467</v>
      </c>
      <c r="AA359" s="53">
        <f t="shared" si="250"/>
        <v>0.28631855760295288</v>
      </c>
      <c r="AB359" s="53">
        <f t="shared" si="251"/>
        <v>1.457790767016215E-4</v>
      </c>
      <c r="AC359" s="61">
        <f t="shared" si="265"/>
        <v>0.37369791666666435</v>
      </c>
      <c r="AD359" s="36">
        <f t="shared" si="268"/>
        <v>2.3232342129908545</v>
      </c>
      <c r="AE359" s="36">
        <f t="shared" si="269"/>
        <v>90.2</v>
      </c>
      <c r="AF359" s="36">
        <f t="shared" si="270"/>
        <v>1.1616171064954273</v>
      </c>
      <c r="AG359" s="36">
        <f t="shared" si="269"/>
        <v>68.7</v>
      </c>
      <c r="AH359" s="36">
        <f t="shared" si="271"/>
        <v>0.58080855324771363</v>
      </c>
      <c r="AI359" s="36">
        <f t="shared" si="300"/>
        <v>44.06</v>
      </c>
      <c r="AJ359" s="36">
        <f t="shared" si="273"/>
        <v>0.11616171064954271</v>
      </c>
      <c r="AK359" s="36">
        <f t="shared" si="300"/>
        <v>10.97</v>
      </c>
      <c r="AL359" s="36">
        <f t="shared" si="274"/>
        <v>1.1616171064954273</v>
      </c>
      <c r="AM359" s="36">
        <f t="shared" si="275"/>
        <v>68.7</v>
      </c>
      <c r="AN359" s="36">
        <f t="shared" si="276"/>
        <v>0.58080855324771363</v>
      </c>
      <c r="AO359" s="36">
        <f t="shared" si="277"/>
        <v>44.06</v>
      </c>
      <c r="AP359" s="36">
        <f t="shared" si="278"/>
        <v>0.29040427662385682</v>
      </c>
      <c r="AQ359" s="36">
        <f t="shared" si="279"/>
        <v>25.2</v>
      </c>
      <c r="AR359" s="36">
        <f t="shared" si="280"/>
        <v>5.8080855324771356E-2</v>
      </c>
      <c r="AS359" s="36">
        <f t="shared" si="281"/>
        <v>5.64</v>
      </c>
      <c r="AT359" s="36">
        <f t="shared" si="282"/>
        <v>0.58080855324771363</v>
      </c>
      <c r="AU359" s="36">
        <f t="shared" si="283"/>
        <v>44.06</v>
      </c>
      <c r="AV359" s="36">
        <f t="shared" si="284"/>
        <v>0.29040427662385682</v>
      </c>
      <c r="AW359" s="36">
        <f t="shared" si="285"/>
        <v>25.2</v>
      </c>
      <c r="AX359" s="36">
        <f t="shared" si="286"/>
        <v>0.14520213831192841</v>
      </c>
      <c r="AY359" s="36">
        <f t="shared" si="287"/>
        <v>13.52</v>
      </c>
      <c r="AZ359" s="36">
        <f t="shared" si="288"/>
        <v>2.9040427662385678E-2</v>
      </c>
      <c r="BA359" s="36">
        <f t="shared" si="289"/>
        <v>2.86</v>
      </c>
      <c r="BB359" s="36">
        <f t="shared" si="290"/>
        <v>0.1161617106495427</v>
      </c>
      <c r="BC359" s="36">
        <f t="shared" si="291"/>
        <v>10.97</v>
      </c>
      <c r="BD359" s="36">
        <f t="shared" si="292"/>
        <v>5.8080855324771349E-2</v>
      </c>
      <c r="BE359" s="36">
        <f t="shared" si="293"/>
        <v>5.64</v>
      </c>
      <c r="BF359" s="36">
        <f t="shared" si="294"/>
        <v>2.9040427662385675E-2</v>
      </c>
      <c r="BG359" s="36">
        <f t="shared" si="295"/>
        <v>2.86</v>
      </c>
      <c r="BH359" s="36">
        <f t="shared" si="296"/>
        <v>5.8080855324771311E-3</v>
      </c>
      <c r="BI359" s="36">
        <f t="shared" si="297"/>
        <v>0.57999999999999996</v>
      </c>
    </row>
    <row r="360" spans="1:61" s="36" customFormat="1" x14ac:dyDescent="0.25">
      <c r="A360" s="37">
        <v>11.25</v>
      </c>
      <c r="B360" s="47">
        <f t="shared" si="252"/>
        <v>40</v>
      </c>
      <c r="C360" s="48">
        <f t="shared" si="242"/>
        <v>0</v>
      </c>
      <c r="D360" s="49">
        <f t="shared" si="243"/>
        <v>0</v>
      </c>
      <c r="E360" s="50">
        <f t="shared" si="244"/>
        <v>1</v>
      </c>
      <c r="F360" s="65">
        <f t="shared" si="241"/>
        <v>39</v>
      </c>
      <c r="G360" s="58">
        <f t="shared" si="266"/>
        <v>2.6052841649583898</v>
      </c>
      <c r="H360" s="53">
        <f t="shared" si="253"/>
        <v>6.4935064935064934</v>
      </c>
      <c r="I360" s="49">
        <f t="shared" si="254"/>
        <v>1.38</v>
      </c>
      <c r="J360" s="53">
        <f t="shared" si="255"/>
        <v>5.7316251629084576</v>
      </c>
      <c r="K360" s="53">
        <f t="shared" si="267"/>
        <v>2.9182566133462476E-3</v>
      </c>
      <c r="L360" s="48">
        <f t="shared" si="256"/>
        <v>2.2000000000000002</v>
      </c>
      <c r="M360" s="49">
        <f t="shared" si="245"/>
        <v>0</v>
      </c>
      <c r="N360" s="65">
        <v>0</v>
      </c>
      <c r="O360" s="60">
        <f t="shared" si="257"/>
        <v>5946.8328297449825</v>
      </c>
      <c r="P360" s="55">
        <f t="shared" si="258"/>
        <v>480</v>
      </c>
      <c r="Q360" s="58">
        <f t="shared" si="259"/>
        <v>1.3026420824791949</v>
      </c>
      <c r="R360" s="53">
        <f t="shared" si="260"/>
        <v>3.2467532467532467</v>
      </c>
      <c r="S360" s="53">
        <f t="shared" si="246"/>
        <v>2.8658125814542288</v>
      </c>
      <c r="T360" s="53">
        <f t="shared" si="247"/>
        <v>1.4591283066731238E-3</v>
      </c>
      <c r="U360" s="58">
        <f t="shared" si="261"/>
        <v>0.65132104123959744</v>
      </c>
      <c r="V360" s="53">
        <f t="shared" si="262"/>
        <v>1.6233766233766234</v>
      </c>
      <c r="W360" s="53">
        <f t="shared" si="248"/>
        <v>1.4329062907271144</v>
      </c>
      <c r="X360" s="53">
        <f t="shared" si="249"/>
        <v>7.2956415333656191E-4</v>
      </c>
      <c r="Y360" s="58">
        <f t="shared" si="263"/>
        <v>0.13026420824791959</v>
      </c>
      <c r="Z360" s="53">
        <f t="shared" si="264"/>
        <v>0.32467532467532467</v>
      </c>
      <c r="AA360" s="53">
        <f t="shared" si="250"/>
        <v>0.28658125814542312</v>
      </c>
      <c r="AB360" s="53">
        <f t="shared" si="251"/>
        <v>1.4591283066731252E-4</v>
      </c>
      <c r="AC360" s="61">
        <f t="shared" si="265"/>
        <v>0.37382812499999768</v>
      </c>
      <c r="AD360" s="36">
        <f t="shared" si="268"/>
        <v>2.3344695009522374</v>
      </c>
      <c r="AE360" s="36">
        <f t="shared" si="269"/>
        <v>90.31</v>
      </c>
      <c r="AF360" s="36">
        <f t="shared" si="270"/>
        <v>1.1672347504761187</v>
      </c>
      <c r="AG360" s="36">
        <f t="shared" si="269"/>
        <v>68.88</v>
      </c>
      <c r="AH360" s="36">
        <f t="shared" si="271"/>
        <v>0.58361737523805934</v>
      </c>
      <c r="AI360" s="36">
        <f t="shared" si="300"/>
        <v>44.21</v>
      </c>
      <c r="AJ360" s="36">
        <f t="shared" si="273"/>
        <v>0.11672347504761187</v>
      </c>
      <c r="AK360" s="36">
        <f t="shared" si="300"/>
        <v>11.02</v>
      </c>
      <c r="AL360" s="36">
        <f t="shared" si="274"/>
        <v>1.1672347504761187</v>
      </c>
      <c r="AM360" s="36">
        <f t="shared" si="275"/>
        <v>68.88</v>
      </c>
      <c r="AN360" s="36">
        <f t="shared" si="276"/>
        <v>0.58361737523805934</v>
      </c>
      <c r="AO360" s="36">
        <f t="shared" si="277"/>
        <v>44.21</v>
      </c>
      <c r="AP360" s="36">
        <f t="shared" si="278"/>
        <v>0.29180868761902967</v>
      </c>
      <c r="AQ360" s="36">
        <f t="shared" si="279"/>
        <v>25.31</v>
      </c>
      <c r="AR360" s="36">
        <f t="shared" si="280"/>
        <v>5.8361737523805933E-2</v>
      </c>
      <c r="AS360" s="36">
        <f t="shared" si="281"/>
        <v>5.67</v>
      </c>
      <c r="AT360" s="36">
        <f t="shared" si="282"/>
        <v>0.58361737523805934</v>
      </c>
      <c r="AU360" s="36">
        <f t="shared" si="283"/>
        <v>44.21</v>
      </c>
      <c r="AV360" s="36">
        <f t="shared" si="284"/>
        <v>0.29180868761902967</v>
      </c>
      <c r="AW360" s="36">
        <f t="shared" si="285"/>
        <v>25.31</v>
      </c>
      <c r="AX360" s="36">
        <f t="shared" si="286"/>
        <v>0.14590434380951484</v>
      </c>
      <c r="AY360" s="36">
        <f t="shared" si="287"/>
        <v>13.58</v>
      </c>
      <c r="AZ360" s="36">
        <f t="shared" si="288"/>
        <v>2.9180868761902966E-2</v>
      </c>
      <c r="BA360" s="36">
        <f t="shared" si="289"/>
        <v>2.88</v>
      </c>
      <c r="BB360" s="36">
        <f t="shared" si="290"/>
        <v>0.11672347504761185</v>
      </c>
      <c r="BC360" s="36">
        <f t="shared" si="291"/>
        <v>11.02</v>
      </c>
      <c r="BD360" s="36">
        <f t="shared" si="292"/>
        <v>5.8361737523805926E-2</v>
      </c>
      <c r="BE360" s="36">
        <f t="shared" si="293"/>
        <v>5.67</v>
      </c>
      <c r="BF360" s="36">
        <f t="shared" si="294"/>
        <v>2.9180868761902963E-2</v>
      </c>
      <c r="BG360" s="36">
        <f t="shared" si="295"/>
        <v>2.88</v>
      </c>
      <c r="BH360" s="36">
        <f t="shared" si="296"/>
        <v>5.8361737523805884E-3</v>
      </c>
      <c r="BI360" s="36">
        <f t="shared" si="297"/>
        <v>0.57999999999999996</v>
      </c>
    </row>
    <row r="361" spans="1:61" s="36" customFormat="1" x14ac:dyDescent="0.25">
      <c r="A361" s="37">
        <v>11.25</v>
      </c>
      <c r="B361" s="47">
        <f t="shared" si="252"/>
        <v>40</v>
      </c>
      <c r="C361" s="48">
        <f t="shared" si="242"/>
        <v>0</v>
      </c>
      <c r="D361" s="49">
        <f t="shared" si="243"/>
        <v>0</v>
      </c>
      <c r="E361" s="50">
        <f t="shared" si="244"/>
        <v>1</v>
      </c>
      <c r="F361" s="65">
        <f t="shared" si="241"/>
        <v>39</v>
      </c>
      <c r="G361" s="58">
        <f t="shared" si="266"/>
        <v>2.6076559245645918</v>
      </c>
      <c r="H361" s="53">
        <f t="shared" si="253"/>
        <v>6.4935064935064934</v>
      </c>
      <c r="I361" s="49">
        <f t="shared" si="254"/>
        <v>1.38</v>
      </c>
      <c r="J361" s="53">
        <f t="shared" si="255"/>
        <v>5.7368430340421028</v>
      </c>
      <c r="K361" s="53">
        <f t="shared" si="267"/>
        <v>2.9209132921259227E-3</v>
      </c>
      <c r="L361" s="48">
        <f t="shared" si="256"/>
        <v>2.2000000000000002</v>
      </c>
      <c r="M361" s="49">
        <f t="shared" si="245"/>
        <v>0</v>
      </c>
      <c r="N361" s="65">
        <v>0</v>
      </c>
      <c r="O361" s="60">
        <f t="shared" si="257"/>
        <v>5951.8132891054211</v>
      </c>
      <c r="P361" s="55">
        <f t="shared" si="258"/>
        <v>480</v>
      </c>
      <c r="Q361" s="58">
        <f t="shared" si="259"/>
        <v>1.3038279622822959</v>
      </c>
      <c r="R361" s="53">
        <f t="shared" si="260"/>
        <v>3.2467532467532467</v>
      </c>
      <c r="S361" s="53">
        <f t="shared" si="246"/>
        <v>2.8684215170210514</v>
      </c>
      <c r="T361" s="53">
        <f t="shared" si="247"/>
        <v>1.4604566460629613E-3</v>
      </c>
      <c r="U361" s="58">
        <f t="shared" si="261"/>
        <v>0.65191398114114796</v>
      </c>
      <c r="V361" s="53">
        <f t="shared" si="262"/>
        <v>1.6233766233766234</v>
      </c>
      <c r="W361" s="53">
        <f t="shared" si="248"/>
        <v>1.4342107585105257</v>
      </c>
      <c r="X361" s="53">
        <f t="shared" si="249"/>
        <v>7.3022832303148066E-4</v>
      </c>
      <c r="Y361" s="58">
        <f t="shared" si="263"/>
        <v>0.13038279622822971</v>
      </c>
      <c r="Z361" s="53">
        <f t="shared" si="264"/>
        <v>0.32467532467532467</v>
      </c>
      <c r="AA361" s="53">
        <f t="shared" si="250"/>
        <v>0.28684215170210536</v>
      </c>
      <c r="AB361" s="53">
        <f t="shared" si="251"/>
        <v>1.4604566460629627E-4</v>
      </c>
      <c r="AC361" s="61">
        <f t="shared" si="265"/>
        <v>0.37395833333333101</v>
      </c>
      <c r="AD361" s="36">
        <f t="shared" si="268"/>
        <v>2.3457150171269223</v>
      </c>
      <c r="AE361" s="36">
        <f t="shared" si="269"/>
        <v>90.42</v>
      </c>
      <c r="AF361" s="36">
        <f t="shared" si="270"/>
        <v>1.1728575085634612</v>
      </c>
      <c r="AG361" s="36">
        <f t="shared" si="269"/>
        <v>69.05</v>
      </c>
      <c r="AH361" s="36">
        <f t="shared" si="271"/>
        <v>0.58642875428173058</v>
      </c>
      <c r="AI361" s="36">
        <f t="shared" si="300"/>
        <v>44.37</v>
      </c>
      <c r="AJ361" s="36">
        <f t="shared" si="273"/>
        <v>0.1172857508563461</v>
      </c>
      <c r="AK361" s="36">
        <f t="shared" si="300"/>
        <v>11.07</v>
      </c>
      <c r="AL361" s="36">
        <f t="shared" si="274"/>
        <v>1.1728575085634612</v>
      </c>
      <c r="AM361" s="36">
        <f t="shared" si="275"/>
        <v>69.05</v>
      </c>
      <c r="AN361" s="36">
        <f t="shared" si="276"/>
        <v>0.58642875428173058</v>
      </c>
      <c r="AO361" s="36">
        <f t="shared" si="277"/>
        <v>44.37</v>
      </c>
      <c r="AP361" s="36">
        <f t="shared" si="278"/>
        <v>0.29321437714086529</v>
      </c>
      <c r="AQ361" s="36">
        <f t="shared" si="279"/>
        <v>25.41</v>
      </c>
      <c r="AR361" s="36">
        <f t="shared" si="280"/>
        <v>5.864287542817305E-2</v>
      </c>
      <c r="AS361" s="36">
        <f t="shared" si="281"/>
        <v>5.7</v>
      </c>
      <c r="AT361" s="36">
        <f t="shared" si="282"/>
        <v>0.58642875428173058</v>
      </c>
      <c r="AU361" s="36">
        <f t="shared" si="283"/>
        <v>44.37</v>
      </c>
      <c r="AV361" s="36">
        <f t="shared" si="284"/>
        <v>0.29321437714086529</v>
      </c>
      <c r="AW361" s="36">
        <f t="shared" si="285"/>
        <v>25.41</v>
      </c>
      <c r="AX361" s="36">
        <f t="shared" si="286"/>
        <v>0.14660718857043264</v>
      </c>
      <c r="AY361" s="36">
        <f t="shared" si="287"/>
        <v>13.64</v>
      </c>
      <c r="AZ361" s="36">
        <f t="shared" si="288"/>
        <v>2.9321437714086525E-2</v>
      </c>
      <c r="BA361" s="36">
        <f t="shared" si="289"/>
        <v>2.89</v>
      </c>
      <c r="BB361" s="36">
        <f t="shared" si="290"/>
        <v>0.1172857508563461</v>
      </c>
      <c r="BC361" s="36">
        <f t="shared" si="291"/>
        <v>11.07</v>
      </c>
      <c r="BD361" s="36">
        <f t="shared" si="292"/>
        <v>5.864287542817305E-2</v>
      </c>
      <c r="BE361" s="36">
        <f t="shared" si="293"/>
        <v>5.7</v>
      </c>
      <c r="BF361" s="36">
        <f t="shared" si="294"/>
        <v>2.9321437714086525E-2</v>
      </c>
      <c r="BG361" s="36">
        <f t="shared" si="295"/>
        <v>2.89</v>
      </c>
      <c r="BH361" s="36">
        <f t="shared" si="296"/>
        <v>5.8642875428173008E-3</v>
      </c>
      <c r="BI361" s="36">
        <f t="shared" si="297"/>
        <v>0.57999999999999996</v>
      </c>
    </row>
    <row r="362" spans="1:61" s="36" customFormat="1" x14ac:dyDescent="0.25">
      <c r="A362" s="37">
        <v>11.25</v>
      </c>
      <c r="B362" s="47">
        <f t="shared" si="252"/>
        <v>40</v>
      </c>
      <c r="C362" s="48">
        <f t="shared" si="242"/>
        <v>0</v>
      </c>
      <c r="D362" s="49">
        <f t="shared" si="243"/>
        <v>0</v>
      </c>
      <c r="E362" s="50">
        <f t="shared" si="244"/>
        <v>1</v>
      </c>
      <c r="F362" s="65">
        <f t="shared" si="241"/>
        <v>39</v>
      </c>
      <c r="G362" s="58">
        <f t="shared" si="266"/>
        <v>2.6100113700213803</v>
      </c>
      <c r="H362" s="53">
        <f t="shared" si="253"/>
        <v>6.4935064935064934</v>
      </c>
      <c r="I362" s="49">
        <f t="shared" si="254"/>
        <v>1.38</v>
      </c>
      <c r="J362" s="53">
        <f t="shared" si="255"/>
        <v>5.7420250140470372</v>
      </c>
      <c r="K362" s="53">
        <f t="shared" si="267"/>
        <v>2.9235516969395329E-3</v>
      </c>
      <c r="L362" s="48">
        <f t="shared" si="256"/>
        <v>2.2000000000000002</v>
      </c>
      <c r="M362" s="49">
        <f t="shared" si="245"/>
        <v>0</v>
      </c>
      <c r="N362" s="65">
        <v>0</v>
      </c>
      <c r="O362" s="60">
        <f t="shared" si="257"/>
        <v>5956.7595078077566</v>
      </c>
      <c r="P362" s="55">
        <f t="shared" si="258"/>
        <v>480</v>
      </c>
      <c r="Q362" s="58">
        <f t="shared" si="259"/>
        <v>1.3050056850106901</v>
      </c>
      <c r="R362" s="53">
        <f t="shared" si="260"/>
        <v>3.2467532467532467</v>
      </c>
      <c r="S362" s="53">
        <f t="shared" si="246"/>
        <v>2.8710125070235186</v>
      </c>
      <c r="T362" s="53">
        <f t="shared" si="247"/>
        <v>1.4617758484697665E-3</v>
      </c>
      <c r="U362" s="58">
        <f t="shared" si="261"/>
        <v>0.65250284250534507</v>
      </c>
      <c r="V362" s="53">
        <f t="shared" si="262"/>
        <v>1.6233766233766234</v>
      </c>
      <c r="W362" s="53">
        <f t="shared" si="248"/>
        <v>1.4355062535117593</v>
      </c>
      <c r="X362" s="53">
        <f t="shared" si="249"/>
        <v>7.3088792423488323E-4</v>
      </c>
      <c r="Y362" s="58">
        <f t="shared" si="263"/>
        <v>0.13050056850106911</v>
      </c>
      <c r="Z362" s="53">
        <f t="shared" si="264"/>
        <v>0.32467532467532467</v>
      </c>
      <c r="AA362" s="53">
        <f t="shared" si="250"/>
        <v>0.2871012507023521</v>
      </c>
      <c r="AB362" s="53">
        <f t="shared" si="251"/>
        <v>1.4617758484697678E-4</v>
      </c>
      <c r="AC362" s="61">
        <f t="shared" si="265"/>
        <v>0.37408854166666433</v>
      </c>
      <c r="AD362" s="36">
        <f t="shared" si="268"/>
        <v>2.3569706911601394</v>
      </c>
      <c r="AE362" s="36">
        <f t="shared" si="269"/>
        <v>90.53</v>
      </c>
      <c r="AF362" s="36">
        <f t="shared" si="270"/>
        <v>1.1784853455800697</v>
      </c>
      <c r="AG362" s="36">
        <f t="shared" si="269"/>
        <v>69.23</v>
      </c>
      <c r="AH362" s="36">
        <f t="shared" si="271"/>
        <v>0.58924267279003484</v>
      </c>
      <c r="AI362" s="36">
        <f t="shared" si="300"/>
        <v>44.53</v>
      </c>
      <c r="AJ362" s="36">
        <f t="shared" si="273"/>
        <v>0.11784853455800696</v>
      </c>
      <c r="AK362" s="36">
        <f t="shared" si="300"/>
        <v>11.12</v>
      </c>
      <c r="AL362" s="36">
        <f t="shared" si="274"/>
        <v>1.1784853455800697</v>
      </c>
      <c r="AM362" s="36">
        <f t="shared" si="275"/>
        <v>69.23</v>
      </c>
      <c r="AN362" s="36">
        <f t="shared" si="276"/>
        <v>0.58924267279003484</v>
      </c>
      <c r="AO362" s="36">
        <f t="shared" si="277"/>
        <v>44.53</v>
      </c>
      <c r="AP362" s="36">
        <f t="shared" si="278"/>
        <v>0.29462133639501742</v>
      </c>
      <c r="AQ362" s="36">
        <f t="shared" si="279"/>
        <v>25.52</v>
      </c>
      <c r="AR362" s="36">
        <f t="shared" si="280"/>
        <v>5.8924267279003482E-2</v>
      </c>
      <c r="AS362" s="36">
        <f t="shared" si="281"/>
        <v>5.72</v>
      </c>
      <c r="AT362" s="36">
        <f t="shared" si="282"/>
        <v>0.58924267279003484</v>
      </c>
      <c r="AU362" s="36">
        <f t="shared" si="283"/>
        <v>44.53</v>
      </c>
      <c r="AV362" s="36">
        <f t="shared" si="284"/>
        <v>0.29462133639501742</v>
      </c>
      <c r="AW362" s="36">
        <f t="shared" si="285"/>
        <v>25.52</v>
      </c>
      <c r="AX362" s="36">
        <f t="shared" si="286"/>
        <v>0.14731066819750871</v>
      </c>
      <c r="AY362" s="36">
        <f t="shared" si="287"/>
        <v>13.7</v>
      </c>
      <c r="AZ362" s="36">
        <f t="shared" si="288"/>
        <v>2.9462133639501741E-2</v>
      </c>
      <c r="BA362" s="36">
        <f t="shared" si="289"/>
        <v>2.9</v>
      </c>
      <c r="BB362" s="36">
        <f t="shared" si="290"/>
        <v>0.11784853455800696</v>
      </c>
      <c r="BC362" s="36">
        <f t="shared" si="291"/>
        <v>11.12</v>
      </c>
      <c r="BD362" s="36">
        <f t="shared" si="292"/>
        <v>5.8924267279003482E-2</v>
      </c>
      <c r="BE362" s="36">
        <f t="shared" si="293"/>
        <v>5.72</v>
      </c>
      <c r="BF362" s="36">
        <f t="shared" si="294"/>
        <v>2.9462133639501741E-2</v>
      </c>
      <c r="BG362" s="36">
        <f t="shared" si="295"/>
        <v>2.9</v>
      </c>
      <c r="BH362" s="36">
        <f t="shared" si="296"/>
        <v>5.8924267279003443E-3</v>
      </c>
      <c r="BI362" s="36">
        <f t="shared" si="297"/>
        <v>0.59</v>
      </c>
    </row>
    <row r="363" spans="1:61" s="36" customFormat="1" x14ac:dyDescent="0.25">
      <c r="A363" s="37">
        <v>11.25</v>
      </c>
      <c r="B363" s="47">
        <f t="shared" si="252"/>
        <v>40</v>
      </c>
      <c r="C363" s="48">
        <f t="shared" si="242"/>
        <v>0</v>
      </c>
      <c r="D363" s="49">
        <f t="shared" si="243"/>
        <v>0</v>
      </c>
      <c r="E363" s="50">
        <f t="shared" si="244"/>
        <v>1</v>
      </c>
      <c r="F363" s="65">
        <f t="shared" si="241"/>
        <v>39</v>
      </c>
      <c r="G363" s="58">
        <f t="shared" si="266"/>
        <v>2.612350613545638</v>
      </c>
      <c r="H363" s="53">
        <f t="shared" si="253"/>
        <v>6.4935064935064934</v>
      </c>
      <c r="I363" s="49">
        <f t="shared" si="254"/>
        <v>1.38</v>
      </c>
      <c r="J363" s="53">
        <f t="shared" si="255"/>
        <v>5.7471713498004044</v>
      </c>
      <c r="K363" s="53">
        <f t="shared" si="267"/>
        <v>2.9261719534845621E-3</v>
      </c>
      <c r="L363" s="48">
        <f t="shared" si="256"/>
        <v>2.2000000000000002</v>
      </c>
      <c r="M363" s="49">
        <f t="shared" si="245"/>
        <v>0</v>
      </c>
      <c r="N363" s="65">
        <v>0</v>
      </c>
      <c r="O363" s="60">
        <f t="shared" si="257"/>
        <v>5961.6717212565127</v>
      </c>
      <c r="P363" s="55">
        <f t="shared" si="258"/>
        <v>480</v>
      </c>
      <c r="Q363" s="58">
        <f t="shared" si="259"/>
        <v>1.306175306772819</v>
      </c>
      <c r="R363" s="53">
        <f t="shared" si="260"/>
        <v>3.2467532467532467</v>
      </c>
      <c r="S363" s="53">
        <f t="shared" si="246"/>
        <v>2.8735856749002022</v>
      </c>
      <c r="T363" s="53">
        <f t="shared" si="247"/>
        <v>1.4630859767422811E-3</v>
      </c>
      <c r="U363" s="58">
        <f t="shared" si="261"/>
        <v>0.65308765338640951</v>
      </c>
      <c r="V363" s="53">
        <f t="shared" si="262"/>
        <v>1.6233766233766234</v>
      </c>
      <c r="W363" s="53">
        <f t="shared" si="248"/>
        <v>1.4367928374501011</v>
      </c>
      <c r="X363" s="53">
        <f t="shared" si="249"/>
        <v>7.3154298837114053E-4</v>
      </c>
      <c r="Y363" s="58">
        <f t="shared" si="263"/>
        <v>0.13061753067728202</v>
      </c>
      <c r="Z363" s="53">
        <f t="shared" si="264"/>
        <v>0.32467532467532467</v>
      </c>
      <c r="AA363" s="53">
        <f t="shared" si="250"/>
        <v>0.28735856749002048</v>
      </c>
      <c r="AB363" s="53">
        <f t="shared" si="251"/>
        <v>1.4630859767422822E-4</v>
      </c>
      <c r="AC363" s="61">
        <f t="shared" si="265"/>
        <v>0.37421874999999766</v>
      </c>
      <c r="AD363" s="36">
        <f t="shared" si="268"/>
        <v>2.3682364531810549</v>
      </c>
      <c r="AE363" s="36">
        <f t="shared" si="269"/>
        <v>90.64</v>
      </c>
      <c r="AF363" s="36">
        <f t="shared" si="270"/>
        <v>1.1841182265905275</v>
      </c>
      <c r="AG363" s="36">
        <f t="shared" si="269"/>
        <v>69.400000000000006</v>
      </c>
      <c r="AH363" s="36">
        <f t="shared" si="271"/>
        <v>0.59205911329526373</v>
      </c>
      <c r="AI363" s="36">
        <f t="shared" si="300"/>
        <v>44.68</v>
      </c>
      <c r="AJ363" s="36">
        <f t="shared" si="273"/>
        <v>0.11841182265905274</v>
      </c>
      <c r="AK363" s="36">
        <f t="shared" si="300"/>
        <v>11.17</v>
      </c>
      <c r="AL363" s="36">
        <f t="shared" si="274"/>
        <v>1.1841182265905275</v>
      </c>
      <c r="AM363" s="36">
        <f t="shared" si="275"/>
        <v>69.400000000000006</v>
      </c>
      <c r="AN363" s="36">
        <f t="shared" si="276"/>
        <v>0.59205911329526373</v>
      </c>
      <c r="AO363" s="36">
        <f t="shared" si="277"/>
        <v>44.68</v>
      </c>
      <c r="AP363" s="36">
        <f t="shared" si="278"/>
        <v>0.29602955664763186</v>
      </c>
      <c r="AQ363" s="36">
        <f t="shared" si="279"/>
        <v>25.62</v>
      </c>
      <c r="AR363" s="36">
        <f t="shared" si="280"/>
        <v>5.9205911329526371E-2</v>
      </c>
      <c r="AS363" s="36">
        <f t="shared" si="281"/>
        <v>5.75</v>
      </c>
      <c r="AT363" s="36">
        <f t="shared" si="282"/>
        <v>0.59205911329526373</v>
      </c>
      <c r="AU363" s="36">
        <f t="shared" si="283"/>
        <v>44.68</v>
      </c>
      <c r="AV363" s="36">
        <f t="shared" si="284"/>
        <v>0.29602955664763186</v>
      </c>
      <c r="AW363" s="36">
        <f t="shared" si="285"/>
        <v>25.62</v>
      </c>
      <c r="AX363" s="36">
        <f t="shared" si="286"/>
        <v>0.14801477832381593</v>
      </c>
      <c r="AY363" s="36">
        <f t="shared" si="287"/>
        <v>13.76</v>
      </c>
      <c r="AZ363" s="36">
        <f t="shared" si="288"/>
        <v>2.9602955664763186E-2</v>
      </c>
      <c r="BA363" s="36">
        <f t="shared" si="289"/>
        <v>2.92</v>
      </c>
      <c r="BB363" s="36">
        <f t="shared" si="290"/>
        <v>0.11841182265905274</v>
      </c>
      <c r="BC363" s="36">
        <f t="shared" si="291"/>
        <v>11.17</v>
      </c>
      <c r="BD363" s="36">
        <f t="shared" si="292"/>
        <v>5.9205911329526371E-2</v>
      </c>
      <c r="BE363" s="36">
        <f t="shared" si="293"/>
        <v>5.75</v>
      </c>
      <c r="BF363" s="36">
        <f t="shared" si="294"/>
        <v>2.9602955664763186E-2</v>
      </c>
      <c r="BG363" s="36">
        <f t="shared" si="295"/>
        <v>2.92</v>
      </c>
      <c r="BH363" s="36">
        <f t="shared" si="296"/>
        <v>5.9205911329526335E-3</v>
      </c>
      <c r="BI363" s="36">
        <f t="shared" si="297"/>
        <v>0.59</v>
      </c>
    </row>
    <row r="364" spans="1:61" s="36" customFormat="1" x14ac:dyDescent="0.25">
      <c r="A364" s="37">
        <v>11.25</v>
      </c>
      <c r="B364" s="47">
        <f t="shared" si="252"/>
        <v>40</v>
      </c>
      <c r="C364" s="48">
        <f t="shared" si="242"/>
        <v>0</v>
      </c>
      <c r="D364" s="49">
        <f t="shared" si="243"/>
        <v>0</v>
      </c>
      <c r="E364" s="50">
        <f t="shared" si="244"/>
        <v>1</v>
      </c>
      <c r="F364" s="65">
        <f t="shared" si="241"/>
        <v>39</v>
      </c>
      <c r="G364" s="58">
        <f t="shared" si="266"/>
        <v>2.6146737665823649</v>
      </c>
      <c r="H364" s="53">
        <f t="shared" si="253"/>
        <v>6.4935064935064934</v>
      </c>
      <c r="I364" s="49">
        <f t="shared" si="254"/>
        <v>1.38</v>
      </c>
      <c r="J364" s="53">
        <f t="shared" si="255"/>
        <v>5.7522822864812033</v>
      </c>
      <c r="K364" s="53">
        <f t="shared" si="267"/>
        <v>2.928774186593883E-3</v>
      </c>
      <c r="L364" s="48">
        <f t="shared" si="256"/>
        <v>2.2000000000000002</v>
      </c>
      <c r="M364" s="49">
        <f t="shared" si="245"/>
        <v>0</v>
      </c>
      <c r="N364" s="65">
        <v>0</v>
      </c>
      <c r="O364" s="60">
        <f t="shared" si="257"/>
        <v>5966.5501632378091</v>
      </c>
      <c r="P364" s="55">
        <f t="shared" si="258"/>
        <v>480</v>
      </c>
      <c r="Q364" s="58">
        <f t="shared" si="259"/>
        <v>1.3073368832911825</v>
      </c>
      <c r="R364" s="53">
        <f t="shared" si="260"/>
        <v>3.2467532467532467</v>
      </c>
      <c r="S364" s="53">
        <f t="shared" si="246"/>
        <v>2.8761411432406017</v>
      </c>
      <c r="T364" s="53">
        <f t="shared" si="247"/>
        <v>1.4643870932969415E-3</v>
      </c>
      <c r="U364" s="58">
        <f t="shared" si="261"/>
        <v>0.65366844164559124</v>
      </c>
      <c r="V364" s="53">
        <f t="shared" si="262"/>
        <v>1.6233766233766234</v>
      </c>
      <c r="W364" s="53">
        <f t="shared" si="248"/>
        <v>1.4380705716203008</v>
      </c>
      <c r="X364" s="53">
        <f t="shared" si="249"/>
        <v>7.3219354664847075E-4</v>
      </c>
      <c r="Y364" s="58">
        <f t="shared" si="263"/>
        <v>0.13073368832911836</v>
      </c>
      <c r="Z364" s="53">
        <f t="shared" si="264"/>
        <v>0.32467532467532467</v>
      </c>
      <c r="AA364" s="53">
        <f t="shared" si="250"/>
        <v>0.28761411432406042</v>
      </c>
      <c r="AB364" s="53">
        <f t="shared" si="251"/>
        <v>1.4643870932969425E-4</v>
      </c>
      <c r="AC364" s="61">
        <f t="shared" si="265"/>
        <v>0.37434895833333098</v>
      </c>
      <c r="AD364" s="36">
        <f t="shared" si="268"/>
        <v>2.3795122337994412</v>
      </c>
      <c r="AE364" s="36">
        <f t="shared" si="269"/>
        <v>90.74</v>
      </c>
      <c r="AF364" s="36">
        <f t="shared" si="270"/>
        <v>1.1897561168997206</v>
      </c>
      <c r="AG364" s="36">
        <f t="shared" si="269"/>
        <v>69.569999999999993</v>
      </c>
      <c r="AH364" s="36">
        <f t="shared" si="271"/>
        <v>0.5948780584498603</v>
      </c>
      <c r="AI364" s="36">
        <f t="shared" si="300"/>
        <v>44.84</v>
      </c>
      <c r="AJ364" s="36">
        <f t="shared" si="273"/>
        <v>0.11897561168997206</v>
      </c>
      <c r="AK364" s="36">
        <f t="shared" si="300"/>
        <v>11.22</v>
      </c>
      <c r="AL364" s="36">
        <f t="shared" si="274"/>
        <v>1.1897561168997206</v>
      </c>
      <c r="AM364" s="36">
        <f t="shared" si="275"/>
        <v>69.569999999999993</v>
      </c>
      <c r="AN364" s="36">
        <f t="shared" si="276"/>
        <v>0.5948780584498603</v>
      </c>
      <c r="AO364" s="36">
        <f t="shared" si="277"/>
        <v>44.84</v>
      </c>
      <c r="AP364" s="36">
        <f t="shared" si="278"/>
        <v>0.29743902922493015</v>
      </c>
      <c r="AQ364" s="36">
        <f t="shared" si="279"/>
        <v>25.73</v>
      </c>
      <c r="AR364" s="36">
        <f t="shared" si="280"/>
        <v>5.948780584498603E-2</v>
      </c>
      <c r="AS364" s="36">
        <f t="shared" si="281"/>
        <v>5.78</v>
      </c>
      <c r="AT364" s="36">
        <f t="shared" si="282"/>
        <v>0.5948780584498603</v>
      </c>
      <c r="AU364" s="36">
        <f t="shared" si="283"/>
        <v>44.84</v>
      </c>
      <c r="AV364" s="36">
        <f t="shared" si="284"/>
        <v>0.29743902922493015</v>
      </c>
      <c r="AW364" s="36">
        <f t="shared" si="285"/>
        <v>25.73</v>
      </c>
      <c r="AX364" s="36">
        <f t="shared" si="286"/>
        <v>0.14871951461246508</v>
      </c>
      <c r="AY364" s="36">
        <f t="shared" si="287"/>
        <v>13.82</v>
      </c>
      <c r="AZ364" s="36">
        <f t="shared" si="288"/>
        <v>2.9743902922493015E-2</v>
      </c>
      <c r="BA364" s="36">
        <f t="shared" si="289"/>
        <v>2.93</v>
      </c>
      <c r="BB364" s="36">
        <f t="shared" si="290"/>
        <v>0.11897561168997206</v>
      </c>
      <c r="BC364" s="36">
        <f t="shared" si="291"/>
        <v>11.22</v>
      </c>
      <c r="BD364" s="36">
        <f t="shared" si="292"/>
        <v>5.948780584498603E-2</v>
      </c>
      <c r="BE364" s="36">
        <f t="shared" si="293"/>
        <v>5.78</v>
      </c>
      <c r="BF364" s="36">
        <f t="shared" si="294"/>
        <v>2.9743902922493015E-2</v>
      </c>
      <c r="BG364" s="36">
        <f t="shared" si="295"/>
        <v>2.93</v>
      </c>
      <c r="BH364" s="36">
        <f t="shared" si="296"/>
        <v>5.9487805844985996E-3</v>
      </c>
      <c r="BI364" s="36">
        <f t="shared" si="297"/>
        <v>0.59</v>
      </c>
    </row>
    <row r="365" spans="1:61" s="36" customFormat="1" x14ac:dyDescent="0.25">
      <c r="A365" s="37">
        <v>11.25</v>
      </c>
      <c r="B365" s="47">
        <f t="shared" si="252"/>
        <v>40</v>
      </c>
      <c r="C365" s="48">
        <f t="shared" si="242"/>
        <v>0</v>
      </c>
      <c r="D365" s="49">
        <f t="shared" si="243"/>
        <v>0</v>
      </c>
      <c r="E365" s="50">
        <f t="shared" si="244"/>
        <v>1</v>
      </c>
      <c r="F365" s="65">
        <f t="shared" si="241"/>
        <v>39</v>
      </c>
      <c r="G365" s="58">
        <f t="shared" si="266"/>
        <v>2.6169809398099857</v>
      </c>
      <c r="H365" s="53">
        <f t="shared" si="253"/>
        <v>6.4935064935064934</v>
      </c>
      <c r="I365" s="49">
        <f t="shared" si="254"/>
        <v>1.38</v>
      </c>
      <c r="J365" s="53">
        <f t="shared" si="255"/>
        <v>5.7573580675819693</v>
      </c>
      <c r="K365" s="53">
        <f t="shared" si="267"/>
        <v>2.9313585202417041E-3</v>
      </c>
      <c r="L365" s="48">
        <f t="shared" si="256"/>
        <v>2.2000000000000002</v>
      </c>
      <c r="M365" s="49">
        <f t="shared" si="245"/>
        <v>0</v>
      </c>
      <c r="N365" s="65">
        <v>0</v>
      </c>
      <c r="O365" s="60">
        <f t="shared" si="257"/>
        <v>5971.3950659304846</v>
      </c>
      <c r="P365" s="55">
        <f t="shared" si="258"/>
        <v>480</v>
      </c>
      <c r="Q365" s="58">
        <f t="shared" si="259"/>
        <v>1.3084904699049928</v>
      </c>
      <c r="R365" s="53">
        <f t="shared" si="260"/>
        <v>3.2467532467532467</v>
      </c>
      <c r="S365" s="53">
        <f t="shared" si="246"/>
        <v>2.8786790337909847</v>
      </c>
      <c r="T365" s="53">
        <f t="shared" si="247"/>
        <v>1.4656792601208521E-3</v>
      </c>
      <c r="U365" s="58">
        <f t="shared" si="261"/>
        <v>0.65424523495249642</v>
      </c>
      <c r="V365" s="53">
        <f t="shared" si="262"/>
        <v>1.6233766233766234</v>
      </c>
      <c r="W365" s="53">
        <f t="shared" si="248"/>
        <v>1.4393395168954923</v>
      </c>
      <c r="X365" s="53">
        <f t="shared" si="249"/>
        <v>7.3283963006042603E-4</v>
      </c>
      <c r="Y365" s="58">
        <f t="shared" si="263"/>
        <v>0.1308490469904994</v>
      </c>
      <c r="Z365" s="53">
        <f t="shared" si="264"/>
        <v>0.32467532467532467</v>
      </c>
      <c r="AA365" s="53">
        <f t="shared" si="250"/>
        <v>0.28786790337909873</v>
      </c>
      <c r="AB365" s="53">
        <f t="shared" si="251"/>
        <v>1.4656792601208535E-4</v>
      </c>
      <c r="AC365" s="61">
        <f t="shared" si="265"/>
        <v>0.37447916666666431</v>
      </c>
      <c r="AD365" s="36">
        <f t="shared" si="268"/>
        <v>2.3907979641023718</v>
      </c>
      <c r="AE365" s="36">
        <f t="shared" si="269"/>
        <v>90.84</v>
      </c>
      <c r="AF365" s="36">
        <f t="shared" si="270"/>
        <v>1.1953989820511859</v>
      </c>
      <c r="AG365" s="36">
        <f t="shared" si="269"/>
        <v>69.739999999999995</v>
      </c>
      <c r="AH365" s="36">
        <f t="shared" si="271"/>
        <v>0.59769949102559294</v>
      </c>
      <c r="AI365" s="36">
        <f t="shared" si="300"/>
        <v>44.99</v>
      </c>
      <c r="AJ365" s="36">
        <f t="shared" si="273"/>
        <v>0.11953989820511859</v>
      </c>
      <c r="AK365" s="36">
        <f t="shared" si="300"/>
        <v>11.27</v>
      </c>
      <c r="AL365" s="36">
        <f t="shared" si="274"/>
        <v>1.1953989820511859</v>
      </c>
      <c r="AM365" s="36">
        <f t="shared" si="275"/>
        <v>69.739999999999995</v>
      </c>
      <c r="AN365" s="36">
        <f t="shared" si="276"/>
        <v>0.59769949102559294</v>
      </c>
      <c r="AO365" s="36">
        <f t="shared" si="277"/>
        <v>44.99</v>
      </c>
      <c r="AP365" s="36">
        <f t="shared" si="278"/>
        <v>0.29884974551279647</v>
      </c>
      <c r="AQ365" s="36">
        <f t="shared" si="279"/>
        <v>25.83</v>
      </c>
      <c r="AR365" s="36">
        <f t="shared" si="280"/>
        <v>5.9769949102559297E-2</v>
      </c>
      <c r="AS365" s="36">
        <f t="shared" si="281"/>
        <v>5.8</v>
      </c>
      <c r="AT365" s="36">
        <f t="shared" si="282"/>
        <v>0.59769949102559294</v>
      </c>
      <c r="AU365" s="36">
        <f t="shared" si="283"/>
        <v>44.99</v>
      </c>
      <c r="AV365" s="36">
        <f t="shared" si="284"/>
        <v>0.29884974551279647</v>
      </c>
      <c r="AW365" s="36">
        <f t="shared" si="285"/>
        <v>25.83</v>
      </c>
      <c r="AX365" s="36">
        <f t="shared" si="286"/>
        <v>0.14942487275639824</v>
      </c>
      <c r="AY365" s="36">
        <f t="shared" si="287"/>
        <v>13.88</v>
      </c>
      <c r="AZ365" s="36">
        <f t="shared" si="288"/>
        <v>2.9884974551279649E-2</v>
      </c>
      <c r="BA365" s="36">
        <f t="shared" si="289"/>
        <v>2.94</v>
      </c>
      <c r="BB365" s="36">
        <f t="shared" si="290"/>
        <v>0.11953989820511859</v>
      </c>
      <c r="BC365" s="36">
        <f t="shared" si="291"/>
        <v>11.27</v>
      </c>
      <c r="BD365" s="36">
        <f t="shared" si="292"/>
        <v>5.9769949102559297E-2</v>
      </c>
      <c r="BE365" s="36">
        <f t="shared" si="293"/>
        <v>5.8</v>
      </c>
      <c r="BF365" s="36">
        <f t="shared" si="294"/>
        <v>2.9884974551279649E-2</v>
      </c>
      <c r="BG365" s="36">
        <f t="shared" si="295"/>
        <v>2.94</v>
      </c>
      <c r="BH365" s="36">
        <f t="shared" si="296"/>
        <v>5.9769949102559264E-3</v>
      </c>
      <c r="BI365" s="36">
        <f t="shared" si="297"/>
        <v>0.6</v>
      </c>
    </row>
    <row r="366" spans="1:61" s="36" customFormat="1" x14ac:dyDescent="0.25">
      <c r="A366" s="37">
        <v>11.25</v>
      </c>
      <c r="B366" s="47">
        <f t="shared" si="252"/>
        <v>40</v>
      </c>
      <c r="C366" s="48">
        <f t="shared" si="242"/>
        <v>0</v>
      </c>
      <c r="D366" s="49">
        <f t="shared" si="243"/>
        <v>0</v>
      </c>
      <c r="E366" s="50">
        <f t="shared" si="244"/>
        <v>1</v>
      </c>
      <c r="F366" s="65">
        <f t="shared" ref="F366:F429" si="301">B366-SUM(C366:E366)</f>
        <v>39</v>
      </c>
      <c r="G366" s="58">
        <f t="shared" si="266"/>
        <v>2.6192722431456241</v>
      </c>
      <c r="H366" s="53">
        <f t="shared" si="253"/>
        <v>6.4935064935064934</v>
      </c>
      <c r="I366" s="49">
        <f t="shared" si="254"/>
        <v>1.38</v>
      </c>
      <c r="J366" s="53">
        <f t="shared" si="255"/>
        <v>5.7623989349203733</v>
      </c>
      <c r="K366" s="53">
        <f t="shared" si="267"/>
        <v>2.9339250775494816E-3</v>
      </c>
      <c r="L366" s="48">
        <f t="shared" si="256"/>
        <v>2.2000000000000002</v>
      </c>
      <c r="M366" s="49">
        <f t="shared" si="245"/>
        <v>0</v>
      </c>
      <c r="N366" s="65">
        <v>0</v>
      </c>
      <c r="O366" s="60">
        <f t="shared" si="257"/>
        <v>5976.2066599171485</v>
      </c>
      <c r="P366" s="55">
        <f t="shared" si="258"/>
        <v>480</v>
      </c>
      <c r="Q366" s="58">
        <f t="shared" si="259"/>
        <v>1.3096361215728121</v>
      </c>
      <c r="R366" s="53">
        <f t="shared" si="260"/>
        <v>3.2467532467532467</v>
      </c>
      <c r="S366" s="53">
        <f t="shared" si="246"/>
        <v>2.8811994674601866</v>
      </c>
      <c r="T366" s="53">
        <f t="shared" si="247"/>
        <v>1.4669625387747408E-3</v>
      </c>
      <c r="U366" s="58">
        <f t="shared" si="261"/>
        <v>0.65481806078640603</v>
      </c>
      <c r="V366" s="53">
        <f t="shared" si="262"/>
        <v>1.6233766233766234</v>
      </c>
      <c r="W366" s="53">
        <f t="shared" si="248"/>
        <v>1.4405997337300933</v>
      </c>
      <c r="X366" s="53">
        <f t="shared" si="249"/>
        <v>7.334812693873704E-4</v>
      </c>
      <c r="Y366" s="58">
        <f t="shared" si="263"/>
        <v>0.13096361215728131</v>
      </c>
      <c r="Z366" s="53">
        <f t="shared" si="264"/>
        <v>0.32467532467532467</v>
      </c>
      <c r="AA366" s="53">
        <f t="shared" si="250"/>
        <v>0.28811994674601887</v>
      </c>
      <c r="AB366" s="53">
        <f t="shared" si="251"/>
        <v>1.4669625387747414E-4</v>
      </c>
      <c r="AC366" s="61">
        <f t="shared" si="265"/>
        <v>0.37460937499999764</v>
      </c>
      <c r="AD366" s="36">
        <f t="shared" si="268"/>
        <v>2.4020935756509374</v>
      </c>
      <c r="AE366" s="36">
        <f t="shared" si="269"/>
        <v>90.95</v>
      </c>
      <c r="AF366" s="36">
        <f t="shared" si="270"/>
        <v>1.2010467878254687</v>
      </c>
      <c r="AG366" s="36">
        <f t="shared" si="269"/>
        <v>69.91</v>
      </c>
      <c r="AH366" s="36">
        <f t="shared" si="271"/>
        <v>0.60052339391273435</v>
      </c>
      <c r="AI366" s="36">
        <f t="shared" si="300"/>
        <v>45.15</v>
      </c>
      <c r="AJ366" s="36">
        <f t="shared" si="273"/>
        <v>0.12010467878254687</v>
      </c>
      <c r="AK366" s="36">
        <f t="shared" si="300"/>
        <v>11.32</v>
      </c>
      <c r="AL366" s="36">
        <f t="shared" si="274"/>
        <v>1.2010467878254687</v>
      </c>
      <c r="AM366" s="36">
        <f t="shared" si="275"/>
        <v>69.91</v>
      </c>
      <c r="AN366" s="36">
        <f t="shared" si="276"/>
        <v>0.60052339391273435</v>
      </c>
      <c r="AO366" s="36">
        <f t="shared" si="277"/>
        <v>45.15</v>
      </c>
      <c r="AP366" s="36">
        <f t="shared" si="278"/>
        <v>0.30026169695636717</v>
      </c>
      <c r="AQ366" s="36">
        <f t="shared" si="279"/>
        <v>25.94</v>
      </c>
      <c r="AR366" s="36">
        <f t="shared" si="280"/>
        <v>6.0052339391273434E-2</v>
      </c>
      <c r="AS366" s="36">
        <f t="shared" si="281"/>
        <v>5.83</v>
      </c>
      <c r="AT366" s="36">
        <f t="shared" si="282"/>
        <v>0.60052339391273435</v>
      </c>
      <c r="AU366" s="36">
        <f t="shared" si="283"/>
        <v>45.15</v>
      </c>
      <c r="AV366" s="36">
        <f t="shared" si="284"/>
        <v>0.30026169695636717</v>
      </c>
      <c r="AW366" s="36">
        <f t="shared" si="285"/>
        <v>25.94</v>
      </c>
      <c r="AX366" s="36">
        <f t="shared" si="286"/>
        <v>0.15013084847818359</v>
      </c>
      <c r="AY366" s="36">
        <f t="shared" si="287"/>
        <v>13.94</v>
      </c>
      <c r="AZ366" s="36">
        <f t="shared" si="288"/>
        <v>3.0026169695636717E-2</v>
      </c>
      <c r="BA366" s="36">
        <f t="shared" si="289"/>
        <v>2.96</v>
      </c>
      <c r="BB366" s="36">
        <f t="shared" si="290"/>
        <v>0.12010467878254687</v>
      </c>
      <c r="BC366" s="36">
        <f t="shared" si="291"/>
        <v>11.32</v>
      </c>
      <c r="BD366" s="36">
        <f t="shared" si="292"/>
        <v>6.0052339391273434E-2</v>
      </c>
      <c r="BE366" s="36">
        <f t="shared" si="293"/>
        <v>5.83</v>
      </c>
      <c r="BF366" s="36">
        <f t="shared" si="294"/>
        <v>3.0026169695636717E-2</v>
      </c>
      <c r="BG366" s="36">
        <f t="shared" si="295"/>
        <v>2.96</v>
      </c>
      <c r="BH366" s="36">
        <f t="shared" si="296"/>
        <v>6.0052339391273406E-3</v>
      </c>
      <c r="BI366" s="36">
        <f t="shared" si="297"/>
        <v>0.6</v>
      </c>
    </row>
    <row r="367" spans="1:61" s="36" customFormat="1" x14ac:dyDescent="0.25">
      <c r="A367" s="37">
        <v>11.25</v>
      </c>
      <c r="B367" s="47">
        <f t="shared" si="252"/>
        <v>40</v>
      </c>
      <c r="C367" s="48">
        <f t="shared" si="242"/>
        <v>0</v>
      </c>
      <c r="D367" s="49">
        <f t="shared" si="243"/>
        <v>0</v>
      </c>
      <c r="E367" s="50">
        <f t="shared" si="244"/>
        <v>1</v>
      </c>
      <c r="F367" s="65">
        <f t="shared" si="301"/>
        <v>39</v>
      </c>
      <c r="G367" s="58">
        <f t="shared" si="266"/>
        <v>2.6215477857503382</v>
      </c>
      <c r="H367" s="53">
        <f t="shared" si="253"/>
        <v>6.4935064935064934</v>
      </c>
      <c r="I367" s="49">
        <f t="shared" si="254"/>
        <v>1.38</v>
      </c>
      <c r="J367" s="53">
        <f t="shared" si="255"/>
        <v>5.7674051286507444</v>
      </c>
      <c r="K367" s="53">
        <f t="shared" si="267"/>
        <v>2.9364739807917744E-3</v>
      </c>
      <c r="L367" s="48">
        <f t="shared" si="256"/>
        <v>2.2000000000000002</v>
      </c>
      <c r="M367" s="49">
        <f t="shared" si="245"/>
        <v>0</v>
      </c>
      <c r="N367" s="65">
        <v>0</v>
      </c>
      <c r="O367" s="60">
        <f t="shared" si="257"/>
        <v>5980.9851741951525</v>
      </c>
      <c r="P367" s="55">
        <f t="shared" si="258"/>
        <v>480</v>
      </c>
      <c r="Q367" s="58">
        <f t="shared" si="259"/>
        <v>1.3107738928751691</v>
      </c>
      <c r="R367" s="53">
        <f t="shared" si="260"/>
        <v>3.2467532467532467</v>
      </c>
      <c r="S367" s="53">
        <f t="shared" si="246"/>
        <v>2.8837025643253722</v>
      </c>
      <c r="T367" s="53">
        <f t="shared" si="247"/>
        <v>1.4682369903958872E-3</v>
      </c>
      <c r="U367" s="58">
        <f t="shared" si="261"/>
        <v>0.65538694643758455</v>
      </c>
      <c r="V367" s="53">
        <f t="shared" si="262"/>
        <v>1.6233766233766234</v>
      </c>
      <c r="W367" s="53">
        <f t="shared" si="248"/>
        <v>1.4418512821626861</v>
      </c>
      <c r="X367" s="53">
        <f t="shared" si="249"/>
        <v>7.341184951979436E-4</v>
      </c>
      <c r="Y367" s="58">
        <f t="shared" si="263"/>
        <v>0.13107738928751703</v>
      </c>
      <c r="Z367" s="53">
        <f t="shared" si="264"/>
        <v>0.32467532467532467</v>
      </c>
      <c r="AA367" s="53">
        <f t="shared" si="250"/>
        <v>0.2883702564325375</v>
      </c>
      <c r="AB367" s="53">
        <f t="shared" si="251"/>
        <v>1.4682369903958886E-4</v>
      </c>
      <c r="AC367" s="61">
        <f t="shared" si="265"/>
        <v>0.37473958333333096</v>
      </c>
      <c r="AD367" s="36">
        <f t="shared" si="268"/>
        <v>2.4133990004769856</v>
      </c>
      <c r="AE367" s="36">
        <f t="shared" si="269"/>
        <v>91.05</v>
      </c>
      <c r="AF367" s="36">
        <f t="shared" si="270"/>
        <v>1.2066995002384928</v>
      </c>
      <c r="AG367" s="36">
        <f t="shared" si="269"/>
        <v>70.08</v>
      </c>
      <c r="AH367" s="36">
        <f t="shared" si="271"/>
        <v>0.60334975011924641</v>
      </c>
      <c r="AI367" s="36">
        <f t="shared" si="300"/>
        <v>45.3</v>
      </c>
      <c r="AJ367" s="36">
        <f t="shared" si="273"/>
        <v>0.12066995002384928</v>
      </c>
      <c r="AK367" s="36">
        <f t="shared" si="300"/>
        <v>11.37</v>
      </c>
      <c r="AL367" s="36">
        <f t="shared" si="274"/>
        <v>1.2066995002384928</v>
      </c>
      <c r="AM367" s="36">
        <f t="shared" si="275"/>
        <v>70.08</v>
      </c>
      <c r="AN367" s="36">
        <f t="shared" si="276"/>
        <v>0.60334975011924641</v>
      </c>
      <c r="AO367" s="36">
        <f t="shared" si="277"/>
        <v>45.3</v>
      </c>
      <c r="AP367" s="36">
        <f t="shared" si="278"/>
        <v>0.3016748750596232</v>
      </c>
      <c r="AQ367" s="36">
        <f t="shared" si="279"/>
        <v>26.04</v>
      </c>
      <c r="AR367" s="36">
        <f t="shared" si="280"/>
        <v>6.0334975011924641E-2</v>
      </c>
      <c r="AS367" s="36">
        <f t="shared" si="281"/>
        <v>5.86</v>
      </c>
      <c r="AT367" s="36">
        <f t="shared" si="282"/>
        <v>0.60334975011924641</v>
      </c>
      <c r="AU367" s="36">
        <f t="shared" si="283"/>
        <v>45.3</v>
      </c>
      <c r="AV367" s="36">
        <f t="shared" si="284"/>
        <v>0.3016748750596232</v>
      </c>
      <c r="AW367" s="36">
        <f t="shared" si="285"/>
        <v>26.04</v>
      </c>
      <c r="AX367" s="36">
        <f t="shared" si="286"/>
        <v>0.1508374375298116</v>
      </c>
      <c r="AY367" s="36">
        <f t="shared" si="287"/>
        <v>14</v>
      </c>
      <c r="AZ367" s="36">
        <f t="shared" si="288"/>
        <v>3.016748750596232E-2</v>
      </c>
      <c r="BA367" s="36">
        <f t="shared" si="289"/>
        <v>2.97</v>
      </c>
      <c r="BB367" s="36">
        <f t="shared" si="290"/>
        <v>0.12066995002384928</v>
      </c>
      <c r="BC367" s="36">
        <f t="shared" si="291"/>
        <v>11.37</v>
      </c>
      <c r="BD367" s="36">
        <f t="shared" si="292"/>
        <v>6.0334975011924641E-2</v>
      </c>
      <c r="BE367" s="36">
        <f t="shared" si="293"/>
        <v>5.86</v>
      </c>
      <c r="BF367" s="36">
        <f t="shared" si="294"/>
        <v>3.016748750596232E-2</v>
      </c>
      <c r="BG367" s="36">
        <f t="shared" si="295"/>
        <v>2.97</v>
      </c>
      <c r="BH367" s="36">
        <f t="shared" si="296"/>
        <v>6.0334975011924613E-3</v>
      </c>
      <c r="BI367" s="36">
        <f t="shared" si="297"/>
        <v>0.6</v>
      </c>
    </row>
    <row r="368" spans="1:61" s="36" customFormat="1" x14ac:dyDescent="0.25">
      <c r="A368" s="37">
        <v>11.25</v>
      </c>
      <c r="B368" s="47">
        <f t="shared" si="252"/>
        <v>40</v>
      </c>
      <c r="C368" s="48">
        <f t="shared" si="242"/>
        <v>0</v>
      </c>
      <c r="D368" s="49">
        <f t="shared" si="243"/>
        <v>0</v>
      </c>
      <c r="E368" s="50">
        <f t="shared" si="244"/>
        <v>1</v>
      </c>
      <c r="F368" s="65">
        <f t="shared" si="301"/>
        <v>39</v>
      </c>
      <c r="G368" s="58">
        <f t="shared" si="266"/>
        <v>2.6238076760343225</v>
      </c>
      <c r="H368" s="53">
        <f t="shared" si="253"/>
        <v>6.4935064935064934</v>
      </c>
      <c r="I368" s="49">
        <f t="shared" si="254"/>
        <v>1.38</v>
      </c>
      <c r="J368" s="53">
        <f t="shared" si="255"/>
        <v>5.7723768872755103</v>
      </c>
      <c r="K368" s="53">
        <f t="shared" si="267"/>
        <v>2.9390053514020817E-3</v>
      </c>
      <c r="L368" s="48">
        <f t="shared" si="256"/>
        <v>2.2000000000000002</v>
      </c>
      <c r="M368" s="49">
        <f t="shared" si="245"/>
        <v>0</v>
      </c>
      <c r="N368" s="65">
        <v>0</v>
      </c>
      <c r="O368" s="60">
        <f t="shared" si="257"/>
        <v>5985.7308361874957</v>
      </c>
      <c r="P368" s="55">
        <f t="shared" si="258"/>
        <v>480</v>
      </c>
      <c r="Q368" s="58">
        <f t="shared" si="259"/>
        <v>1.3119038380171613</v>
      </c>
      <c r="R368" s="53">
        <f t="shared" si="260"/>
        <v>3.2467532467532467</v>
      </c>
      <c r="S368" s="53">
        <f t="shared" si="246"/>
        <v>2.8861884436377552</v>
      </c>
      <c r="T368" s="53">
        <f t="shared" si="247"/>
        <v>1.4695026757010408E-3</v>
      </c>
      <c r="U368" s="58">
        <f t="shared" si="261"/>
        <v>0.65595191900858063</v>
      </c>
      <c r="V368" s="53">
        <f t="shared" si="262"/>
        <v>1.6233766233766234</v>
      </c>
      <c r="W368" s="53">
        <f t="shared" si="248"/>
        <v>1.4430942218188776</v>
      </c>
      <c r="X368" s="53">
        <f t="shared" si="249"/>
        <v>7.3475133785052041E-4</v>
      </c>
      <c r="Y368" s="58">
        <f t="shared" si="263"/>
        <v>0.13119038380171624</v>
      </c>
      <c r="Z368" s="53">
        <f t="shared" si="264"/>
        <v>0.32467532467532467</v>
      </c>
      <c r="AA368" s="53">
        <f t="shared" si="250"/>
        <v>0.28861884436377577</v>
      </c>
      <c r="AB368" s="53">
        <f t="shared" si="251"/>
        <v>1.469502675701042E-4</v>
      </c>
      <c r="AC368" s="61">
        <f t="shared" si="265"/>
        <v>0.37486979166666429</v>
      </c>
      <c r="AD368" s="36">
        <f t="shared" si="268"/>
        <v>2.4247141710798839</v>
      </c>
      <c r="AE368" s="36">
        <f t="shared" si="269"/>
        <v>91.15</v>
      </c>
      <c r="AF368" s="36">
        <f t="shared" si="270"/>
        <v>1.2123570855399419</v>
      </c>
      <c r="AG368" s="36">
        <f t="shared" si="269"/>
        <v>70.25</v>
      </c>
      <c r="AH368" s="36">
        <f t="shared" si="271"/>
        <v>0.60617854276997096</v>
      </c>
      <c r="AI368" s="36">
        <f t="shared" si="300"/>
        <v>45.46</v>
      </c>
      <c r="AJ368" s="36">
        <f t="shared" si="273"/>
        <v>0.12123570855399418</v>
      </c>
      <c r="AK368" s="36">
        <f t="shared" si="300"/>
        <v>11.42</v>
      </c>
      <c r="AL368" s="36">
        <f t="shared" si="274"/>
        <v>1.2123570855399419</v>
      </c>
      <c r="AM368" s="36">
        <f t="shared" si="275"/>
        <v>70.25</v>
      </c>
      <c r="AN368" s="36">
        <f t="shared" si="276"/>
        <v>0.60617854276997096</v>
      </c>
      <c r="AO368" s="36">
        <f t="shared" si="277"/>
        <v>45.46</v>
      </c>
      <c r="AP368" s="36">
        <f t="shared" si="278"/>
        <v>0.30308927138498548</v>
      </c>
      <c r="AQ368" s="36">
        <f t="shared" si="279"/>
        <v>26.15</v>
      </c>
      <c r="AR368" s="36">
        <f t="shared" si="280"/>
        <v>6.0617854276997091E-2</v>
      </c>
      <c r="AS368" s="36">
        <f t="shared" si="281"/>
        <v>5.88</v>
      </c>
      <c r="AT368" s="36">
        <f t="shared" si="282"/>
        <v>0.60617854276997096</v>
      </c>
      <c r="AU368" s="36">
        <f t="shared" si="283"/>
        <v>45.46</v>
      </c>
      <c r="AV368" s="36">
        <f t="shared" si="284"/>
        <v>0.30308927138498548</v>
      </c>
      <c r="AW368" s="36">
        <f t="shared" si="285"/>
        <v>26.15</v>
      </c>
      <c r="AX368" s="36">
        <f t="shared" si="286"/>
        <v>0.15154463569249274</v>
      </c>
      <c r="AY368" s="36">
        <f t="shared" si="287"/>
        <v>14.06</v>
      </c>
      <c r="AZ368" s="36">
        <f t="shared" si="288"/>
        <v>3.0308927138498545E-2</v>
      </c>
      <c r="BA368" s="36">
        <f t="shared" si="289"/>
        <v>2.99</v>
      </c>
      <c r="BB368" s="36">
        <f t="shared" si="290"/>
        <v>0.12123570855399418</v>
      </c>
      <c r="BC368" s="36">
        <f t="shared" si="291"/>
        <v>11.42</v>
      </c>
      <c r="BD368" s="36">
        <f t="shared" si="292"/>
        <v>6.0617854276997091E-2</v>
      </c>
      <c r="BE368" s="36">
        <f t="shared" si="293"/>
        <v>5.88</v>
      </c>
      <c r="BF368" s="36">
        <f t="shared" si="294"/>
        <v>3.0308927138498545E-2</v>
      </c>
      <c r="BG368" s="36">
        <f t="shared" si="295"/>
        <v>2.99</v>
      </c>
      <c r="BH368" s="36">
        <f t="shared" si="296"/>
        <v>6.0617854276997065E-3</v>
      </c>
      <c r="BI368" s="36">
        <f t="shared" si="297"/>
        <v>0.6</v>
      </c>
    </row>
    <row r="369" spans="1:61" s="36" customFormat="1" x14ac:dyDescent="0.25">
      <c r="A369" s="37">
        <v>11.25</v>
      </c>
      <c r="B369" s="47">
        <f t="shared" si="252"/>
        <v>40</v>
      </c>
      <c r="C369" s="48">
        <f t="shared" ref="C369:C432" si="302">$D$22</f>
        <v>0</v>
      </c>
      <c r="D369" s="49">
        <f t="shared" ref="D369:D432" si="303">$D$23</f>
        <v>0</v>
      </c>
      <c r="E369" s="50">
        <f t="shared" ref="E369:E432" si="304">$D$24</f>
        <v>1</v>
      </c>
      <c r="F369" s="65">
        <f t="shared" si="301"/>
        <v>39</v>
      </c>
      <c r="G369" s="58">
        <f t="shared" si="266"/>
        <v>2.6260520216620713</v>
      </c>
      <c r="H369" s="53">
        <f t="shared" si="253"/>
        <v>6.4935064935064934</v>
      </c>
      <c r="I369" s="49">
        <f t="shared" si="254"/>
        <v>1.38</v>
      </c>
      <c r="J369" s="53">
        <f t="shared" si="255"/>
        <v>5.7773144476565577</v>
      </c>
      <c r="K369" s="53">
        <f t="shared" si="267"/>
        <v>2.9415193099786188E-3</v>
      </c>
      <c r="L369" s="48">
        <f t="shared" si="256"/>
        <v>2.2000000000000002</v>
      </c>
      <c r="M369" s="49">
        <f t="shared" ref="M369:M432" si="305">$C$14</f>
        <v>0</v>
      </c>
      <c r="N369" s="65">
        <v>0</v>
      </c>
      <c r="O369" s="60">
        <f t="shared" si="257"/>
        <v>5990.4438717536405</v>
      </c>
      <c r="P369" s="55">
        <f t="shared" si="258"/>
        <v>480</v>
      </c>
      <c r="Q369" s="58">
        <f t="shared" si="259"/>
        <v>1.3130260108310357</v>
      </c>
      <c r="R369" s="53">
        <f t="shared" si="260"/>
        <v>3.2467532467532467</v>
      </c>
      <c r="S369" s="53">
        <f t="shared" ref="S369:S432" si="306">Q369*SUM($L369:$N369)</f>
        <v>2.8886572238282788</v>
      </c>
      <c r="T369" s="53">
        <f t="shared" ref="T369:T432" si="307">Q369*$I369*$B369*$A369/(3600*$D$2)</f>
        <v>1.4707596549893094E-3</v>
      </c>
      <c r="U369" s="58">
        <f t="shared" si="261"/>
        <v>0.65651300541551783</v>
      </c>
      <c r="V369" s="53">
        <f t="shared" si="262"/>
        <v>1.6233766233766234</v>
      </c>
      <c r="W369" s="53">
        <f t="shared" ref="W369:W432" si="308">U369*SUM($L369:$N369)</f>
        <v>1.4443286119141394</v>
      </c>
      <c r="X369" s="53">
        <f t="shared" ref="X369:X432" si="309">U369*$I369*$B369*$A369/(3600*$D$2)</f>
        <v>7.353798274946547E-4</v>
      </c>
      <c r="Y369" s="58">
        <f t="shared" si="263"/>
        <v>0.13130260108310368</v>
      </c>
      <c r="Z369" s="53">
        <f t="shared" si="264"/>
        <v>0.32467532467532467</v>
      </c>
      <c r="AA369" s="53">
        <f t="shared" ref="AA369:AA432" si="310">Y369*SUM($L369:$N369)</f>
        <v>0.28886572238282815</v>
      </c>
      <c r="AB369" s="53">
        <f t="shared" ref="AB369:AB432" si="311">Y369*$I369*$B369*$A369/(3600*$D$2)</f>
        <v>1.4707596549893106E-4</v>
      </c>
      <c r="AC369" s="61">
        <f t="shared" si="265"/>
        <v>0.37499999999999761</v>
      </c>
      <c r="AD369" s="36">
        <f t="shared" si="268"/>
        <v>2.4360390204233013</v>
      </c>
      <c r="AE369" s="36">
        <f t="shared" si="269"/>
        <v>91.25</v>
      </c>
      <c r="AF369" s="36">
        <f t="shared" si="270"/>
        <v>1.2180195102116507</v>
      </c>
      <c r="AG369" s="36">
        <f t="shared" si="269"/>
        <v>70.42</v>
      </c>
      <c r="AH369" s="36">
        <f t="shared" si="271"/>
        <v>0.60900975510582533</v>
      </c>
      <c r="AI369" s="36">
        <f t="shared" si="300"/>
        <v>45.61</v>
      </c>
      <c r="AJ369" s="36">
        <f t="shared" si="273"/>
        <v>0.12180195102116506</v>
      </c>
      <c r="AK369" s="36">
        <f t="shared" si="300"/>
        <v>11.47</v>
      </c>
      <c r="AL369" s="36">
        <f t="shared" si="274"/>
        <v>1.2180195102116507</v>
      </c>
      <c r="AM369" s="36">
        <f t="shared" si="275"/>
        <v>70.42</v>
      </c>
      <c r="AN369" s="36">
        <f t="shared" si="276"/>
        <v>0.60900975510582533</v>
      </c>
      <c r="AO369" s="36">
        <f t="shared" si="277"/>
        <v>45.61</v>
      </c>
      <c r="AP369" s="36">
        <f t="shared" si="278"/>
        <v>0.30450487755291267</v>
      </c>
      <c r="AQ369" s="36">
        <f t="shared" si="279"/>
        <v>26.25</v>
      </c>
      <c r="AR369" s="36">
        <f t="shared" si="280"/>
        <v>6.0900975510582531E-2</v>
      </c>
      <c r="AS369" s="36">
        <f t="shared" si="281"/>
        <v>5.91</v>
      </c>
      <c r="AT369" s="36">
        <f t="shared" si="282"/>
        <v>0.60900975510582533</v>
      </c>
      <c r="AU369" s="36">
        <f t="shared" si="283"/>
        <v>45.61</v>
      </c>
      <c r="AV369" s="36">
        <f t="shared" si="284"/>
        <v>0.30450487755291267</v>
      </c>
      <c r="AW369" s="36">
        <f t="shared" si="285"/>
        <v>26.25</v>
      </c>
      <c r="AX369" s="36">
        <f t="shared" si="286"/>
        <v>0.15225243877645633</v>
      </c>
      <c r="AY369" s="36">
        <f t="shared" si="287"/>
        <v>14.12</v>
      </c>
      <c r="AZ369" s="36">
        <f t="shared" si="288"/>
        <v>3.0450487755291265E-2</v>
      </c>
      <c r="BA369" s="36">
        <f t="shared" si="289"/>
        <v>3</v>
      </c>
      <c r="BB369" s="36">
        <f t="shared" si="290"/>
        <v>0.12180195102116506</v>
      </c>
      <c r="BC369" s="36">
        <f t="shared" si="291"/>
        <v>11.47</v>
      </c>
      <c r="BD369" s="36">
        <f t="shared" si="292"/>
        <v>6.0900975510582531E-2</v>
      </c>
      <c r="BE369" s="36">
        <f t="shared" si="293"/>
        <v>5.91</v>
      </c>
      <c r="BF369" s="36">
        <f t="shared" si="294"/>
        <v>3.0450487755291265E-2</v>
      </c>
      <c r="BG369" s="36">
        <f t="shared" si="295"/>
        <v>3</v>
      </c>
      <c r="BH369" s="36">
        <f t="shared" si="296"/>
        <v>6.0900975510582503E-3</v>
      </c>
      <c r="BI369" s="36">
        <f t="shared" si="297"/>
        <v>0.61</v>
      </c>
    </row>
    <row r="370" spans="1:61" s="36" customFormat="1" x14ac:dyDescent="0.25">
      <c r="A370" s="37">
        <v>11.25</v>
      </c>
      <c r="B370" s="47">
        <f t="shared" ref="B370:B433" si="312">$C$6</f>
        <v>40</v>
      </c>
      <c r="C370" s="48">
        <f t="shared" si="302"/>
        <v>0</v>
      </c>
      <c r="D370" s="49">
        <f t="shared" si="303"/>
        <v>0</v>
      </c>
      <c r="E370" s="50">
        <f t="shared" si="304"/>
        <v>1</v>
      </c>
      <c r="F370" s="65">
        <f t="shared" si="301"/>
        <v>39</v>
      </c>
      <c r="G370" s="58">
        <f t="shared" si="266"/>
        <v>2.6282809295575085</v>
      </c>
      <c r="H370" s="53">
        <f t="shared" ref="H370:H433" si="313">(($C370*1*1)+($D370*100*1)+($E370*1000*1))/$D$2</f>
        <v>6.4935064935064934</v>
      </c>
      <c r="I370" s="49">
        <f t="shared" ref="I370:I433" si="314">$D$10</f>
        <v>1.38</v>
      </c>
      <c r="J370" s="53">
        <f t="shared" ref="J370:J433" si="315">G370*SUM($L370:$N370)</f>
        <v>5.7822180450265188</v>
      </c>
      <c r="K370" s="53">
        <f t="shared" si="267"/>
        <v>2.9440159762900665E-3</v>
      </c>
      <c r="L370" s="48">
        <f t="shared" ref="L370:L433" si="316">$C$13</f>
        <v>2.2000000000000002</v>
      </c>
      <c r="M370" s="49">
        <f t="shared" si="305"/>
        <v>0</v>
      </c>
      <c r="N370" s="65">
        <v>0</v>
      </c>
      <c r="O370" s="60">
        <f t="shared" ref="O370:O433" si="317">((((P369*0.0408*44.01*L369)-(O369*0.0408*44.01*L369)+(B369*I369*38000*44.01*0.0408/$D$2))*(A369/3600))+(O369*44.01*0.0408))/(44.01*0.0408)</f>
        <v>5995.1245052002696</v>
      </c>
      <c r="P370" s="55">
        <f t="shared" ref="P370:P433" si="318">$C$9</f>
        <v>480</v>
      </c>
      <c r="Q370" s="58">
        <f t="shared" ref="Q370:Q433" si="319">IF(Q369+((R369-S369-T369)*$A369/3600)&lt;0,0,Q369+((R369-S369-T369)*$A369/3600))</f>
        <v>1.3141404647787542</v>
      </c>
      <c r="R370" s="53">
        <f t="shared" ref="R370:R433" si="320">(($C370*1*0.5)+($D370*100*0.5)+($E370*1000*0.5))/$D$2</f>
        <v>3.2467532467532467</v>
      </c>
      <c r="S370" s="53">
        <f t="shared" si="306"/>
        <v>2.8911090225132594</v>
      </c>
      <c r="T370" s="53">
        <f t="shared" si="307"/>
        <v>1.4720079881450332E-3</v>
      </c>
      <c r="U370" s="58">
        <f t="shared" ref="U370:U433" si="321">IF(U369+((V369-W369-X369)*$A369/3600)&lt;0,0,U369+((V369-W369-X369)*$A369/3600))</f>
        <v>0.65707023238937712</v>
      </c>
      <c r="V370" s="53">
        <f t="shared" ref="V370:V433" si="322">(($C370*1*0.25)+($D370*100*0.25)+($E370*1000*0.25))/$D$2</f>
        <v>1.6233766233766234</v>
      </c>
      <c r="W370" s="53">
        <f t="shared" si="308"/>
        <v>1.4455545112566297</v>
      </c>
      <c r="X370" s="53">
        <f t="shared" si="309"/>
        <v>7.3600399407251662E-4</v>
      </c>
      <c r="Y370" s="58">
        <f t="shared" ref="Y370:Y433" si="323">IF(Y369+((Z369-AA369-AB369)*$A369/3600)&lt;0,0,Y369+((Z369-AA369-AB369)*$A369/3600))</f>
        <v>0.13141404647787555</v>
      </c>
      <c r="Z370" s="53">
        <f t="shared" ref="Z370:Z433" si="324">(($C370*1*0.05)+($D370*100*0.05)+($E370*1000*0.05))/$D$2</f>
        <v>0.32467532467532467</v>
      </c>
      <c r="AA370" s="53">
        <f t="shared" si="310"/>
        <v>0.28911090225132624</v>
      </c>
      <c r="AB370" s="53">
        <f t="shared" si="311"/>
        <v>1.4720079881450345E-4</v>
      </c>
      <c r="AC370" s="61">
        <f t="shared" ref="AC370:AC433" si="325">AC369+(A369*0.0000115740740740741)</f>
        <v>0.37513020833333094</v>
      </c>
      <c r="AD370" s="36">
        <f t="shared" si="268"/>
        <v>2.4473734819320181</v>
      </c>
      <c r="AE370" s="36">
        <f t="shared" si="269"/>
        <v>91.35</v>
      </c>
      <c r="AF370" s="36">
        <f t="shared" si="270"/>
        <v>1.223686740966009</v>
      </c>
      <c r="AG370" s="36">
        <f t="shared" si="269"/>
        <v>70.59</v>
      </c>
      <c r="AH370" s="36">
        <f t="shared" si="271"/>
        <v>0.61184337048300452</v>
      </c>
      <c r="AI370" s="36">
        <f t="shared" si="300"/>
        <v>45.76</v>
      </c>
      <c r="AJ370" s="36">
        <f t="shared" si="273"/>
        <v>0.1223686740966009</v>
      </c>
      <c r="AK370" s="36">
        <f t="shared" si="300"/>
        <v>11.52</v>
      </c>
      <c r="AL370" s="36">
        <f t="shared" si="274"/>
        <v>1.223686740966009</v>
      </c>
      <c r="AM370" s="36">
        <f t="shared" si="275"/>
        <v>70.59</v>
      </c>
      <c r="AN370" s="36">
        <f t="shared" si="276"/>
        <v>0.61184337048300452</v>
      </c>
      <c r="AO370" s="36">
        <f t="shared" si="277"/>
        <v>45.76</v>
      </c>
      <c r="AP370" s="36">
        <f t="shared" si="278"/>
        <v>0.30592168524150226</v>
      </c>
      <c r="AQ370" s="36">
        <f t="shared" si="279"/>
        <v>26.36</v>
      </c>
      <c r="AR370" s="36">
        <f t="shared" si="280"/>
        <v>6.1184337048300452E-2</v>
      </c>
      <c r="AS370" s="36">
        <f t="shared" si="281"/>
        <v>5.94</v>
      </c>
      <c r="AT370" s="36">
        <f t="shared" si="282"/>
        <v>0.61184337048300452</v>
      </c>
      <c r="AU370" s="36">
        <f t="shared" si="283"/>
        <v>45.76</v>
      </c>
      <c r="AV370" s="36">
        <f t="shared" si="284"/>
        <v>0.30592168524150226</v>
      </c>
      <c r="AW370" s="36">
        <f t="shared" si="285"/>
        <v>26.36</v>
      </c>
      <c r="AX370" s="36">
        <f t="shared" si="286"/>
        <v>0.15296084262075113</v>
      </c>
      <c r="AY370" s="36">
        <f t="shared" si="287"/>
        <v>14.18</v>
      </c>
      <c r="AZ370" s="36">
        <f t="shared" si="288"/>
        <v>3.0592168524150226E-2</v>
      </c>
      <c r="BA370" s="36">
        <f t="shared" si="289"/>
        <v>3.01</v>
      </c>
      <c r="BB370" s="36">
        <f t="shared" si="290"/>
        <v>0.1223686740966009</v>
      </c>
      <c r="BC370" s="36">
        <f t="shared" si="291"/>
        <v>11.52</v>
      </c>
      <c r="BD370" s="36">
        <f t="shared" si="292"/>
        <v>6.1184337048300452E-2</v>
      </c>
      <c r="BE370" s="36">
        <f t="shared" si="293"/>
        <v>5.94</v>
      </c>
      <c r="BF370" s="36">
        <f t="shared" si="294"/>
        <v>3.0592168524150226E-2</v>
      </c>
      <c r="BG370" s="36">
        <f t="shared" si="295"/>
        <v>3.01</v>
      </c>
      <c r="BH370" s="36">
        <f t="shared" si="296"/>
        <v>6.1184337048300419E-3</v>
      </c>
      <c r="BI370" s="36">
        <f t="shared" si="297"/>
        <v>0.61</v>
      </c>
    </row>
    <row r="371" spans="1:61" s="36" customFormat="1" x14ac:dyDescent="0.25">
      <c r="A371" s="37">
        <v>11.25</v>
      </c>
      <c r="B371" s="47">
        <f t="shared" si="312"/>
        <v>40</v>
      </c>
      <c r="C371" s="48">
        <f t="shared" si="302"/>
        <v>0</v>
      </c>
      <c r="D371" s="49">
        <f t="shared" si="303"/>
        <v>0</v>
      </c>
      <c r="E371" s="50">
        <f t="shared" si="304"/>
        <v>1</v>
      </c>
      <c r="F371" s="65">
        <f t="shared" si="301"/>
        <v>39</v>
      </c>
      <c r="G371" s="58">
        <f t="shared" ref="G371:G434" si="326">IF(G370+((H370-J370-K370)*$A370/3600)&lt;0,0,G370+((H370-J370-K370)*$A370/3600))</f>
        <v>2.6304945059090823</v>
      </c>
      <c r="H371" s="53">
        <f t="shared" si="313"/>
        <v>6.4935064935064934</v>
      </c>
      <c r="I371" s="49">
        <f t="shared" si="314"/>
        <v>1.38</v>
      </c>
      <c r="J371" s="53">
        <f t="shared" si="315"/>
        <v>5.7870879129999819</v>
      </c>
      <c r="K371" s="53">
        <f t="shared" ref="K371:K434" si="327">G371*$I371*$B371*$A371/(3600*$D$2)</f>
        <v>2.9464954692812774E-3</v>
      </c>
      <c r="L371" s="48">
        <f t="shared" si="316"/>
        <v>2.2000000000000002</v>
      </c>
      <c r="M371" s="49">
        <f t="shared" si="305"/>
        <v>0</v>
      </c>
      <c r="N371" s="65">
        <v>0</v>
      </c>
      <c r="O371" s="60">
        <f t="shared" si="317"/>
        <v>5999.7729592919532</v>
      </c>
      <c r="P371" s="55">
        <f t="shared" si="318"/>
        <v>480</v>
      </c>
      <c r="Q371" s="58">
        <f t="shared" si="319"/>
        <v>1.3152472529545411</v>
      </c>
      <c r="R371" s="53">
        <f t="shared" si="320"/>
        <v>3.2467532467532467</v>
      </c>
      <c r="S371" s="53">
        <f t="shared" si="306"/>
        <v>2.893543956499991</v>
      </c>
      <c r="T371" s="53">
        <f t="shared" si="307"/>
        <v>1.4732477346406387E-3</v>
      </c>
      <c r="U371" s="58">
        <f t="shared" si="321"/>
        <v>0.65762362647727057</v>
      </c>
      <c r="V371" s="53">
        <f t="shared" si="322"/>
        <v>1.6233766233766234</v>
      </c>
      <c r="W371" s="53">
        <f t="shared" si="308"/>
        <v>1.4467719782499955</v>
      </c>
      <c r="X371" s="53">
        <f t="shared" si="309"/>
        <v>7.3662386732031935E-4</v>
      </c>
      <c r="Y371" s="58">
        <f t="shared" si="323"/>
        <v>0.13152472529545425</v>
      </c>
      <c r="Z371" s="53">
        <f t="shared" si="324"/>
        <v>0.32467532467532467</v>
      </c>
      <c r="AA371" s="53">
        <f t="shared" si="310"/>
        <v>0.28935439564999937</v>
      </c>
      <c r="AB371" s="53">
        <f t="shared" si="311"/>
        <v>1.4732477346406401E-4</v>
      </c>
      <c r="AC371" s="61">
        <f t="shared" si="325"/>
        <v>0.37526041666666426</v>
      </c>
      <c r="AD371" s="36">
        <f t="shared" ref="AD371:AD434" si="328">AD370+($I371*$G371*$A371*1/3600)</f>
        <v>2.4587174894887509</v>
      </c>
      <c r="AE371" s="36">
        <f t="shared" ref="AE371:AG434" si="329">ROUND((1-EXP(-AD371))*100,2)</f>
        <v>91.45</v>
      </c>
      <c r="AF371" s="36">
        <f t="shared" ref="AF371:AF434" si="330">AF370+($I371*$G371*$A371*0.5/3600)</f>
        <v>1.2293587447443755</v>
      </c>
      <c r="AG371" s="36">
        <f t="shared" si="329"/>
        <v>70.75</v>
      </c>
      <c r="AH371" s="36">
        <f t="shared" ref="AH371:AH434" si="331">AH370+($I371*$G371*$A371*0.25/3600)</f>
        <v>0.61467937237218773</v>
      </c>
      <c r="AI371" s="36">
        <f t="shared" ref="AI371:AK386" si="332">ROUND((1-EXP(-AH371))*100,2)</f>
        <v>45.92</v>
      </c>
      <c r="AJ371" s="36">
        <f t="shared" ref="AJ371:AJ434" si="333">AJ370+($I371*$G371*$A371*0.05/3600)</f>
        <v>0.12293587447443755</v>
      </c>
      <c r="AK371" s="36">
        <f t="shared" si="332"/>
        <v>11.57</v>
      </c>
      <c r="AL371" s="36">
        <f t="shared" ref="AL371:AL434" si="334">AL370+($I371*$Q371*$A371*1/3600)</f>
        <v>1.2293587447443755</v>
      </c>
      <c r="AM371" s="36">
        <f t="shared" ref="AM371:AM434" si="335">ROUND((1-EXP(-AL371))*100,2)</f>
        <v>70.75</v>
      </c>
      <c r="AN371" s="36">
        <f t="shared" ref="AN371:AN434" si="336">AN370+($I371*$Q371*$A371*0.5/3600)</f>
        <v>0.61467937237218773</v>
      </c>
      <c r="AO371" s="36">
        <f t="shared" ref="AO371:AO434" si="337">ROUND((1-EXP(-AN371))*100,2)</f>
        <v>45.92</v>
      </c>
      <c r="AP371" s="36">
        <f t="shared" ref="AP371:AP434" si="338">AP370+($I371*$Q371*$A371*0.25/3600)</f>
        <v>0.30733968618609386</v>
      </c>
      <c r="AQ371" s="36">
        <f t="shared" ref="AQ371:AQ434" si="339">ROUND((1-EXP(-AP371))*100,2)</f>
        <v>26.46</v>
      </c>
      <c r="AR371" s="36">
        <f t="shared" ref="AR371:AR434" si="340">AR370+($I371*$Q371*$A371*0.05/3600)</f>
        <v>6.1467937237218773E-2</v>
      </c>
      <c r="AS371" s="36">
        <f t="shared" ref="AS371:AS434" si="341">ROUND((1-EXP(-AR371))*100,2)</f>
        <v>5.96</v>
      </c>
      <c r="AT371" s="36">
        <f t="shared" ref="AT371:AT434" si="342">AT370+($I371*$U371*$A371*1/3600)</f>
        <v>0.61467937237218773</v>
      </c>
      <c r="AU371" s="36">
        <f t="shared" ref="AU371:AU434" si="343">ROUND((1-EXP(-AT371))*100,2)</f>
        <v>45.92</v>
      </c>
      <c r="AV371" s="36">
        <f t="shared" ref="AV371:AV434" si="344">AV370+($I371*$U371*$A371*0.5/3600)</f>
        <v>0.30733968618609386</v>
      </c>
      <c r="AW371" s="36">
        <f t="shared" ref="AW371:AW434" si="345">ROUND((1-EXP(-AV371))*100,2)</f>
        <v>26.46</v>
      </c>
      <c r="AX371" s="36">
        <f t="shared" ref="AX371:AX434" si="346">AX370+($I371*$U371*$A371*0.25/3600)</f>
        <v>0.15366984309304693</v>
      </c>
      <c r="AY371" s="36">
        <f t="shared" ref="AY371:AY434" si="347">ROUND((1-EXP(-AX371))*100,2)</f>
        <v>14.24</v>
      </c>
      <c r="AZ371" s="36">
        <f t="shared" ref="AZ371:AZ434" si="348">AZ370+($I371*$U371*$A371*0.05/3600)</f>
        <v>3.0733968618609386E-2</v>
      </c>
      <c r="BA371" s="36">
        <f t="shared" ref="BA371:BA434" si="349">ROUND((1-EXP(-AZ371))*100,2)</f>
        <v>3.03</v>
      </c>
      <c r="BB371" s="36">
        <f t="shared" ref="BB371:BB434" si="350">BB370+($I371*$Y371*$A371*1/3600)</f>
        <v>0.12293587447443755</v>
      </c>
      <c r="BC371" s="36">
        <f t="shared" ref="BC371:BC434" si="351">ROUND((1-EXP(-BB371))*100,2)</f>
        <v>11.57</v>
      </c>
      <c r="BD371" s="36">
        <f t="shared" ref="BD371:BD434" si="352">BD370+($I371*$Y371*$A371*0.5/3600)</f>
        <v>6.1467937237218773E-2</v>
      </c>
      <c r="BE371" s="36">
        <f t="shared" ref="BE371:BE434" si="353">ROUND((1-EXP(-BD371))*100,2)</f>
        <v>5.96</v>
      </c>
      <c r="BF371" s="36">
        <f t="shared" ref="BF371:BF434" si="354">BF370+($I371*$Y371*$A371*0.25/3600)</f>
        <v>3.0733968618609386E-2</v>
      </c>
      <c r="BG371" s="36">
        <f t="shared" ref="BG371:BG434" si="355">ROUND((1-EXP(-BF371))*100,2)</f>
        <v>3.03</v>
      </c>
      <c r="BH371" s="36">
        <f t="shared" ref="BH371:BH434" si="356">BH370+($I371*$Y371*$A371*0.05/3600)</f>
        <v>6.1467937237218743E-3</v>
      </c>
      <c r="BI371" s="36">
        <f t="shared" ref="BI371:BI434" si="357">ROUND((1-EXP(-BH371))*100,2)</f>
        <v>0.61</v>
      </c>
    </row>
    <row r="372" spans="1:61" s="36" customFormat="1" x14ac:dyDescent="0.25">
      <c r="A372" s="37">
        <v>11.25</v>
      </c>
      <c r="B372" s="47">
        <f t="shared" si="312"/>
        <v>40</v>
      </c>
      <c r="C372" s="48">
        <f t="shared" si="302"/>
        <v>0</v>
      </c>
      <c r="D372" s="49">
        <f t="shared" si="303"/>
        <v>0</v>
      </c>
      <c r="E372" s="50">
        <f t="shared" si="304"/>
        <v>1</v>
      </c>
      <c r="F372" s="65">
        <f t="shared" si="301"/>
        <v>39</v>
      </c>
      <c r="G372" s="58">
        <f t="shared" si="326"/>
        <v>2.6326928561748235</v>
      </c>
      <c r="H372" s="53">
        <f t="shared" si="313"/>
        <v>6.4935064935064934</v>
      </c>
      <c r="I372" s="49">
        <f t="shared" si="314"/>
        <v>1.38</v>
      </c>
      <c r="J372" s="53">
        <f t="shared" si="315"/>
        <v>5.7919242835846125</v>
      </c>
      <c r="K372" s="53">
        <f t="shared" si="327"/>
        <v>2.9489579070789418E-3</v>
      </c>
      <c r="L372" s="48">
        <f t="shared" si="316"/>
        <v>2.2000000000000002</v>
      </c>
      <c r="M372" s="49">
        <f t="shared" si="305"/>
        <v>0</v>
      </c>
      <c r="N372" s="65">
        <v>0</v>
      </c>
      <c r="O372" s="60">
        <f t="shared" si="317"/>
        <v>6004.3894552617558</v>
      </c>
      <c r="P372" s="55">
        <f t="shared" si="318"/>
        <v>480</v>
      </c>
      <c r="Q372" s="58">
        <f t="shared" si="319"/>
        <v>1.3163464280874118</v>
      </c>
      <c r="R372" s="53">
        <f t="shared" si="320"/>
        <v>3.2467532467532467</v>
      </c>
      <c r="S372" s="53">
        <f t="shared" si="306"/>
        <v>2.8959621417923063</v>
      </c>
      <c r="T372" s="53">
        <f t="shared" si="307"/>
        <v>1.4744789535394709E-3</v>
      </c>
      <c r="U372" s="58">
        <f t="shared" si="321"/>
        <v>0.65817321404370588</v>
      </c>
      <c r="V372" s="53">
        <f t="shared" si="322"/>
        <v>1.6233766233766234</v>
      </c>
      <c r="W372" s="53">
        <f t="shared" si="308"/>
        <v>1.4479810708961531</v>
      </c>
      <c r="X372" s="53">
        <f t="shared" si="309"/>
        <v>7.3723947676973545E-4</v>
      </c>
      <c r="Y372" s="58">
        <f t="shared" si="323"/>
        <v>0.13163464280874132</v>
      </c>
      <c r="Z372" s="53">
        <f t="shared" si="324"/>
        <v>0.32467532467532467</v>
      </c>
      <c r="AA372" s="53">
        <f t="shared" si="310"/>
        <v>0.28959621417923093</v>
      </c>
      <c r="AB372" s="53">
        <f t="shared" si="311"/>
        <v>1.4744789535394725E-4</v>
      </c>
      <c r="AC372" s="61">
        <f t="shared" si="325"/>
        <v>0.37539062499999759</v>
      </c>
      <c r="AD372" s="36">
        <f t="shared" si="328"/>
        <v>2.4700709774310048</v>
      </c>
      <c r="AE372" s="36">
        <f t="shared" si="329"/>
        <v>91.54</v>
      </c>
      <c r="AF372" s="36">
        <f t="shared" si="330"/>
        <v>1.2350354887155024</v>
      </c>
      <c r="AG372" s="36">
        <f t="shared" si="329"/>
        <v>70.92</v>
      </c>
      <c r="AH372" s="36">
        <f t="shared" si="331"/>
        <v>0.6175177443577512</v>
      </c>
      <c r="AI372" s="36">
        <f t="shared" si="332"/>
        <v>46.07</v>
      </c>
      <c r="AJ372" s="36">
        <f t="shared" si="333"/>
        <v>0.12350354887155024</v>
      </c>
      <c r="AK372" s="36">
        <f t="shared" si="332"/>
        <v>11.62</v>
      </c>
      <c r="AL372" s="36">
        <f t="shared" si="334"/>
        <v>1.2350354887155024</v>
      </c>
      <c r="AM372" s="36">
        <f t="shared" si="335"/>
        <v>70.92</v>
      </c>
      <c r="AN372" s="36">
        <f t="shared" si="336"/>
        <v>0.6175177443577512</v>
      </c>
      <c r="AO372" s="36">
        <f t="shared" si="337"/>
        <v>46.07</v>
      </c>
      <c r="AP372" s="36">
        <f t="shared" si="338"/>
        <v>0.3087588721788756</v>
      </c>
      <c r="AQ372" s="36">
        <f t="shared" si="339"/>
        <v>26.56</v>
      </c>
      <c r="AR372" s="36">
        <f t="shared" si="340"/>
        <v>6.175177443577512E-2</v>
      </c>
      <c r="AS372" s="36">
        <f t="shared" si="341"/>
        <v>5.99</v>
      </c>
      <c r="AT372" s="36">
        <f t="shared" si="342"/>
        <v>0.6175177443577512</v>
      </c>
      <c r="AU372" s="36">
        <f t="shared" si="343"/>
        <v>46.07</v>
      </c>
      <c r="AV372" s="36">
        <f t="shared" si="344"/>
        <v>0.3087588721788756</v>
      </c>
      <c r="AW372" s="36">
        <f t="shared" si="345"/>
        <v>26.56</v>
      </c>
      <c r="AX372" s="36">
        <f t="shared" si="346"/>
        <v>0.1543794360894378</v>
      </c>
      <c r="AY372" s="36">
        <f t="shared" si="347"/>
        <v>14.31</v>
      </c>
      <c r="AZ372" s="36">
        <f t="shared" si="348"/>
        <v>3.087588721788756E-2</v>
      </c>
      <c r="BA372" s="36">
        <f t="shared" si="349"/>
        <v>3.04</v>
      </c>
      <c r="BB372" s="36">
        <f t="shared" si="350"/>
        <v>0.12350354887155024</v>
      </c>
      <c r="BC372" s="36">
        <f t="shared" si="351"/>
        <v>11.62</v>
      </c>
      <c r="BD372" s="36">
        <f t="shared" si="352"/>
        <v>6.175177443577512E-2</v>
      </c>
      <c r="BE372" s="36">
        <f t="shared" si="353"/>
        <v>5.99</v>
      </c>
      <c r="BF372" s="36">
        <f t="shared" si="354"/>
        <v>3.087588721788756E-2</v>
      </c>
      <c r="BG372" s="36">
        <f t="shared" si="355"/>
        <v>3.04</v>
      </c>
      <c r="BH372" s="36">
        <f t="shared" si="356"/>
        <v>6.1751774435775094E-3</v>
      </c>
      <c r="BI372" s="36">
        <f t="shared" si="357"/>
        <v>0.62</v>
      </c>
    </row>
    <row r="373" spans="1:61" s="36" customFormat="1" x14ac:dyDescent="0.25">
      <c r="A373" s="37">
        <v>11.25</v>
      </c>
      <c r="B373" s="47">
        <f t="shared" si="312"/>
        <v>40</v>
      </c>
      <c r="C373" s="48">
        <f t="shared" si="302"/>
        <v>0</v>
      </c>
      <c r="D373" s="49">
        <f t="shared" si="303"/>
        <v>0</v>
      </c>
      <c r="E373" s="50">
        <f t="shared" si="304"/>
        <v>1</v>
      </c>
      <c r="F373" s="65">
        <f t="shared" si="301"/>
        <v>39</v>
      </c>
      <c r="G373" s="58">
        <f t="shared" si="326"/>
        <v>2.6348760850873698</v>
      </c>
      <c r="H373" s="53">
        <f t="shared" si="313"/>
        <v>6.4935064935064934</v>
      </c>
      <c r="I373" s="49">
        <f t="shared" si="314"/>
        <v>1.38</v>
      </c>
      <c r="J373" s="53">
        <f t="shared" si="315"/>
        <v>5.796727387192214</v>
      </c>
      <c r="K373" s="53">
        <f t="shared" si="327"/>
        <v>2.9514034069972159E-3</v>
      </c>
      <c r="L373" s="48">
        <f t="shared" si="316"/>
        <v>2.2000000000000002</v>
      </c>
      <c r="M373" s="49">
        <f t="shared" si="305"/>
        <v>0</v>
      </c>
      <c r="N373" s="65">
        <v>0</v>
      </c>
      <c r="O373" s="60">
        <f t="shared" si="317"/>
        <v>6008.9742128217667</v>
      </c>
      <c r="P373" s="55">
        <f t="shared" si="318"/>
        <v>480</v>
      </c>
      <c r="Q373" s="58">
        <f t="shared" si="319"/>
        <v>1.3174380425436849</v>
      </c>
      <c r="R373" s="53">
        <f t="shared" si="320"/>
        <v>3.2467532467532467</v>
      </c>
      <c r="S373" s="53">
        <f t="shared" si="306"/>
        <v>2.898363693596107</v>
      </c>
      <c r="T373" s="53">
        <f t="shared" si="307"/>
        <v>1.4757017034986079E-3</v>
      </c>
      <c r="U373" s="58">
        <f t="shared" si="321"/>
        <v>0.65871902127184245</v>
      </c>
      <c r="V373" s="53">
        <f t="shared" si="322"/>
        <v>1.6233766233766234</v>
      </c>
      <c r="W373" s="53">
        <f t="shared" si="308"/>
        <v>1.4491818467980535</v>
      </c>
      <c r="X373" s="53">
        <f t="shared" si="309"/>
        <v>7.3785085174930397E-4</v>
      </c>
      <c r="Y373" s="58">
        <f t="shared" si="323"/>
        <v>0.13174380425436863</v>
      </c>
      <c r="Z373" s="53">
        <f t="shared" si="324"/>
        <v>0.32467532467532467</v>
      </c>
      <c r="AA373" s="53">
        <f t="shared" si="310"/>
        <v>0.28983636935961099</v>
      </c>
      <c r="AB373" s="53">
        <f t="shared" si="311"/>
        <v>1.4757017034986095E-4</v>
      </c>
      <c r="AC373" s="61">
        <f t="shared" si="325"/>
        <v>0.37552083333333092</v>
      </c>
      <c r="AD373" s="36">
        <f t="shared" si="328"/>
        <v>2.4814338805479439</v>
      </c>
      <c r="AE373" s="36">
        <f t="shared" si="329"/>
        <v>91.64</v>
      </c>
      <c r="AF373" s="36">
        <f t="shared" si="330"/>
        <v>1.2407169402739719</v>
      </c>
      <c r="AG373" s="36">
        <f t="shared" si="329"/>
        <v>71.08</v>
      </c>
      <c r="AH373" s="36">
        <f t="shared" si="331"/>
        <v>0.62035847013698597</v>
      </c>
      <c r="AI373" s="36">
        <f t="shared" si="332"/>
        <v>46.22</v>
      </c>
      <c r="AJ373" s="36">
        <f t="shared" si="333"/>
        <v>0.12407169402739721</v>
      </c>
      <c r="AK373" s="36">
        <f t="shared" si="332"/>
        <v>11.67</v>
      </c>
      <c r="AL373" s="36">
        <f t="shared" si="334"/>
        <v>1.2407169402739719</v>
      </c>
      <c r="AM373" s="36">
        <f t="shared" si="335"/>
        <v>71.08</v>
      </c>
      <c r="AN373" s="36">
        <f t="shared" si="336"/>
        <v>0.62035847013698597</v>
      </c>
      <c r="AO373" s="36">
        <f t="shared" si="337"/>
        <v>46.22</v>
      </c>
      <c r="AP373" s="36">
        <f t="shared" si="338"/>
        <v>0.31017923506849299</v>
      </c>
      <c r="AQ373" s="36">
        <f t="shared" si="339"/>
        <v>26.67</v>
      </c>
      <c r="AR373" s="36">
        <f t="shared" si="340"/>
        <v>6.2035847013698603E-2</v>
      </c>
      <c r="AS373" s="36">
        <f t="shared" si="341"/>
        <v>6.02</v>
      </c>
      <c r="AT373" s="36">
        <f t="shared" si="342"/>
        <v>0.62035847013698597</v>
      </c>
      <c r="AU373" s="36">
        <f t="shared" si="343"/>
        <v>46.22</v>
      </c>
      <c r="AV373" s="36">
        <f t="shared" si="344"/>
        <v>0.31017923506849299</v>
      </c>
      <c r="AW373" s="36">
        <f t="shared" si="345"/>
        <v>26.67</v>
      </c>
      <c r="AX373" s="36">
        <f t="shared" si="346"/>
        <v>0.15508961753424649</v>
      </c>
      <c r="AY373" s="36">
        <f t="shared" si="347"/>
        <v>14.37</v>
      </c>
      <c r="AZ373" s="36">
        <f t="shared" si="348"/>
        <v>3.1017923506849301E-2</v>
      </c>
      <c r="BA373" s="36">
        <f t="shared" si="349"/>
        <v>3.05</v>
      </c>
      <c r="BB373" s="36">
        <f t="shared" si="350"/>
        <v>0.12407169402739721</v>
      </c>
      <c r="BC373" s="36">
        <f t="shared" si="351"/>
        <v>11.67</v>
      </c>
      <c r="BD373" s="36">
        <f t="shared" si="352"/>
        <v>6.2035847013698603E-2</v>
      </c>
      <c r="BE373" s="36">
        <f t="shared" si="353"/>
        <v>6.02</v>
      </c>
      <c r="BF373" s="36">
        <f t="shared" si="354"/>
        <v>3.1017923506849301E-2</v>
      </c>
      <c r="BG373" s="36">
        <f t="shared" si="355"/>
        <v>3.05</v>
      </c>
      <c r="BH373" s="36">
        <f t="shared" si="356"/>
        <v>6.2035847013698579E-3</v>
      </c>
      <c r="BI373" s="36">
        <f t="shared" si="357"/>
        <v>0.62</v>
      </c>
    </row>
    <row r="374" spans="1:61" s="36" customFormat="1" x14ac:dyDescent="0.25">
      <c r="A374" s="37">
        <v>11.25</v>
      </c>
      <c r="B374" s="47">
        <f t="shared" si="312"/>
        <v>40</v>
      </c>
      <c r="C374" s="48">
        <f t="shared" si="302"/>
        <v>0</v>
      </c>
      <c r="D374" s="49">
        <f t="shared" si="303"/>
        <v>0</v>
      </c>
      <c r="E374" s="50">
        <f t="shared" si="304"/>
        <v>1</v>
      </c>
      <c r="F374" s="65">
        <f t="shared" si="301"/>
        <v>39</v>
      </c>
      <c r="G374" s="58">
        <f t="shared" si="326"/>
        <v>2.6370442966589551</v>
      </c>
      <c r="H374" s="53">
        <f t="shared" si="313"/>
        <v>6.4935064935064934</v>
      </c>
      <c r="I374" s="49">
        <f t="shared" si="314"/>
        <v>1.38</v>
      </c>
      <c r="J374" s="53">
        <f t="shared" si="315"/>
        <v>5.8014974526497021</v>
      </c>
      <c r="K374" s="53">
        <f t="shared" si="327"/>
        <v>2.9538320855433098E-3</v>
      </c>
      <c r="L374" s="48">
        <f t="shared" si="316"/>
        <v>2.2000000000000002</v>
      </c>
      <c r="M374" s="49">
        <f t="shared" si="305"/>
        <v>0</v>
      </c>
      <c r="N374" s="65">
        <v>0</v>
      </c>
      <c r="O374" s="60">
        <f t="shared" si="317"/>
        <v>6013.5274501735512</v>
      </c>
      <c r="P374" s="55">
        <f t="shared" si="318"/>
        <v>480</v>
      </c>
      <c r="Q374" s="58">
        <f t="shared" si="319"/>
        <v>1.3185221483294776</v>
      </c>
      <c r="R374" s="53">
        <f t="shared" si="320"/>
        <v>3.2467532467532467</v>
      </c>
      <c r="S374" s="53">
        <f t="shared" si="306"/>
        <v>2.900748726324851</v>
      </c>
      <c r="T374" s="53">
        <f t="shared" si="307"/>
        <v>1.4769160427716549E-3</v>
      </c>
      <c r="U374" s="58">
        <f t="shared" si="321"/>
        <v>0.65926107416473878</v>
      </c>
      <c r="V374" s="53">
        <f t="shared" si="322"/>
        <v>1.6233766233766234</v>
      </c>
      <c r="W374" s="53">
        <f t="shared" si="308"/>
        <v>1.4503743631624255</v>
      </c>
      <c r="X374" s="53">
        <f t="shared" si="309"/>
        <v>7.3845802138582746E-4</v>
      </c>
      <c r="Y374" s="58">
        <f t="shared" si="323"/>
        <v>0.1318522148329479</v>
      </c>
      <c r="Z374" s="53">
        <f t="shared" si="324"/>
        <v>0.32467532467532467</v>
      </c>
      <c r="AA374" s="53">
        <f t="shared" si="310"/>
        <v>0.29007487263248538</v>
      </c>
      <c r="AB374" s="53">
        <f t="shared" si="311"/>
        <v>1.4769160427716567E-4</v>
      </c>
      <c r="AC374" s="61">
        <f t="shared" si="325"/>
        <v>0.37565104166666424</v>
      </c>
      <c r="AD374" s="36">
        <f t="shared" si="328"/>
        <v>2.4928061340772856</v>
      </c>
      <c r="AE374" s="36">
        <f t="shared" si="329"/>
        <v>91.73</v>
      </c>
      <c r="AF374" s="36">
        <f t="shared" si="330"/>
        <v>1.2464030670386428</v>
      </c>
      <c r="AG374" s="36">
        <f t="shared" si="329"/>
        <v>71.25</v>
      </c>
      <c r="AH374" s="36">
        <f t="shared" si="331"/>
        <v>0.62320153351932139</v>
      </c>
      <c r="AI374" s="36">
        <f t="shared" si="332"/>
        <v>46.38</v>
      </c>
      <c r="AJ374" s="36">
        <f t="shared" si="333"/>
        <v>0.12464030670386429</v>
      </c>
      <c r="AK374" s="36">
        <f t="shared" si="332"/>
        <v>11.72</v>
      </c>
      <c r="AL374" s="36">
        <f t="shared" si="334"/>
        <v>1.2464030670386428</v>
      </c>
      <c r="AM374" s="36">
        <f t="shared" si="335"/>
        <v>71.25</v>
      </c>
      <c r="AN374" s="36">
        <f t="shared" si="336"/>
        <v>0.62320153351932139</v>
      </c>
      <c r="AO374" s="36">
        <f t="shared" si="337"/>
        <v>46.38</v>
      </c>
      <c r="AP374" s="36">
        <f t="shared" si="338"/>
        <v>0.3116007667596607</v>
      </c>
      <c r="AQ374" s="36">
        <f t="shared" si="339"/>
        <v>26.77</v>
      </c>
      <c r="AR374" s="36">
        <f t="shared" si="340"/>
        <v>6.2320153351932146E-2</v>
      </c>
      <c r="AS374" s="36">
        <f t="shared" si="341"/>
        <v>6.04</v>
      </c>
      <c r="AT374" s="36">
        <f t="shared" si="342"/>
        <v>0.62320153351932139</v>
      </c>
      <c r="AU374" s="36">
        <f t="shared" si="343"/>
        <v>46.38</v>
      </c>
      <c r="AV374" s="36">
        <f t="shared" si="344"/>
        <v>0.3116007667596607</v>
      </c>
      <c r="AW374" s="36">
        <f t="shared" si="345"/>
        <v>26.77</v>
      </c>
      <c r="AX374" s="36">
        <f t="shared" si="346"/>
        <v>0.15580038337983035</v>
      </c>
      <c r="AY374" s="36">
        <f t="shared" si="347"/>
        <v>14.43</v>
      </c>
      <c r="AZ374" s="36">
        <f t="shared" si="348"/>
        <v>3.1160076675966073E-2</v>
      </c>
      <c r="BA374" s="36">
        <f t="shared" si="349"/>
        <v>3.07</v>
      </c>
      <c r="BB374" s="36">
        <f t="shared" si="350"/>
        <v>0.12464030670386429</v>
      </c>
      <c r="BC374" s="36">
        <f t="shared" si="351"/>
        <v>11.72</v>
      </c>
      <c r="BD374" s="36">
        <f t="shared" si="352"/>
        <v>6.2320153351932146E-2</v>
      </c>
      <c r="BE374" s="36">
        <f t="shared" si="353"/>
        <v>6.04</v>
      </c>
      <c r="BF374" s="36">
        <f t="shared" si="354"/>
        <v>3.1160076675966073E-2</v>
      </c>
      <c r="BG374" s="36">
        <f t="shared" si="355"/>
        <v>3.07</v>
      </c>
      <c r="BH374" s="36">
        <f t="shared" si="356"/>
        <v>6.2320153351932122E-3</v>
      </c>
      <c r="BI374" s="36">
        <f t="shared" si="357"/>
        <v>0.62</v>
      </c>
    </row>
    <row r="375" spans="1:61" s="36" customFormat="1" x14ac:dyDescent="0.25">
      <c r="A375" s="37">
        <v>11.25</v>
      </c>
      <c r="B375" s="47">
        <f t="shared" si="312"/>
        <v>40</v>
      </c>
      <c r="C375" s="48">
        <f t="shared" si="302"/>
        <v>0</v>
      </c>
      <c r="D375" s="49">
        <f t="shared" si="303"/>
        <v>0</v>
      </c>
      <c r="E375" s="50">
        <f t="shared" si="304"/>
        <v>1</v>
      </c>
      <c r="F375" s="65">
        <f t="shared" si="301"/>
        <v>39</v>
      </c>
      <c r="G375" s="58">
        <f t="shared" si="326"/>
        <v>2.6391975941863652</v>
      </c>
      <c r="H375" s="53">
        <f t="shared" si="313"/>
        <v>6.4935064935064934</v>
      </c>
      <c r="I375" s="49">
        <f t="shared" si="314"/>
        <v>1.38</v>
      </c>
      <c r="J375" s="53">
        <f t="shared" si="315"/>
        <v>5.8062347072100042</v>
      </c>
      <c r="K375" s="53">
        <f t="shared" si="327"/>
        <v>2.9562440584230383E-3</v>
      </c>
      <c r="L375" s="48">
        <f t="shared" si="316"/>
        <v>2.2000000000000002</v>
      </c>
      <c r="M375" s="49">
        <f t="shared" si="305"/>
        <v>0</v>
      </c>
      <c r="N375" s="65">
        <v>0</v>
      </c>
      <c r="O375" s="60">
        <f t="shared" si="317"/>
        <v>6018.0493840185436</v>
      </c>
      <c r="P375" s="55">
        <f t="shared" si="318"/>
        <v>480</v>
      </c>
      <c r="Q375" s="58">
        <f t="shared" si="319"/>
        <v>1.3195987970931826</v>
      </c>
      <c r="R375" s="53">
        <f t="shared" si="320"/>
        <v>3.2467532467532467</v>
      </c>
      <c r="S375" s="53">
        <f t="shared" si="306"/>
        <v>2.9031173536050021</v>
      </c>
      <c r="T375" s="53">
        <f t="shared" si="307"/>
        <v>1.4781220292115192E-3</v>
      </c>
      <c r="U375" s="58">
        <f t="shared" si="321"/>
        <v>0.65979939854659131</v>
      </c>
      <c r="V375" s="53">
        <f t="shared" si="322"/>
        <v>1.6233766233766234</v>
      </c>
      <c r="W375" s="53">
        <f t="shared" si="308"/>
        <v>1.4515586768025011</v>
      </c>
      <c r="X375" s="53">
        <f t="shared" si="309"/>
        <v>7.3906101460575959E-4</v>
      </c>
      <c r="Y375" s="58">
        <f t="shared" si="323"/>
        <v>0.13195987970931841</v>
      </c>
      <c r="Z375" s="53">
        <f t="shared" si="324"/>
        <v>0.32467532467532467</v>
      </c>
      <c r="AA375" s="53">
        <f t="shared" si="310"/>
        <v>0.29031173536050053</v>
      </c>
      <c r="AB375" s="53">
        <f t="shared" si="311"/>
        <v>1.4781220292115212E-4</v>
      </c>
      <c r="AC375" s="61">
        <f t="shared" si="325"/>
        <v>0.37578124999999757</v>
      </c>
      <c r="AD375" s="36">
        <f t="shared" si="328"/>
        <v>2.5041876737022144</v>
      </c>
      <c r="AE375" s="36">
        <f t="shared" si="329"/>
        <v>91.83</v>
      </c>
      <c r="AF375" s="36">
        <f t="shared" si="330"/>
        <v>1.2520938368511072</v>
      </c>
      <c r="AG375" s="36">
        <f t="shared" si="329"/>
        <v>71.41</v>
      </c>
      <c r="AH375" s="36">
        <f t="shared" si="331"/>
        <v>0.6260469184255536</v>
      </c>
      <c r="AI375" s="36">
        <f t="shared" si="332"/>
        <v>46.53</v>
      </c>
      <c r="AJ375" s="36">
        <f t="shared" si="333"/>
        <v>0.12520938368511073</v>
      </c>
      <c r="AK375" s="36">
        <f t="shared" si="332"/>
        <v>11.77</v>
      </c>
      <c r="AL375" s="36">
        <f t="shared" si="334"/>
        <v>1.2520938368511072</v>
      </c>
      <c r="AM375" s="36">
        <f t="shared" si="335"/>
        <v>71.41</v>
      </c>
      <c r="AN375" s="36">
        <f t="shared" si="336"/>
        <v>0.6260469184255536</v>
      </c>
      <c r="AO375" s="36">
        <f t="shared" si="337"/>
        <v>46.53</v>
      </c>
      <c r="AP375" s="36">
        <f t="shared" si="338"/>
        <v>0.3130234592127768</v>
      </c>
      <c r="AQ375" s="36">
        <f t="shared" si="339"/>
        <v>26.88</v>
      </c>
      <c r="AR375" s="36">
        <f t="shared" si="340"/>
        <v>6.2604691842555363E-2</v>
      </c>
      <c r="AS375" s="36">
        <f t="shared" si="341"/>
        <v>6.07</v>
      </c>
      <c r="AT375" s="36">
        <f t="shared" si="342"/>
        <v>0.6260469184255536</v>
      </c>
      <c r="AU375" s="36">
        <f t="shared" si="343"/>
        <v>46.53</v>
      </c>
      <c r="AV375" s="36">
        <f t="shared" si="344"/>
        <v>0.3130234592127768</v>
      </c>
      <c r="AW375" s="36">
        <f t="shared" si="345"/>
        <v>26.88</v>
      </c>
      <c r="AX375" s="36">
        <f t="shared" si="346"/>
        <v>0.1565117296063884</v>
      </c>
      <c r="AY375" s="36">
        <f t="shared" si="347"/>
        <v>14.49</v>
      </c>
      <c r="AZ375" s="36">
        <f t="shared" si="348"/>
        <v>3.1302345921277681E-2</v>
      </c>
      <c r="BA375" s="36">
        <f t="shared" si="349"/>
        <v>3.08</v>
      </c>
      <c r="BB375" s="36">
        <f t="shared" si="350"/>
        <v>0.12520938368511073</v>
      </c>
      <c r="BC375" s="36">
        <f t="shared" si="351"/>
        <v>11.77</v>
      </c>
      <c r="BD375" s="36">
        <f t="shared" si="352"/>
        <v>6.2604691842555363E-2</v>
      </c>
      <c r="BE375" s="36">
        <f t="shared" si="353"/>
        <v>6.07</v>
      </c>
      <c r="BF375" s="36">
        <f t="shared" si="354"/>
        <v>3.1302345921277681E-2</v>
      </c>
      <c r="BG375" s="36">
        <f t="shared" si="355"/>
        <v>3.08</v>
      </c>
      <c r="BH375" s="36">
        <f t="shared" si="356"/>
        <v>6.2604691842555339E-3</v>
      </c>
      <c r="BI375" s="36">
        <f t="shared" si="357"/>
        <v>0.62</v>
      </c>
    </row>
    <row r="376" spans="1:61" s="36" customFormat="1" x14ac:dyDescent="0.25">
      <c r="A376" s="37">
        <v>11.25</v>
      </c>
      <c r="B376" s="47">
        <f t="shared" si="312"/>
        <v>40</v>
      </c>
      <c r="C376" s="48">
        <f t="shared" si="302"/>
        <v>0</v>
      </c>
      <c r="D376" s="49">
        <f t="shared" si="303"/>
        <v>0</v>
      </c>
      <c r="E376" s="50">
        <f t="shared" si="304"/>
        <v>1</v>
      </c>
      <c r="F376" s="65">
        <f t="shared" si="301"/>
        <v>39</v>
      </c>
      <c r="G376" s="58">
        <f t="shared" si="326"/>
        <v>2.6413360802558592</v>
      </c>
      <c r="H376" s="53">
        <f t="shared" si="313"/>
        <v>6.4935064935064934</v>
      </c>
      <c r="I376" s="49">
        <f t="shared" si="314"/>
        <v>1.38</v>
      </c>
      <c r="J376" s="53">
        <f t="shared" si="315"/>
        <v>5.8109393765628905</v>
      </c>
      <c r="K376" s="53">
        <f t="shared" si="327"/>
        <v>2.9586394405463358E-3</v>
      </c>
      <c r="L376" s="48">
        <f t="shared" si="316"/>
        <v>2.2000000000000002</v>
      </c>
      <c r="M376" s="49">
        <f t="shared" si="305"/>
        <v>0</v>
      </c>
      <c r="N376" s="65">
        <v>0</v>
      </c>
      <c r="O376" s="60">
        <f t="shared" si="317"/>
        <v>6022.5402295683525</v>
      </c>
      <c r="P376" s="55">
        <f t="shared" si="318"/>
        <v>480</v>
      </c>
      <c r="Q376" s="58">
        <f t="shared" si="319"/>
        <v>1.3206680401279296</v>
      </c>
      <c r="R376" s="53">
        <f t="shared" si="320"/>
        <v>3.2467532467532467</v>
      </c>
      <c r="S376" s="53">
        <f t="shared" si="306"/>
        <v>2.9054696882814453</v>
      </c>
      <c r="T376" s="53">
        <f t="shared" si="307"/>
        <v>1.4793197202731679E-3</v>
      </c>
      <c r="U376" s="58">
        <f t="shared" si="321"/>
        <v>0.6603340200639648</v>
      </c>
      <c r="V376" s="53">
        <f t="shared" si="322"/>
        <v>1.6233766233766234</v>
      </c>
      <c r="W376" s="53">
        <f t="shared" si="308"/>
        <v>1.4527348441407226</v>
      </c>
      <c r="X376" s="53">
        <f t="shared" si="309"/>
        <v>7.3965986013658396E-4</v>
      </c>
      <c r="Y376" s="58">
        <f t="shared" si="323"/>
        <v>0.13206680401279311</v>
      </c>
      <c r="Z376" s="53">
        <f t="shared" si="324"/>
        <v>0.32467532467532467</v>
      </c>
      <c r="AA376" s="53">
        <f t="shared" si="310"/>
        <v>0.29054696882814485</v>
      </c>
      <c r="AB376" s="53">
        <f t="shared" si="311"/>
        <v>1.4793197202731694E-4</v>
      </c>
      <c r="AC376" s="61">
        <f t="shared" si="325"/>
        <v>0.37591145833333089</v>
      </c>
      <c r="AD376" s="36">
        <f t="shared" si="328"/>
        <v>2.5155784355483179</v>
      </c>
      <c r="AE376" s="36">
        <f t="shared" si="329"/>
        <v>91.92</v>
      </c>
      <c r="AF376" s="36">
        <f t="shared" si="330"/>
        <v>1.257789217774159</v>
      </c>
      <c r="AG376" s="36">
        <f t="shared" si="329"/>
        <v>71.569999999999993</v>
      </c>
      <c r="AH376" s="36">
        <f t="shared" si="331"/>
        <v>0.62889460888707949</v>
      </c>
      <c r="AI376" s="36">
        <f t="shared" si="332"/>
        <v>46.68</v>
      </c>
      <c r="AJ376" s="36">
        <f t="shared" si="333"/>
        <v>0.1257789217774159</v>
      </c>
      <c r="AK376" s="36">
        <f t="shared" si="332"/>
        <v>11.82</v>
      </c>
      <c r="AL376" s="36">
        <f t="shared" si="334"/>
        <v>1.257789217774159</v>
      </c>
      <c r="AM376" s="36">
        <f t="shared" si="335"/>
        <v>71.569999999999993</v>
      </c>
      <c r="AN376" s="36">
        <f t="shared" si="336"/>
        <v>0.62889460888707949</v>
      </c>
      <c r="AO376" s="36">
        <f t="shared" si="337"/>
        <v>46.68</v>
      </c>
      <c r="AP376" s="36">
        <f t="shared" si="338"/>
        <v>0.31444730444353974</v>
      </c>
      <c r="AQ376" s="36">
        <f t="shared" si="339"/>
        <v>26.98</v>
      </c>
      <c r="AR376" s="36">
        <f t="shared" si="340"/>
        <v>6.2889460888707949E-2</v>
      </c>
      <c r="AS376" s="36">
        <f t="shared" si="341"/>
        <v>6.1</v>
      </c>
      <c r="AT376" s="36">
        <f t="shared" si="342"/>
        <v>0.62889460888707949</v>
      </c>
      <c r="AU376" s="36">
        <f t="shared" si="343"/>
        <v>46.68</v>
      </c>
      <c r="AV376" s="36">
        <f t="shared" si="344"/>
        <v>0.31444730444353974</v>
      </c>
      <c r="AW376" s="36">
        <f t="shared" si="345"/>
        <v>26.98</v>
      </c>
      <c r="AX376" s="36">
        <f t="shared" si="346"/>
        <v>0.15722365222176987</v>
      </c>
      <c r="AY376" s="36">
        <f t="shared" si="347"/>
        <v>14.55</v>
      </c>
      <c r="AZ376" s="36">
        <f t="shared" si="348"/>
        <v>3.1444730444353974E-2</v>
      </c>
      <c r="BA376" s="36">
        <f t="shared" si="349"/>
        <v>3.1</v>
      </c>
      <c r="BB376" s="36">
        <f t="shared" si="350"/>
        <v>0.1257789217774159</v>
      </c>
      <c r="BC376" s="36">
        <f t="shared" si="351"/>
        <v>11.82</v>
      </c>
      <c r="BD376" s="36">
        <f t="shared" si="352"/>
        <v>6.2889460888707949E-2</v>
      </c>
      <c r="BE376" s="36">
        <f t="shared" si="353"/>
        <v>6.1</v>
      </c>
      <c r="BF376" s="36">
        <f t="shared" si="354"/>
        <v>3.1444730444353974E-2</v>
      </c>
      <c r="BG376" s="36">
        <f t="shared" si="355"/>
        <v>3.1</v>
      </c>
      <c r="BH376" s="36">
        <f t="shared" si="356"/>
        <v>6.2889460888707928E-3</v>
      </c>
      <c r="BI376" s="36">
        <f t="shared" si="357"/>
        <v>0.63</v>
      </c>
    </row>
    <row r="377" spans="1:61" s="36" customFormat="1" x14ac:dyDescent="0.25">
      <c r="A377" s="37">
        <v>11.25</v>
      </c>
      <c r="B377" s="47">
        <f t="shared" si="312"/>
        <v>40</v>
      </c>
      <c r="C377" s="48">
        <f t="shared" si="302"/>
        <v>0</v>
      </c>
      <c r="D377" s="49">
        <f t="shared" si="303"/>
        <v>0</v>
      </c>
      <c r="E377" s="50">
        <f t="shared" si="304"/>
        <v>1</v>
      </c>
      <c r="F377" s="65">
        <f t="shared" si="301"/>
        <v>39</v>
      </c>
      <c r="G377" s="58">
        <f t="shared" si="326"/>
        <v>2.6434598567480561</v>
      </c>
      <c r="H377" s="53">
        <f t="shared" si="313"/>
        <v>6.4935064935064934</v>
      </c>
      <c r="I377" s="49">
        <f t="shared" si="314"/>
        <v>1.38</v>
      </c>
      <c r="J377" s="53">
        <f t="shared" si="315"/>
        <v>5.8156116848457238</v>
      </c>
      <c r="K377" s="53">
        <f t="shared" si="327"/>
        <v>2.9610183460327248E-3</v>
      </c>
      <c r="L377" s="48">
        <f t="shared" si="316"/>
        <v>2.2000000000000002</v>
      </c>
      <c r="M377" s="49">
        <f t="shared" si="305"/>
        <v>0</v>
      </c>
      <c r="N377" s="65">
        <v>0</v>
      </c>
      <c r="O377" s="60">
        <f t="shared" si="317"/>
        <v>6027.000200555005</v>
      </c>
      <c r="P377" s="55">
        <f t="shared" si="318"/>
        <v>480</v>
      </c>
      <c r="Q377" s="58">
        <f t="shared" si="319"/>
        <v>1.321729928374028</v>
      </c>
      <c r="R377" s="53">
        <f t="shared" si="320"/>
        <v>3.2467532467532467</v>
      </c>
      <c r="S377" s="53">
        <f t="shared" si="306"/>
        <v>2.9078058424228619</v>
      </c>
      <c r="T377" s="53">
        <f t="shared" si="307"/>
        <v>1.4805091730163624E-3</v>
      </c>
      <c r="U377" s="58">
        <f t="shared" si="321"/>
        <v>0.66086496418701401</v>
      </c>
      <c r="V377" s="53">
        <f t="shared" si="322"/>
        <v>1.6233766233766234</v>
      </c>
      <c r="W377" s="53">
        <f t="shared" si="308"/>
        <v>1.4539029212114309</v>
      </c>
      <c r="X377" s="53">
        <f t="shared" si="309"/>
        <v>7.4025458650818119E-4</v>
      </c>
      <c r="Y377" s="58">
        <f t="shared" si="323"/>
        <v>0.13217299283740297</v>
      </c>
      <c r="Z377" s="53">
        <f t="shared" si="324"/>
        <v>0.32467532467532467</v>
      </c>
      <c r="AA377" s="53">
        <f t="shared" si="310"/>
        <v>0.29078058424228653</v>
      </c>
      <c r="AB377" s="53">
        <f t="shared" si="311"/>
        <v>1.4805091730163644E-4</v>
      </c>
      <c r="AC377" s="61">
        <f t="shared" si="325"/>
        <v>0.37604166666666422</v>
      </c>
      <c r="AD377" s="36">
        <f t="shared" si="328"/>
        <v>2.5269783561805439</v>
      </c>
      <c r="AE377" s="36">
        <f t="shared" si="329"/>
        <v>92.01</v>
      </c>
      <c r="AF377" s="36">
        <f t="shared" si="330"/>
        <v>1.2634891780902719</v>
      </c>
      <c r="AG377" s="36">
        <f t="shared" si="329"/>
        <v>71.73</v>
      </c>
      <c r="AH377" s="36">
        <f t="shared" si="331"/>
        <v>0.63174458904513597</v>
      </c>
      <c r="AI377" s="36">
        <f t="shared" si="332"/>
        <v>46.83</v>
      </c>
      <c r="AJ377" s="36">
        <f t="shared" si="333"/>
        <v>0.12634891780902718</v>
      </c>
      <c r="AK377" s="36">
        <f t="shared" si="332"/>
        <v>11.87</v>
      </c>
      <c r="AL377" s="36">
        <f t="shared" si="334"/>
        <v>1.2634891780902719</v>
      </c>
      <c r="AM377" s="36">
        <f t="shared" si="335"/>
        <v>71.73</v>
      </c>
      <c r="AN377" s="36">
        <f t="shared" si="336"/>
        <v>0.63174458904513597</v>
      </c>
      <c r="AO377" s="36">
        <f t="shared" si="337"/>
        <v>46.83</v>
      </c>
      <c r="AP377" s="36">
        <f t="shared" si="338"/>
        <v>0.31587229452256799</v>
      </c>
      <c r="AQ377" s="36">
        <f t="shared" si="339"/>
        <v>27.08</v>
      </c>
      <c r="AR377" s="36">
        <f t="shared" si="340"/>
        <v>6.3174458904513592E-2</v>
      </c>
      <c r="AS377" s="36">
        <f t="shared" si="341"/>
        <v>6.12</v>
      </c>
      <c r="AT377" s="36">
        <f t="shared" si="342"/>
        <v>0.63174458904513597</v>
      </c>
      <c r="AU377" s="36">
        <f t="shared" si="343"/>
        <v>46.83</v>
      </c>
      <c r="AV377" s="36">
        <f t="shared" si="344"/>
        <v>0.31587229452256799</v>
      </c>
      <c r="AW377" s="36">
        <f t="shared" si="345"/>
        <v>27.08</v>
      </c>
      <c r="AX377" s="36">
        <f t="shared" si="346"/>
        <v>0.15793614726128399</v>
      </c>
      <c r="AY377" s="36">
        <f t="shared" si="347"/>
        <v>14.61</v>
      </c>
      <c r="AZ377" s="36">
        <f t="shared" si="348"/>
        <v>3.1587229452256796E-2</v>
      </c>
      <c r="BA377" s="36">
        <f t="shared" si="349"/>
        <v>3.11</v>
      </c>
      <c r="BB377" s="36">
        <f t="shared" si="350"/>
        <v>0.12634891780902721</v>
      </c>
      <c r="BC377" s="36">
        <f t="shared" si="351"/>
        <v>11.87</v>
      </c>
      <c r="BD377" s="36">
        <f t="shared" si="352"/>
        <v>6.3174458904513606E-2</v>
      </c>
      <c r="BE377" s="36">
        <f t="shared" si="353"/>
        <v>6.12</v>
      </c>
      <c r="BF377" s="36">
        <f t="shared" si="354"/>
        <v>3.1587229452256803E-2</v>
      </c>
      <c r="BG377" s="36">
        <f t="shared" si="355"/>
        <v>3.11</v>
      </c>
      <c r="BH377" s="36">
        <f t="shared" si="356"/>
        <v>6.3174458904513581E-3</v>
      </c>
      <c r="BI377" s="36">
        <f t="shared" si="357"/>
        <v>0.63</v>
      </c>
    </row>
    <row r="378" spans="1:61" s="36" customFormat="1" x14ac:dyDescent="0.25">
      <c r="A378" s="37">
        <v>11.25</v>
      </c>
      <c r="B378" s="47">
        <f t="shared" si="312"/>
        <v>40</v>
      </c>
      <c r="C378" s="48">
        <f t="shared" si="302"/>
        <v>0</v>
      </c>
      <c r="D378" s="49">
        <f t="shared" si="303"/>
        <v>0</v>
      </c>
      <c r="E378" s="50">
        <f t="shared" si="304"/>
        <v>1</v>
      </c>
      <c r="F378" s="65">
        <f t="shared" si="301"/>
        <v>39</v>
      </c>
      <c r="G378" s="58">
        <f t="shared" si="326"/>
        <v>2.6455690248427897</v>
      </c>
      <c r="H378" s="53">
        <f t="shared" si="313"/>
        <v>6.4935064935064934</v>
      </c>
      <c r="I378" s="49">
        <f t="shared" si="314"/>
        <v>1.38</v>
      </c>
      <c r="J378" s="53">
        <f t="shared" si="315"/>
        <v>5.8202518546541375</v>
      </c>
      <c r="K378" s="53">
        <f t="shared" si="327"/>
        <v>2.9633808882167613E-3</v>
      </c>
      <c r="L378" s="48">
        <f t="shared" si="316"/>
        <v>2.2000000000000002</v>
      </c>
      <c r="M378" s="49">
        <f t="shared" si="305"/>
        <v>0</v>
      </c>
      <c r="N378" s="65">
        <v>0</v>
      </c>
      <c r="O378" s="60">
        <f t="shared" si="317"/>
        <v>6031.4295092411248</v>
      </c>
      <c r="P378" s="55">
        <f t="shared" si="318"/>
        <v>480</v>
      </c>
      <c r="Q378" s="58">
        <f t="shared" si="319"/>
        <v>1.3227845124213948</v>
      </c>
      <c r="R378" s="53">
        <f t="shared" si="320"/>
        <v>3.2467532467532467</v>
      </c>
      <c r="S378" s="53">
        <f t="shared" si="306"/>
        <v>2.9101259273270688</v>
      </c>
      <c r="T378" s="53">
        <f t="shared" si="307"/>
        <v>1.4816904441083806E-3</v>
      </c>
      <c r="U378" s="58">
        <f t="shared" si="321"/>
        <v>0.66139225621069742</v>
      </c>
      <c r="V378" s="53">
        <f t="shared" si="322"/>
        <v>1.6233766233766234</v>
      </c>
      <c r="W378" s="53">
        <f t="shared" si="308"/>
        <v>1.4550629636635344</v>
      </c>
      <c r="X378" s="53">
        <f t="shared" si="309"/>
        <v>7.4084522205419031E-4</v>
      </c>
      <c r="Y378" s="58">
        <f t="shared" si="323"/>
        <v>0.13227845124213963</v>
      </c>
      <c r="Z378" s="53">
        <f t="shared" si="324"/>
        <v>0.32467532467532467</v>
      </c>
      <c r="AA378" s="53">
        <f t="shared" si="310"/>
        <v>0.29101259273270724</v>
      </c>
      <c r="AB378" s="53">
        <f t="shared" si="311"/>
        <v>1.481690444108382E-4</v>
      </c>
      <c r="AC378" s="61">
        <f t="shared" si="325"/>
        <v>0.37617187499999755</v>
      </c>
      <c r="AD378" s="36">
        <f t="shared" si="328"/>
        <v>2.5383873726001784</v>
      </c>
      <c r="AE378" s="36">
        <f t="shared" si="329"/>
        <v>92.1</v>
      </c>
      <c r="AF378" s="36">
        <f t="shared" si="330"/>
        <v>1.2691936863000892</v>
      </c>
      <c r="AG378" s="36">
        <f t="shared" si="329"/>
        <v>71.89</v>
      </c>
      <c r="AH378" s="36">
        <f t="shared" si="331"/>
        <v>0.63459684315004461</v>
      </c>
      <c r="AI378" s="36">
        <f t="shared" si="332"/>
        <v>46.99</v>
      </c>
      <c r="AJ378" s="36">
        <f t="shared" si="333"/>
        <v>0.12691936863000891</v>
      </c>
      <c r="AK378" s="36">
        <f t="shared" si="332"/>
        <v>11.92</v>
      </c>
      <c r="AL378" s="36">
        <f t="shared" si="334"/>
        <v>1.2691936863000892</v>
      </c>
      <c r="AM378" s="36">
        <f t="shared" si="335"/>
        <v>71.89</v>
      </c>
      <c r="AN378" s="36">
        <f t="shared" si="336"/>
        <v>0.63459684315004461</v>
      </c>
      <c r="AO378" s="36">
        <f t="shared" si="337"/>
        <v>46.99</v>
      </c>
      <c r="AP378" s="36">
        <f t="shared" si="338"/>
        <v>0.3172984215750223</v>
      </c>
      <c r="AQ378" s="36">
        <f t="shared" si="339"/>
        <v>27.19</v>
      </c>
      <c r="AR378" s="36">
        <f t="shared" si="340"/>
        <v>6.3459684315004455E-2</v>
      </c>
      <c r="AS378" s="36">
        <f t="shared" si="341"/>
        <v>6.15</v>
      </c>
      <c r="AT378" s="36">
        <f t="shared" si="342"/>
        <v>0.63459684315004461</v>
      </c>
      <c r="AU378" s="36">
        <f t="shared" si="343"/>
        <v>46.99</v>
      </c>
      <c r="AV378" s="36">
        <f t="shared" si="344"/>
        <v>0.3172984215750223</v>
      </c>
      <c r="AW378" s="36">
        <f t="shared" si="345"/>
        <v>27.19</v>
      </c>
      <c r="AX378" s="36">
        <f t="shared" si="346"/>
        <v>0.15864921078751115</v>
      </c>
      <c r="AY378" s="36">
        <f t="shared" si="347"/>
        <v>14.67</v>
      </c>
      <c r="AZ378" s="36">
        <f t="shared" si="348"/>
        <v>3.1729842157502228E-2</v>
      </c>
      <c r="BA378" s="36">
        <f t="shared" si="349"/>
        <v>3.12</v>
      </c>
      <c r="BB378" s="36">
        <f t="shared" si="350"/>
        <v>0.12691936863000894</v>
      </c>
      <c r="BC378" s="36">
        <f t="shared" si="351"/>
        <v>11.92</v>
      </c>
      <c r="BD378" s="36">
        <f t="shared" si="352"/>
        <v>6.3459684315004469E-2</v>
      </c>
      <c r="BE378" s="36">
        <f t="shared" si="353"/>
        <v>6.15</v>
      </c>
      <c r="BF378" s="36">
        <f t="shared" si="354"/>
        <v>3.1729842157502235E-2</v>
      </c>
      <c r="BG378" s="36">
        <f t="shared" si="355"/>
        <v>3.12</v>
      </c>
      <c r="BH378" s="36">
        <f t="shared" si="356"/>
        <v>6.3459684315004443E-3</v>
      </c>
      <c r="BI378" s="36">
        <f t="shared" si="357"/>
        <v>0.63</v>
      </c>
    </row>
    <row r="379" spans="1:61" s="36" customFormat="1" x14ac:dyDescent="0.25">
      <c r="A379" s="37">
        <v>11.25</v>
      </c>
      <c r="B379" s="47">
        <f t="shared" si="312"/>
        <v>40</v>
      </c>
      <c r="C379" s="48">
        <f t="shared" si="302"/>
        <v>0</v>
      </c>
      <c r="D379" s="49">
        <f t="shared" si="303"/>
        <v>0</v>
      </c>
      <c r="E379" s="50">
        <f t="shared" si="304"/>
        <v>1</v>
      </c>
      <c r="F379" s="65">
        <f t="shared" si="301"/>
        <v>39</v>
      </c>
      <c r="G379" s="58">
        <f t="shared" si="326"/>
        <v>2.6476636850239275</v>
      </c>
      <c r="H379" s="53">
        <f t="shared" si="313"/>
        <v>6.4935064935064934</v>
      </c>
      <c r="I379" s="49">
        <f t="shared" si="314"/>
        <v>1.38</v>
      </c>
      <c r="J379" s="53">
        <f t="shared" si="315"/>
        <v>5.8248601070526407</v>
      </c>
      <c r="K379" s="53">
        <f t="shared" si="327"/>
        <v>2.965727179653425E-3</v>
      </c>
      <c r="L379" s="48">
        <f t="shared" si="316"/>
        <v>2.2000000000000002</v>
      </c>
      <c r="M379" s="49">
        <f t="shared" si="305"/>
        <v>0</v>
      </c>
      <c r="N379" s="65">
        <v>0</v>
      </c>
      <c r="O379" s="60">
        <f t="shared" si="317"/>
        <v>6035.828366430027</v>
      </c>
      <c r="P379" s="55">
        <f t="shared" si="318"/>
        <v>480</v>
      </c>
      <c r="Q379" s="58">
        <f t="shared" si="319"/>
        <v>1.3238318425119637</v>
      </c>
      <c r="R379" s="53">
        <f t="shared" si="320"/>
        <v>3.2467532467532467</v>
      </c>
      <c r="S379" s="53">
        <f t="shared" si="306"/>
        <v>2.9124300535263203</v>
      </c>
      <c r="T379" s="53">
        <f t="shared" si="307"/>
        <v>1.4828635898267125E-3</v>
      </c>
      <c r="U379" s="58">
        <f t="shared" si="321"/>
        <v>0.66191592125598187</v>
      </c>
      <c r="V379" s="53">
        <f t="shared" si="322"/>
        <v>1.6233766233766234</v>
      </c>
      <c r="W379" s="53">
        <f t="shared" si="308"/>
        <v>1.4562150267631602</v>
      </c>
      <c r="X379" s="53">
        <f t="shared" si="309"/>
        <v>7.4143179491335625E-4</v>
      </c>
      <c r="Y379" s="58">
        <f t="shared" si="323"/>
        <v>0.13238318425119652</v>
      </c>
      <c r="Z379" s="53">
        <f t="shared" si="324"/>
        <v>0.32467532467532467</v>
      </c>
      <c r="AA379" s="53">
        <f t="shared" si="310"/>
        <v>0.29124300535263237</v>
      </c>
      <c r="AB379" s="53">
        <f t="shared" si="311"/>
        <v>1.4828635898267141E-4</v>
      </c>
      <c r="AC379" s="61">
        <f t="shared" si="325"/>
        <v>0.37630208333333087</v>
      </c>
      <c r="AD379" s="36">
        <f t="shared" si="328"/>
        <v>2.5498054222418443</v>
      </c>
      <c r="AE379" s="36">
        <f t="shared" si="329"/>
        <v>92.19</v>
      </c>
      <c r="AF379" s="36">
        <f t="shared" si="330"/>
        <v>1.2749027111209221</v>
      </c>
      <c r="AG379" s="36">
        <f t="shared" si="329"/>
        <v>72.05</v>
      </c>
      <c r="AH379" s="36">
        <f t="shared" si="331"/>
        <v>0.63745135556046106</v>
      </c>
      <c r="AI379" s="36">
        <f t="shared" si="332"/>
        <v>47.14</v>
      </c>
      <c r="AJ379" s="36">
        <f t="shared" si="333"/>
        <v>0.12749027111209218</v>
      </c>
      <c r="AK379" s="36">
        <f t="shared" si="332"/>
        <v>11.97</v>
      </c>
      <c r="AL379" s="36">
        <f t="shared" si="334"/>
        <v>1.2749027111209221</v>
      </c>
      <c r="AM379" s="36">
        <f t="shared" si="335"/>
        <v>72.05</v>
      </c>
      <c r="AN379" s="36">
        <f t="shared" si="336"/>
        <v>0.63745135556046106</v>
      </c>
      <c r="AO379" s="36">
        <f t="shared" si="337"/>
        <v>47.14</v>
      </c>
      <c r="AP379" s="36">
        <f t="shared" si="338"/>
        <v>0.31872567778023053</v>
      </c>
      <c r="AQ379" s="36">
        <f t="shared" si="339"/>
        <v>27.29</v>
      </c>
      <c r="AR379" s="36">
        <f t="shared" si="340"/>
        <v>6.3745135556046092E-2</v>
      </c>
      <c r="AS379" s="36">
        <f t="shared" si="341"/>
        <v>6.18</v>
      </c>
      <c r="AT379" s="36">
        <f t="shared" si="342"/>
        <v>0.63745135556046106</v>
      </c>
      <c r="AU379" s="36">
        <f t="shared" si="343"/>
        <v>47.14</v>
      </c>
      <c r="AV379" s="36">
        <f t="shared" si="344"/>
        <v>0.31872567778023053</v>
      </c>
      <c r="AW379" s="36">
        <f t="shared" si="345"/>
        <v>27.29</v>
      </c>
      <c r="AX379" s="36">
        <f t="shared" si="346"/>
        <v>0.15936283889011527</v>
      </c>
      <c r="AY379" s="36">
        <f t="shared" si="347"/>
        <v>14.73</v>
      </c>
      <c r="AZ379" s="36">
        <f t="shared" si="348"/>
        <v>3.1872567778023046E-2</v>
      </c>
      <c r="BA379" s="36">
        <f t="shared" si="349"/>
        <v>3.14</v>
      </c>
      <c r="BB379" s="36">
        <f t="shared" si="350"/>
        <v>0.12749027111209221</v>
      </c>
      <c r="BC379" s="36">
        <f t="shared" si="351"/>
        <v>11.97</v>
      </c>
      <c r="BD379" s="36">
        <f t="shared" si="352"/>
        <v>6.3745135556046106E-2</v>
      </c>
      <c r="BE379" s="36">
        <f t="shared" si="353"/>
        <v>6.18</v>
      </c>
      <c r="BF379" s="36">
        <f t="shared" si="354"/>
        <v>3.1872567778023053E-2</v>
      </c>
      <c r="BG379" s="36">
        <f t="shared" si="355"/>
        <v>3.14</v>
      </c>
      <c r="BH379" s="36">
        <f t="shared" si="356"/>
        <v>6.3745135556046084E-3</v>
      </c>
      <c r="BI379" s="36">
        <f t="shared" si="357"/>
        <v>0.64</v>
      </c>
    </row>
    <row r="380" spans="1:61" s="36" customFormat="1" x14ac:dyDescent="0.25">
      <c r="A380" s="37">
        <v>11.25</v>
      </c>
      <c r="B380" s="47">
        <f t="shared" si="312"/>
        <v>40</v>
      </c>
      <c r="C380" s="48">
        <f t="shared" si="302"/>
        <v>0</v>
      </c>
      <c r="D380" s="49">
        <f t="shared" si="303"/>
        <v>0</v>
      </c>
      <c r="E380" s="50">
        <f t="shared" si="304"/>
        <v>1</v>
      </c>
      <c r="F380" s="65">
        <f t="shared" si="301"/>
        <v>39</v>
      </c>
      <c r="G380" s="58">
        <f t="shared" si="326"/>
        <v>2.6497439370841591</v>
      </c>
      <c r="H380" s="53">
        <f t="shared" si="313"/>
        <v>6.4935064935064934</v>
      </c>
      <c r="I380" s="49">
        <f t="shared" si="314"/>
        <v>1.38</v>
      </c>
      <c r="J380" s="53">
        <f t="shared" si="315"/>
        <v>5.8294366615851505</v>
      </c>
      <c r="K380" s="53">
        <f t="shared" si="327"/>
        <v>2.9680573321234894E-3</v>
      </c>
      <c r="L380" s="48">
        <f t="shared" si="316"/>
        <v>2.2000000000000002</v>
      </c>
      <c r="M380" s="49">
        <f t="shared" si="305"/>
        <v>0</v>
      </c>
      <c r="N380" s="65">
        <v>0</v>
      </c>
      <c r="O380" s="60">
        <f t="shared" si="317"/>
        <v>6040.1969814757558</v>
      </c>
      <c r="P380" s="55">
        <f t="shared" si="318"/>
        <v>480</v>
      </c>
      <c r="Q380" s="58">
        <f t="shared" si="319"/>
        <v>1.3248719685420796</v>
      </c>
      <c r="R380" s="53">
        <f t="shared" si="320"/>
        <v>3.2467532467532467</v>
      </c>
      <c r="S380" s="53">
        <f t="shared" si="306"/>
        <v>2.9147183307925753</v>
      </c>
      <c r="T380" s="53">
        <f t="shared" si="307"/>
        <v>1.4840286660617447E-3</v>
      </c>
      <c r="U380" s="58">
        <f t="shared" si="321"/>
        <v>0.66243598427103978</v>
      </c>
      <c r="V380" s="53">
        <f t="shared" si="322"/>
        <v>1.6233766233766234</v>
      </c>
      <c r="W380" s="53">
        <f t="shared" si="308"/>
        <v>1.4573591653962876</v>
      </c>
      <c r="X380" s="53">
        <f t="shared" si="309"/>
        <v>7.4201433303087234E-4</v>
      </c>
      <c r="Y380" s="58">
        <f t="shared" si="323"/>
        <v>0.13248719685420812</v>
      </c>
      <c r="Z380" s="53">
        <f t="shared" si="324"/>
        <v>0.32467532467532467</v>
      </c>
      <c r="AA380" s="53">
        <f t="shared" si="310"/>
        <v>0.29147183307925789</v>
      </c>
      <c r="AB380" s="53">
        <f t="shared" si="311"/>
        <v>1.4840286660617466E-4</v>
      </c>
      <c r="AC380" s="61">
        <f t="shared" si="325"/>
        <v>0.3764322916666642</v>
      </c>
      <c r="AD380" s="36">
        <f t="shared" si="328"/>
        <v>2.5612324429705198</v>
      </c>
      <c r="AE380" s="36">
        <f t="shared" si="329"/>
        <v>92.28</v>
      </c>
      <c r="AF380" s="36">
        <f t="shared" si="330"/>
        <v>1.2806162214852599</v>
      </c>
      <c r="AG380" s="36">
        <f t="shared" si="329"/>
        <v>72.209999999999994</v>
      </c>
      <c r="AH380" s="36">
        <f t="shared" si="331"/>
        <v>0.64030811074262994</v>
      </c>
      <c r="AI380" s="36">
        <f t="shared" si="332"/>
        <v>47.29</v>
      </c>
      <c r="AJ380" s="36">
        <f t="shared" si="333"/>
        <v>0.12806162214852596</v>
      </c>
      <c r="AK380" s="36">
        <f t="shared" si="332"/>
        <v>12.02</v>
      </c>
      <c r="AL380" s="36">
        <f t="shared" si="334"/>
        <v>1.2806162214852599</v>
      </c>
      <c r="AM380" s="36">
        <f t="shared" si="335"/>
        <v>72.209999999999994</v>
      </c>
      <c r="AN380" s="36">
        <f t="shared" si="336"/>
        <v>0.64030811074262994</v>
      </c>
      <c r="AO380" s="36">
        <f t="shared" si="337"/>
        <v>47.29</v>
      </c>
      <c r="AP380" s="36">
        <f t="shared" si="338"/>
        <v>0.32015405537131497</v>
      </c>
      <c r="AQ380" s="36">
        <f t="shared" si="339"/>
        <v>27.4</v>
      </c>
      <c r="AR380" s="36">
        <f t="shared" si="340"/>
        <v>6.4030811074262978E-2</v>
      </c>
      <c r="AS380" s="36">
        <f t="shared" si="341"/>
        <v>6.2</v>
      </c>
      <c r="AT380" s="36">
        <f t="shared" si="342"/>
        <v>0.64030811074262994</v>
      </c>
      <c r="AU380" s="36">
        <f t="shared" si="343"/>
        <v>47.29</v>
      </c>
      <c r="AV380" s="36">
        <f t="shared" si="344"/>
        <v>0.32015405537131497</v>
      </c>
      <c r="AW380" s="36">
        <f t="shared" si="345"/>
        <v>27.4</v>
      </c>
      <c r="AX380" s="36">
        <f t="shared" si="346"/>
        <v>0.16007702768565749</v>
      </c>
      <c r="AY380" s="36">
        <f t="shared" si="347"/>
        <v>14.79</v>
      </c>
      <c r="AZ380" s="36">
        <f t="shared" si="348"/>
        <v>3.2015405537131489E-2</v>
      </c>
      <c r="BA380" s="36">
        <f t="shared" si="349"/>
        <v>3.15</v>
      </c>
      <c r="BB380" s="36">
        <f t="shared" si="350"/>
        <v>0.12806162214852598</v>
      </c>
      <c r="BC380" s="36">
        <f t="shared" si="351"/>
        <v>12.02</v>
      </c>
      <c r="BD380" s="36">
        <f t="shared" si="352"/>
        <v>6.4030811074262992E-2</v>
      </c>
      <c r="BE380" s="36">
        <f t="shared" si="353"/>
        <v>6.2</v>
      </c>
      <c r="BF380" s="36">
        <f t="shared" si="354"/>
        <v>3.2015405537131496E-2</v>
      </c>
      <c r="BG380" s="36">
        <f t="shared" si="355"/>
        <v>3.15</v>
      </c>
      <c r="BH380" s="36">
        <f t="shared" si="356"/>
        <v>6.4030811074262967E-3</v>
      </c>
      <c r="BI380" s="36">
        <f t="shared" si="357"/>
        <v>0.64</v>
      </c>
    </row>
    <row r="381" spans="1:61" s="36" customFormat="1" x14ac:dyDescent="0.25">
      <c r="A381" s="37">
        <v>11.25</v>
      </c>
      <c r="B381" s="47">
        <f t="shared" si="312"/>
        <v>40</v>
      </c>
      <c r="C381" s="48">
        <f t="shared" si="302"/>
        <v>0</v>
      </c>
      <c r="D381" s="49">
        <f t="shared" si="303"/>
        <v>0</v>
      </c>
      <c r="E381" s="50">
        <f t="shared" si="304"/>
        <v>1</v>
      </c>
      <c r="F381" s="65">
        <f t="shared" si="301"/>
        <v>39</v>
      </c>
      <c r="G381" s="58">
        <f t="shared" si="326"/>
        <v>2.6518098801297505</v>
      </c>
      <c r="H381" s="53">
        <f t="shared" si="313"/>
        <v>6.4935064935064934</v>
      </c>
      <c r="I381" s="49">
        <f t="shared" si="314"/>
        <v>1.38</v>
      </c>
      <c r="J381" s="53">
        <f t="shared" si="315"/>
        <v>5.8339817362854518</v>
      </c>
      <c r="K381" s="53">
        <f t="shared" si="327"/>
        <v>2.9703714566388438E-3</v>
      </c>
      <c r="L381" s="48">
        <f t="shared" si="316"/>
        <v>2.2000000000000002</v>
      </c>
      <c r="M381" s="49">
        <f t="shared" si="305"/>
        <v>0</v>
      </c>
      <c r="N381" s="65">
        <v>0</v>
      </c>
      <c r="O381" s="60">
        <f t="shared" si="317"/>
        <v>6044.5355622930447</v>
      </c>
      <c r="P381" s="55">
        <f t="shared" si="318"/>
        <v>480</v>
      </c>
      <c r="Q381" s="58">
        <f t="shared" si="319"/>
        <v>1.3259049400648752</v>
      </c>
      <c r="R381" s="53">
        <f t="shared" si="320"/>
        <v>3.2467532467532467</v>
      </c>
      <c r="S381" s="53">
        <f t="shared" si="306"/>
        <v>2.9169908681427259</v>
      </c>
      <c r="T381" s="53">
        <f t="shared" si="307"/>
        <v>1.4851857283194219E-3</v>
      </c>
      <c r="U381" s="58">
        <f t="shared" si="321"/>
        <v>0.66295247003243762</v>
      </c>
      <c r="V381" s="53">
        <f t="shared" si="322"/>
        <v>1.6233766233766234</v>
      </c>
      <c r="W381" s="53">
        <f t="shared" si="308"/>
        <v>1.458495434071363</v>
      </c>
      <c r="X381" s="53">
        <f t="shared" si="309"/>
        <v>7.4259286415971095E-4</v>
      </c>
      <c r="Y381" s="58">
        <f t="shared" si="323"/>
        <v>0.13259049400648767</v>
      </c>
      <c r="Z381" s="53">
        <f t="shared" si="324"/>
        <v>0.32467532467532467</v>
      </c>
      <c r="AA381" s="53">
        <f t="shared" si="310"/>
        <v>0.29169908681427292</v>
      </c>
      <c r="AB381" s="53">
        <f t="shared" si="311"/>
        <v>1.4851857283194235E-4</v>
      </c>
      <c r="AC381" s="61">
        <f t="shared" si="325"/>
        <v>0.37656249999999752</v>
      </c>
      <c r="AD381" s="36">
        <f t="shared" si="328"/>
        <v>2.5726683730785793</v>
      </c>
      <c r="AE381" s="36">
        <f t="shared" si="329"/>
        <v>92.37</v>
      </c>
      <c r="AF381" s="36">
        <f t="shared" si="330"/>
        <v>1.2863341865392897</v>
      </c>
      <c r="AG381" s="36">
        <f t="shared" si="329"/>
        <v>72.37</v>
      </c>
      <c r="AH381" s="36">
        <f t="shared" si="331"/>
        <v>0.64316709326964483</v>
      </c>
      <c r="AI381" s="36">
        <f t="shared" si="332"/>
        <v>47.44</v>
      </c>
      <c r="AJ381" s="36">
        <f t="shared" si="333"/>
        <v>0.12863341865392894</v>
      </c>
      <c r="AK381" s="36">
        <f t="shared" si="332"/>
        <v>12.07</v>
      </c>
      <c r="AL381" s="36">
        <f t="shared" si="334"/>
        <v>1.2863341865392897</v>
      </c>
      <c r="AM381" s="36">
        <f t="shared" si="335"/>
        <v>72.37</v>
      </c>
      <c r="AN381" s="36">
        <f t="shared" si="336"/>
        <v>0.64316709326964483</v>
      </c>
      <c r="AO381" s="36">
        <f t="shared" si="337"/>
        <v>47.44</v>
      </c>
      <c r="AP381" s="36">
        <f t="shared" si="338"/>
        <v>0.32158354663482241</v>
      </c>
      <c r="AQ381" s="36">
        <f t="shared" si="339"/>
        <v>27.5</v>
      </c>
      <c r="AR381" s="36">
        <f t="shared" si="340"/>
        <v>6.4316709326964469E-2</v>
      </c>
      <c r="AS381" s="36">
        <f t="shared" si="341"/>
        <v>6.23</v>
      </c>
      <c r="AT381" s="36">
        <f t="shared" si="342"/>
        <v>0.64316709326964483</v>
      </c>
      <c r="AU381" s="36">
        <f t="shared" si="343"/>
        <v>47.44</v>
      </c>
      <c r="AV381" s="36">
        <f t="shared" si="344"/>
        <v>0.32158354663482241</v>
      </c>
      <c r="AW381" s="36">
        <f t="shared" si="345"/>
        <v>27.5</v>
      </c>
      <c r="AX381" s="36">
        <f t="shared" si="346"/>
        <v>0.16079177331741121</v>
      </c>
      <c r="AY381" s="36">
        <f t="shared" si="347"/>
        <v>14.85</v>
      </c>
      <c r="AZ381" s="36">
        <f t="shared" si="348"/>
        <v>3.2158354663482235E-2</v>
      </c>
      <c r="BA381" s="36">
        <f t="shared" si="349"/>
        <v>3.16</v>
      </c>
      <c r="BB381" s="36">
        <f t="shared" si="350"/>
        <v>0.12863341865392897</v>
      </c>
      <c r="BC381" s="36">
        <f t="shared" si="351"/>
        <v>12.07</v>
      </c>
      <c r="BD381" s="36">
        <f t="shared" si="352"/>
        <v>6.4316709326964483E-2</v>
      </c>
      <c r="BE381" s="36">
        <f t="shared" si="353"/>
        <v>6.23</v>
      </c>
      <c r="BF381" s="36">
        <f t="shared" si="354"/>
        <v>3.2158354663482241E-2</v>
      </c>
      <c r="BG381" s="36">
        <f t="shared" si="355"/>
        <v>3.16</v>
      </c>
      <c r="BH381" s="36">
        <f t="shared" si="356"/>
        <v>6.4316709326964457E-3</v>
      </c>
      <c r="BI381" s="36">
        <f t="shared" si="357"/>
        <v>0.64</v>
      </c>
    </row>
    <row r="382" spans="1:61" s="36" customFormat="1" x14ac:dyDescent="0.25">
      <c r="A382" s="37">
        <v>11.25</v>
      </c>
      <c r="B382" s="47">
        <f t="shared" si="312"/>
        <v>40</v>
      </c>
      <c r="C382" s="48">
        <f t="shared" si="302"/>
        <v>0</v>
      </c>
      <c r="D382" s="49">
        <f t="shared" si="303"/>
        <v>0</v>
      </c>
      <c r="E382" s="50">
        <f t="shared" si="304"/>
        <v>1</v>
      </c>
      <c r="F382" s="65">
        <f t="shared" si="301"/>
        <v>39</v>
      </c>
      <c r="G382" s="58">
        <f t="shared" si="326"/>
        <v>2.6538616125852643</v>
      </c>
      <c r="H382" s="53">
        <f t="shared" si="313"/>
        <v>6.4935064935064934</v>
      </c>
      <c r="I382" s="49">
        <f t="shared" si="314"/>
        <v>1.38</v>
      </c>
      <c r="J382" s="53">
        <f t="shared" si="315"/>
        <v>5.8384955476875824</v>
      </c>
      <c r="K382" s="53">
        <f t="shared" si="327"/>
        <v>2.9726696634477796E-3</v>
      </c>
      <c r="L382" s="48">
        <f t="shared" si="316"/>
        <v>2.2000000000000002</v>
      </c>
      <c r="M382" s="49">
        <f t="shared" si="305"/>
        <v>0</v>
      </c>
      <c r="N382" s="65">
        <v>0</v>
      </c>
      <c r="O382" s="60">
        <f t="shared" si="317"/>
        <v>6048.8443153672142</v>
      </c>
      <c r="P382" s="55">
        <f t="shared" si="318"/>
        <v>480</v>
      </c>
      <c r="Q382" s="58">
        <f t="shared" si="319"/>
        <v>1.3269308062926322</v>
      </c>
      <c r="R382" s="53">
        <f t="shared" si="320"/>
        <v>3.2467532467532467</v>
      </c>
      <c r="S382" s="53">
        <f t="shared" si="306"/>
        <v>2.9192477738437912</v>
      </c>
      <c r="T382" s="53">
        <f t="shared" si="307"/>
        <v>1.4863348317238898E-3</v>
      </c>
      <c r="U382" s="58">
        <f t="shared" si="321"/>
        <v>0.66346540314631608</v>
      </c>
      <c r="V382" s="53">
        <f t="shared" si="322"/>
        <v>1.6233766233766234</v>
      </c>
      <c r="W382" s="53">
        <f t="shared" si="308"/>
        <v>1.4596238869218956</v>
      </c>
      <c r="X382" s="53">
        <f t="shared" si="309"/>
        <v>7.431674158619449E-4</v>
      </c>
      <c r="Y382" s="58">
        <f t="shared" si="323"/>
        <v>0.13269308062926335</v>
      </c>
      <c r="Z382" s="53">
        <f t="shared" si="324"/>
        <v>0.32467532467532467</v>
      </c>
      <c r="AA382" s="53">
        <f t="shared" si="310"/>
        <v>0.29192477738437939</v>
      </c>
      <c r="AB382" s="53">
        <f t="shared" si="311"/>
        <v>1.4863348317238913E-4</v>
      </c>
      <c r="AC382" s="61">
        <f t="shared" si="325"/>
        <v>0.37669270833333085</v>
      </c>
      <c r="AD382" s="36">
        <f t="shared" si="328"/>
        <v>2.5841131512828532</v>
      </c>
      <c r="AE382" s="36">
        <f t="shared" si="329"/>
        <v>92.45</v>
      </c>
      <c r="AF382" s="36">
        <f t="shared" si="330"/>
        <v>1.2920565756414266</v>
      </c>
      <c r="AG382" s="36">
        <f t="shared" si="329"/>
        <v>72.53</v>
      </c>
      <c r="AH382" s="36">
        <f t="shared" si="331"/>
        <v>0.64602828782071331</v>
      </c>
      <c r="AI382" s="36">
        <f t="shared" si="332"/>
        <v>47.59</v>
      </c>
      <c r="AJ382" s="36">
        <f t="shared" si="333"/>
        <v>0.12920565756414262</v>
      </c>
      <c r="AK382" s="36">
        <f t="shared" si="332"/>
        <v>12.12</v>
      </c>
      <c r="AL382" s="36">
        <f t="shared" si="334"/>
        <v>1.2920565756414266</v>
      </c>
      <c r="AM382" s="36">
        <f t="shared" si="335"/>
        <v>72.53</v>
      </c>
      <c r="AN382" s="36">
        <f t="shared" si="336"/>
        <v>0.64602828782071331</v>
      </c>
      <c r="AO382" s="36">
        <f t="shared" si="337"/>
        <v>47.59</v>
      </c>
      <c r="AP382" s="36">
        <f t="shared" si="338"/>
        <v>0.32301414391035665</v>
      </c>
      <c r="AQ382" s="36">
        <f t="shared" si="339"/>
        <v>27.6</v>
      </c>
      <c r="AR382" s="36">
        <f t="shared" si="340"/>
        <v>6.4602828782071312E-2</v>
      </c>
      <c r="AS382" s="36">
        <f t="shared" si="341"/>
        <v>6.26</v>
      </c>
      <c r="AT382" s="36">
        <f t="shared" si="342"/>
        <v>0.64602828782071331</v>
      </c>
      <c r="AU382" s="36">
        <f t="shared" si="343"/>
        <v>47.59</v>
      </c>
      <c r="AV382" s="36">
        <f t="shared" si="344"/>
        <v>0.32301414391035665</v>
      </c>
      <c r="AW382" s="36">
        <f t="shared" si="345"/>
        <v>27.6</v>
      </c>
      <c r="AX382" s="36">
        <f t="shared" si="346"/>
        <v>0.16150707195517833</v>
      </c>
      <c r="AY382" s="36">
        <f t="shared" si="347"/>
        <v>14.91</v>
      </c>
      <c r="AZ382" s="36">
        <f t="shared" si="348"/>
        <v>3.2301414391035656E-2</v>
      </c>
      <c r="BA382" s="36">
        <f t="shared" si="349"/>
        <v>3.18</v>
      </c>
      <c r="BB382" s="36">
        <f t="shared" si="350"/>
        <v>0.12920565756414265</v>
      </c>
      <c r="BC382" s="36">
        <f t="shared" si="351"/>
        <v>12.12</v>
      </c>
      <c r="BD382" s="36">
        <f t="shared" si="352"/>
        <v>6.4602828782071325E-2</v>
      </c>
      <c r="BE382" s="36">
        <f t="shared" si="353"/>
        <v>6.26</v>
      </c>
      <c r="BF382" s="36">
        <f t="shared" si="354"/>
        <v>3.2301414391035663E-2</v>
      </c>
      <c r="BG382" s="36">
        <f t="shared" si="355"/>
        <v>3.18</v>
      </c>
      <c r="BH382" s="36">
        <f t="shared" si="356"/>
        <v>6.4602828782071306E-3</v>
      </c>
      <c r="BI382" s="36">
        <f t="shared" si="357"/>
        <v>0.64</v>
      </c>
    </row>
    <row r="383" spans="1:61" s="36" customFormat="1" x14ac:dyDescent="0.25">
      <c r="A383" s="37">
        <v>11.25</v>
      </c>
      <c r="B383" s="47">
        <f t="shared" si="312"/>
        <v>40</v>
      </c>
      <c r="C383" s="48">
        <f t="shared" si="302"/>
        <v>0</v>
      </c>
      <c r="D383" s="49">
        <f t="shared" si="303"/>
        <v>0</v>
      </c>
      <c r="E383" s="50">
        <f t="shared" si="304"/>
        <v>1</v>
      </c>
      <c r="F383" s="65">
        <f t="shared" si="301"/>
        <v>39</v>
      </c>
      <c r="G383" s="58">
        <f t="shared" si="326"/>
        <v>2.6558992321982502</v>
      </c>
      <c r="H383" s="53">
        <f t="shared" si="313"/>
        <v>6.4935064935064934</v>
      </c>
      <c r="I383" s="49">
        <f t="shared" si="314"/>
        <v>1.38</v>
      </c>
      <c r="J383" s="53">
        <f t="shared" si="315"/>
        <v>5.842978310836151</v>
      </c>
      <c r="K383" s="53">
        <f t="shared" si="327"/>
        <v>2.9749520620402474E-3</v>
      </c>
      <c r="L383" s="48">
        <f t="shared" si="316"/>
        <v>2.2000000000000002</v>
      </c>
      <c r="M383" s="49">
        <f t="shared" si="305"/>
        <v>0</v>
      </c>
      <c r="N383" s="65">
        <v>0</v>
      </c>
      <c r="O383" s="60">
        <f t="shared" si="317"/>
        <v>6053.1234457640003</v>
      </c>
      <c r="P383" s="55">
        <f t="shared" si="318"/>
        <v>480</v>
      </c>
      <c r="Q383" s="58">
        <f t="shared" si="319"/>
        <v>1.3279496160991251</v>
      </c>
      <c r="R383" s="53">
        <f t="shared" si="320"/>
        <v>3.2467532467532467</v>
      </c>
      <c r="S383" s="53">
        <f t="shared" si="306"/>
        <v>2.9214891554180755</v>
      </c>
      <c r="T383" s="53">
        <f t="shared" si="307"/>
        <v>1.4874760310201237E-3</v>
      </c>
      <c r="U383" s="58">
        <f t="shared" si="321"/>
        <v>0.66397480804956255</v>
      </c>
      <c r="V383" s="53">
        <f t="shared" si="322"/>
        <v>1.6233766233766234</v>
      </c>
      <c r="W383" s="53">
        <f t="shared" si="308"/>
        <v>1.4607445777090378</v>
      </c>
      <c r="X383" s="53">
        <f t="shared" si="309"/>
        <v>7.4373801551006185E-4</v>
      </c>
      <c r="Y383" s="58">
        <f t="shared" si="323"/>
        <v>0.13279496160991264</v>
      </c>
      <c r="Z383" s="53">
        <f t="shared" si="324"/>
        <v>0.32467532467532467</v>
      </c>
      <c r="AA383" s="53">
        <f t="shared" si="310"/>
        <v>0.29214891554180783</v>
      </c>
      <c r="AB383" s="53">
        <f t="shared" si="311"/>
        <v>1.4874760310201252E-4</v>
      </c>
      <c r="AC383" s="61">
        <f t="shared" si="325"/>
        <v>0.37682291666666418</v>
      </c>
      <c r="AD383" s="36">
        <f t="shared" si="328"/>
        <v>2.595566716721708</v>
      </c>
      <c r="AE383" s="36">
        <f t="shared" si="329"/>
        <v>92.54</v>
      </c>
      <c r="AF383" s="36">
        <f t="shared" si="330"/>
        <v>1.297783358360854</v>
      </c>
      <c r="AG383" s="36">
        <f t="shared" si="329"/>
        <v>72.69</v>
      </c>
      <c r="AH383" s="36">
        <f t="shared" si="331"/>
        <v>0.64889167918042701</v>
      </c>
      <c r="AI383" s="36">
        <f t="shared" si="332"/>
        <v>47.74</v>
      </c>
      <c r="AJ383" s="36">
        <f t="shared" si="333"/>
        <v>0.12977833583608536</v>
      </c>
      <c r="AK383" s="36">
        <f t="shared" si="332"/>
        <v>12.17</v>
      </c>
      <c r="AL383" s="36">
        <f t="shared" si="334"/>
        <v>1.297783358360854</v>
      </c>
      <c r="AM383" s="36">
        <f t="shared" si="335"/>
        <v>72.69</v>
      </c>
      <c r="AN383" s="36">
        <f t="shared" si="336"/>
        <v>0.64889167918042701</v>
      </c>
      <c r="AO383" s="36">
        <f t="shared" si="337"/>
        <v>47.74</v>
      </c>
      <c r="AP383" s="36">
        <f t="shared" si="338"/>
        <v>0.3244458395902135</v>
      </c>
      <c r="AQ383" s="36">
        <f t="shared" si="339"/>
        <v>27.71</v>
      </c>
      <c r="AR383" s="36">
        <f t="shared" si="340"/>
        <v>6.4889167918042681E-2</v>
      </c>
      <c r="AS383" s="36">
        <f t="shared" si="341"/>
        <v>6.28</v>
      </c>
      <c r="AT383" s="36">
        <f t="shared" si="342"/>
        <v>0.64889167918042701</v>
      </c>
      <c r="AU383" s="36">
        <f t="shared" si="343"/>
        <v>47.74</v>
      </c>
      <c r="AV383" s="36">
        <f t="shared" si="344"/>
        <v>0.3244458395902135</v>
      </c>
      <c r="AW383" s="36">
        <f t="shared" si="345"/>
        <v>27.71</v>
      </c>
      <c r="AX383" s="36">
        <f t="shared" si="346"/>
        <v>0.16222291979510675</v>
      </c>
      <c r="AY383" s="36">
        <f t="shared" si="347"/>
        <v>14.97</v>
      </c>
      <c r="AZ383" s="36">
        <f t="shared" si="348"/>
        <v>3.2444583959021341E-2</v>
      </c>
      <c r="BA383" s="36">
        <f t="shared" si="349"/>
        <v>3.19</v>
      </c>
      <c r="BB383" s="36">
        <f t="shared" si="350"/>
        <v>0.12977833583608539</v>
      </c>
      <c r="BC383" s="36">
        <f t="shared" si="351"/>
        <v>12.17</v>
      </c>
      <c r="BD383" s="36">
        <f t="shared" si="352"/>
        <v>6.4889167918042695E-2</v>
      </c>
      <c r="BE383" s="36">
        <f t="shared" si="353"/>
        <v>6.28</v>
      </c>
      <c r="BF383" s="36">
        <f t="shared" si="354"/>
        <v>3.2444583959021348E-2</v>
      </c>
      <c r="BG383" s="36">
        <f t="shared" si="355"/>
        <v>3.19</v>
      </c>
      <c r="BH383" s="36">
        <f t="shared" si="356"/>
        <v>6.4889167918042679E-3</v>
      </c>
      <c r="BI383" s="36">
        <f t="shared" si="357"/>
        <v>0.65</v>
      </c>
    </row>
    <row r="384" spans="1:61" s="36" customFormat="1" x14ac:dyDescent="0.25">
      <c r="A384" s="37">
        <v>11.25</v>
      </c>
      <c r="B384" s="47">
        <f t="shared" si="312"/>
        <v>40</v>
      </c>
      <c r="C384" s="48">
        <f t="shared" si="302"/>
        <v>0</v>
      </c>
      <c r="D384" s="49">
        <f t="shared" si="303"/>
        <v>0</v>
      </c>
      <c r="E384" s="50">
        <f t="shared" si="304"/>
        <v>1</v>
      </c>
      <c r="F384" s="65">
        <f t="shared" si="301"/>
        <v>39</v>
      </c>
      <c r="G384" s="58">
        <f t="shared" si="326"/>
        <v>2.6579228360439013</v>
      </c>
      <c r="H384" s="53">
        <f t="shared" si="313"/>
        <v>6.4935064935064934</v>
      </c>
      <c r="I384" s="49">
        <f t="shared" si="314"/>
        <v>1.38</v>
      </c>
      <c r="J384" s="53">
        <f t="shared" si="315"/>
        <v>5.8474302392965836</v>
      </c>
      <c r="K384" s="53">
        <f t="shared" si="327"/>
        <v>2.9772187611530709E-3</v>
      </c>
      <c r="L384" s="48">
        <f t="shared" si="316"/>
        <v>2.2000000000000002</v>
      </c>
      <c r="M384" s="49">
        <f t="shared" si="305"/>
        <v>0</v>
      </c>
      <c r="N384" s="65">
        <v>0</v>
      </c>
      <c r="O384" s="60">
        <f t="shared" si="317"/>
        <v>6057.3731571393082</v>
      </c>
      <c r="P384" s="55">
        <f t="shared" si="318"/>
        <v>480</v>
      </c>
      <c r="Q384" s="58">
        <f t="shared" si="319"/>
        <v>1.3289614180219507</v>
      </c>
      <c r="R384" s="53">
        <f t="shared" si="320"/>
        <v>3.2467532467532467</v>
      </c>
      <c r="S384" s="53">
        <f t="shared" si="306"/>
        <v>2.9237151196482918</v>
      </c>
      <c r="T384" s="53">
        <f t="shared" si="307"/>
        <v>1.4886093805765355E-3</v>
      </c>
      <c r="U384" s="58">
        <f t="shared" si="321"/>
        <v>0.66448070901097533</v>
      </c>
      <c r="V384" s="53">
        <f t="shared" si="322"/>
        <v>1.6233766233766234</v>
      </c>
      <c r="W384" s="53">
        <f t="shared" si="308"/>
        <v>1.4618575598241459</v>
      </c>
      <c r="X384" s="53">
        <f t="shared" si="309"/>
        <v>7.4430469028826773E-4</v>
      </c>
      <c r="Y384" s="58">
        <f t="shared" si="323"/>
        <v>0.13289614180219519</v>
      </c>
      <c r="Z384" s="53">
        <f t="shared" si="324"/>
        <v>0.32467532467532467</v>
      </c>
      <c r="AA384" s="53">
        <f t="shared" si="310"/>
        <v>0.29237151196482947</v>
      </c>
      <c r="AB384" s="53">
        <f t="shared" si="311"/>
        <v>1.488609380576537E-4</v>
      </c>
      <c r="AC384" s="61">
        <f t="shared" si="325"/>
        <v>0.3769531249999975</v>
      </c>
      <c r="AD384" s="36">
        <f t="shared" si="328"/>
        <v>2.6070290089521473</v>
      </c>
      <c r="AE384" s="36">
        <f t="shared" si="329"/>
        <v>92.62</v>
      </c>
      <c r="AF384" s="36">
        <f t="shared" si="330"/>
        <v>1.3035145044760736</v>
      </c>
      <c r="AG384" s="36">
        <f t="shared" si="329"/>
        <v>72.84</v>
      </c>
      <c r="AH384" s="36">
        <f t="shared" si="331"/>
        <v>0.65175725223803682</v>
      </c>
      <c r="AI384" s="36">
        <f t="shared" si="332"/>
        <v>47.89</v>
      </c>
      <c r="AJ384" s="36">
        <f t="shared" si="333"/>
        <v>0.13035145044760732</v>
      </c>
      <c r="AK384" s="36">
        <f t="shared" si="332"/>
        <v>12.22</v>
      </c>
      <c r="AL384" s="36">
        <f t="shared" si="334"/>
        <v>1.3035145044760736</v>
      </c>
      <c r="AM384" s="36">
        <f t="shared" si="335"/>
        <v>72.84</v>
      </c>
      <c r="AN384" s="36">
        <f t="shared" si="336"/>
        <v>0.65175725223803682</v>
      </c>
      <c r="AO384" s="36">
        <f t="shared" si="337"/>
        <v>47.89</v>
      </c>
      <c r="AP384" s="36">
        <f t="shared" si="338"/>
        <v>0.32587862611901841</v>
      </c>
      <c r="AQ384" s="36">
        <f t="shared" si="339"/>
        <v>27.81</v>
      </c>
      <c r="AR384" s="36">
        <f t="shared" si="340"/>
        <v>6.517572522380366E-2</v>
      </c>
      <c r="AS384" s="36">
        <f t="shared" si="341"/>
        <v>6.31</v>
      </c>
      <c r="AT384" s="36">
        <f t="shared" si="342"/>
        <v>0.65175725223803682</v>
      </c>
      <c r="AU384" s="36">
        <f t="shared" si="343"/>
        <v>47.89</v>
      </c>
      <c r="AV384" s="36">
        <f t="shared" si="344"/>
        <v>0.32587862611901841</v>
      </c>
      <c r="AW384" s="36">
        <f t="shared" si="345"/>
        <v>27.81</v>
      </c>
      <c r="AX384" s="36">
        <f t="shared" si="346"/>
        <v>0.16293931305950921</v>
      </c>
      <c r="AY384" s="36">
        <f t="shared" si="347"/>
        <v>15.04</v>
      </c>
      <c r="AZ384" s="36">
        <f t="shared" si="348"/>
        <v>3.258786261190183E-2</v>
      </c>
      <c r="BA384" s="36">
        <f t="shared" si="349"/>
        <v>3.21</v>
      </c>
      <c r="BB384" s="36">
        <f t="shared" si="350"/>
        <v>0.13035145044760735</v>
      </c>
      <c r="BC384" s="36">
        <f t="shared" si="351"/>
        <v>12.22</v>
      </c>
      <c r="BD384" s="36">
        <f t="shared" si="352"/>
        <v>6.5175725223803674E-2</v>
      </c>
      <c r="BE384" s="36">
        <f t="shared" si="353"/>
        <v>6.31</v>
      </c>
      <c r="BF384" s="36">
        <f t="shared" si="354"/>
        <v>3.2587862611901837E-2</v>
      </c>
      <c r="BG384" s="36">
        <f t="shared" si="355"/>
        <v>3.21</v>
      </c>
      <c r="BH384" s="36">
        <f t="shared" si="356"/>
        <v>6.5175725223803665E-3</v>
      </c>
      <c r="BI384" s="36">
        <f t="shared" si="357"/>
        <v>0.65</v>
      </c>
    </row>
    <row r="385" spans="1:61" s="36" customFormat="1" x14ac:dyDescent="0.25">
      <c r="A385" s="37">
        <v>11.25</v>
      </c>
      <c r="B385" s="47">
        <f t="shared" si="312"/>
        <v>40</v>
      </c>
      <c r="C385" s="48">
        <f t="shared" si="302"/>
        <v>0</v>
      </c>
      <c r="D385" s="49">
        <f t="shared" si="303"/>
        <v>0</v>
      </c>
      <c r="E385" s="50">
        <f t="shared" si="304"/>
        <v>1</v>
      </c>
      <c r="F385" s="65">
        <f t="shared" si="301"/>
        <v>39</v>
      </c>
      <c r="G385" s="58">
        <f t="shared" si="326"/>
        <v>2.6599325205296789</v>
      </c>
      <c r="H385" s="53">
        <f t="shared" si="313"/>
        <v>6.4935064935064934</v>
      </c>
      <c r="I385" s="49">
        <f t="shared" si="314"/>
        <v>1.38</v>
      </c>
      <c r="J385" s="53">
        <f t="shared" si="315"/>
        <v>5.8518515451652942</v>
      </c>
      <c r="K385" s="53">
        <f t="shared" si="327"/>
        <v>2.9794698687751271E-3</v>
      </c>
      <c r="L385" s="48">
        <f t="shared" si="316"/>
        <v>2.2000000000000002</v>
      </c>
      <c r="M385" s="49">
        <f t="shared" si="305"/>
        <v>0</v>
      </c>
      <c r="N385" s="65">
        <v>0</v>
      </c>
      <c r="O385" s="60">
        <f t="shared" si="317"/>
        <v>6061.5936517489108</v>
      </c>
      <c r="P385" s="55">
        <f t="shared" si="318"/>
        <v>480</v>
      </c>
      <c r="Q385" s="58">
        <f t="shared" si="319"/>
        <v>1.3299662602648394</v>
      </c>
      <c r="R385" s="53">
        <f t="shared" si="320"/>
        <v>3.2467532467532467</v>
      </c>
      <c r="S385" s="53">
        <f t="shared" si="306"/>
        <v>2.9259257725826471</v>
      </c>
      <c r="T385" s="53">
        <f t="shared" si="307"/>
        <v>1.4897349343875636E-3</v>
      </c>
      <c r="U385" s="58">
        <f t="shared" si="321"/>
        <v>0.66498313013241972</v>
      </c>
      <c r="V385" s="53">
        <f t="shared" si="322"/>
        <v>1.6233766233766234</v>
      </c>
      <c r="W385" s="53">
        <f t="shared" si="308"/>
        <v>1.4629628862913235</v>
      </c>
      <c r="X385" s="53">
        <f t="shared" si="309"/>
        <v>7.4486746719378179E-4</v>
      </c>
      <c r="Y385" s="58">
        <f t="shared" si="323"/>
        <v>0.13299662602648407</v>
      </c>
      <c r="Z385" s="53">
        <f t="shared" si="324"/>
        <v>0.32467532467532467</v>
      </c>
      <c r="AA385" s="53">
        <f t="shared" si="310"/>
        <v>0.29259257725826499</v>
      </c>
      <c r="AB385" s="53">
        <f t="shared" si="311"/>
        <v>1.4897349343875649E-4</v>
      </c>
      <c r="AC385" s="61">
        <f t="shared" si="325"/>
        <v>0.37708333333333083</v>
      </c>
      <c r="AD385" s="36">
        <f t="shared" si="328"/>
        <v>2.6184999679469314</v>
      </c>
      <c r="AE385" s="36">
        <f t="shared" si="329"/>
        <v>92.71</v>
      </c>
      <c r="AF385" s="36">
        <f t="shared" si="330"/>
        <v>1.3092499839734657</v>
      </c>
      <c r="AG385" s="36">
        <f t="shared" si="329"/>
        <v>73</v>
      </c>
      <c r="AH385" s="36">
        <f t="shared" si="331"/>
        <v>0.65462499198673285</v>
      </c>
      <c r="AI385" s="36">
        <f t="shared" si="332"/>
        <v>48.04</v>
      </c>
      <c r="AJ385" s="36">
        <f t="shared" si="333"/>
        <v>0.13092499839734653</v>
      </c>
      <c r="AK385" s="36">
        <f t="shared" si="332"/>
        <v>12.27</v>
      </c>
      <c r="AL385" s="36">
        <f t="shared" si="334"/>
        <v>1.3092499839734657</v>
      </c>
      <c r="AM385" s="36">
        <f t="shared" si="335"/>
        <v>73</v>
      </c>
      <c r="AN385" s="36">
        <f t="shared" si="336"/>
        <v>0.65462499198673285</v>
      </c>
      <c r="AO385" s="36">
        <f t="shared" si="337"/>
        <v>48.04</v>
      </c>
      <c r="AP385" s="36">
        <f t="shared" si="338"/>
        <v>0.32731249599336643</v>
      </c>
      <c r="AQ385" s="36">
        <f t="shared" si="339"/>
        <v>27.91</v>
      </c>
      <c r="AR385" s="36">
        <f t="shared" si="340"/>
        <v>6.5462499198673266E-2</v>
      </c>
      <c r="AS385" s="36">
        <f t="shared" si="341"/>
        <v>6.34</v>
      </c>
      <c r="AT385" s="36">
        <f t="shared" si="342"/>
        <v>0.65462499198673285</v>
      </c>
      <c r="AU385" s="36">
        <f t="shared" si="343"/>
        <v>48.04</v>
      </c>
      <c r="AV385" s="36">
        <f t="shared" si="344"/>
        <v>0.32731249599336643</v>
      </c>
      <c r="AW385" s="36">
        <f t="shared" si="345"/>
        <v>27.91</v>
      </c>
      <c r="AX385" s="36">
        <f t="shared" si="346"/>
        <v>0.16365624799668321</v>
      </c>
      <c r="AY385" s="36">
        <f t="shared" si="347"/>
        <v>15.1</v>
      </c>
      <c r="AZ385" s="36">
        <f t="shared" si="348"/>
        <v>3.2731249599336633E-2</v>
      </c>
      <c r="BA385" s="36">
        <f t="shared" si="349"/>
        <v>3.22</v>
      </c>
      <c r="BB385" s="36">
        <f t="shared" si="350"/>
        <v>0.13092499839734656</v>
      </c>
      <c r="BC385" s="36">
        <f t="shared" si="351"/>
        <v>12.27</v>
      </c>
      <c r="BD385" s="36">
        <f t="shared" si="352"/>
        <v>6.546249919867328E-2</v>
      </c>
      <c r="BE385" s="36">
        <f t="shared" si="353"/>
        <v>6.34</v>
      </c>
      <c r="BF385" s="36">
        <f t="shared" si="354"/>
        <v>3.273124959933664E-2</v>
      </c>
      <c r="BG385" s="36">
        <f t="shared" si="355"/>
        <v>3.22</v>
      </c>
      <c r="BH385" s="36">
        <f t="shared" si="356"/>
        <v>6.5462499198673269E-3</v>
      </c>
      <c r="BI385" s="36">
        <f t="shared" si="357"/>
        <v>0.65</v>
      </c>
    </row>
    <row r="386" spans="1:61" s="36" customFormat="1" x14ac:dyDescent="0.25">
      <c r="A386" s="37">
        <v>11.25</v>
      </c>
      <c r="B386" s="47">
        <f t="shared" si="312"/>
        <v>40</v>
      </c>
      <c r="C386" s="48">
        <f t="shared" si="302"/>
        <v>0</v>
      </c>
      <c r="D386" s="49">
        <f t="shared" si="303"/>
        <v>0</v>
      </c>
      <c r="E386" s="50">
        <f t="shared" si="304"/>
        <v>1</v>
      </c>
      <c r="F386" s="65">
        <f t="shared" si="301"/>
        <v>39</v>
      </c>
      <c r="G386" s="58">
        <f t="shared" si="326"/>
        <v>2.6619283813999051</v>
      </c>
      <c r="H386" s="53">
        <f t="shared" si="313"/>
        <v>6.4935064935064934</v>
      </c>
      <c r="I386" s="49">
        <f t="shared" si="314"/>
        <v>1.38</v>
      </c>
      <c r="J386" s="53">
        <f t="shared" si="315"/>
        <v>5.856242439079792</v>
      </c>
      <c r="K386" s="53">
        <f t="shared" si="327"/>
        <v>2.9817054921524909E-3</v>
      </c>
      <c r="L386" s="48">
        <f t="shared" si="316"/>
        <v>2.2000000000000002</v>
      </c>
      <c r="M386" s="49">
        <f t="shared" si="305"/>
        <v>0</v>
      </c>
      <c r="N386" s="65">
        <v>0</v>
      </c>
      <c r="O386" s="60">
        <f t="shared" si="317"/>
        <v>6065.7851304580718</v>
      </c>
      <c r="P386" s="55">
        <f t="shared" si="318"/>
        <v>480</v>
      </c>
      <c r="Q386" s="58">
        <f t="shared" si="319"/>
        <v>1.3309641906999525</v>
      </c>
      <c r="R386" s="53">
        <f t="shared" si="320"/>
        <v>3.2467532467532467</v>
      </c>
      <c r="S386" s="53">
        <f t="shared" si="306"/>
        <v>2.928121219539896</v>
      </c>
      <c r="T386" s="53">
        <f t="shared" si="307"/>
        <v>1.4908527460762455E-3</v>
      </c>
      <c r="U386" s="58">
        <f t="shared" si="321"/>
        <v>0.66548209534997627</v>
      </c>
      <c r="V386" s="53">
        <f t="shared" si="322"/>
        <v>1.6233766233766234</v>
      </c>
      <c r="W386" s="53">
        <f t="shared" si="308"/>
        <v>1.464060609769948</v>
      </c>
      <c r="X386" s="53">
        <f t="shared" si="309"/>
        <v>7.4542637303812273E-4</v>
      </c>
      <c r="Y386" s="58">
        <f t="shared" si="323"/>
        <v>0.13309641906999539</v>
      </c>
      <c r="Z386" s="53">
        <f t="shared" si="324"/>
        <v>0.32467532467532467</v>
      </c>
      <c r="AA386" s="53">
        <f t="shared" si="310"/>
        <v>0.29281212195398987</v>
      </c>
      <c r="AB386" s="53">
        <f t="shared" si="311"/>
        <v>1.4908527460762473E-4</v>
      </c>
      <c r="AC386" s="61">
        <f t="shared" si="325"/>
        <v>0.37721354166666415</v>
      </c>
      <c r="AD386" s="36">
        <f t="shared" si="328"/>
        <v>2.6299795340917185</v>
      </c>
      <c r="AE386" s="36">
        <f t="shared" si="329"/>
        <v>92.79</v>
      </c>
      <c r="AF386" s="36">
        <f t="shared" si="330"/>
        <v>1.3149897670458592</v>
      </c>
      <c r="AG386" s="36">
        <f t="shared" si="329"/>
        <v>73.150000000000006</v>
      </c>
      <c r="AH386" s="36">
        <f t="shared" si="331"/>
        <v>0.65749488352292962</v>
      </c>
      <c r="AI386" s="36">
        <f t="shared" si="332"/>
        <v>48.19</v>
      </c>
      <c r="AJ386" s="36">
        <f t="shared" si="333"/>
        <v>0.13149897670458588</v>
      </c>
      <c r="AK386" s="36">
        <f t="shared" si="332"/>
        <v>12.32</v>
      </c>
      <c r="AL386" s="36">
        <f t="shared" si="334"/>
        <v>1.3149897670458592</v>
      </c>
      <c r="AM386" s="36">
        <f t="shared" si="335"/>
        <v>73.150000000000006</v>
      </c>
      <c r="AN386" s="36">
        <f t="shared" si="336"/>
        <v>0.65749488352292962</v>
      </c>
      <c r="AO386" s="36">
        <f t="shared" si="337"/>
        <v>48.19</v>
      </c>
      <c r="AP386" s="36">
        <f t="shared" si="338"/>
        <v>0.32874744176146481</v>
      </c>
      <c r="AQ386" s="36">
        <f t="shared" si="339"/>
        <v>28.02</v>
      </c>
      <c r="AR386" s="36">
        <f t="shared" si="340"/>
        <v>6.574948835229294E-2</v>
      </c>
      <c r="AS386" s="36">
        <f t="shared" si="341"/>
        <v>6.36</v>
      </c>
      <c r="AT386" s="36">
        <f t="shared" si="342"/>
        <v>0.65749488352292962</v>
      </c>
      <c r="AU386" s="36">
        <f t="shared" si="343"/>
        <v>48.19</v>
      </c>
      <c r="AV386" s="36">
        <f t="shared" si="344"/>
        <v>0.32874744176146481</v>
      </c>
      <c r="AW386" s="36">
        <f t="shared" si="345"/>
        <v>28.02</v>
      </c>
      <c r="AX386" s="36">
        <f t="shared" si="346"/>
        <v>0.1643737208807324</v>
      </c>
      <c r="AY386" s="36">
        <f t="shared" si="347"/>
        <v>15.16</v>
      </c>
      <c r="AZ386" s="36">
        <f t="shared" si="348"/>
        <v>3.287474417614647E-2</v>
      </c>
      <c r="BA386" s="36">
        <f t="shared" si="349"/>
        <v>3.23</v>
      </c>
      <c r="BB386" s="36">
        <f t="shared" si="350"/>
        <v>0.13149897670458591</v>
      </c>
      <c r="BC386" s="36">
        <f t="shared" si="351"/>
        <v>12.32</v>
      </c>
      <c r="BD386" s="36">
        <f t="shared" si="352"/>
        <v>6.5749488352292954E-2</v>
      </c>
      <c r="BE386" s="36">
        <f t="shared" si="353"/>
        <v>6.36</v>
      </c>
      <c r="BF386" s="36">
        <f t="shared" si="354"/>
        <v>3.2874744176146477E-2</v>
      </c>
      <c r="BG386" s="36">
        <f t="shared" si="355"/>
        <v>3.23</v>
      </c>
      <c r="BH386" s="36">
        <f t="shared" si="356"/>
        <v>6.5749488352292943E-3</v>
      </c>
      <c r="BI386" s="36">
        <f t="shared" si="357"/>
        <v>0.66</v>
      </c>
    </row>
    <row r="387" spans="1:61" s="36" customFormat="1" x14ac:dyDescent="0.25">
      <c r="A387" s="37">
        <v>11.25</v>
      </c>
      <c r="B387" s="47">
        <f t="shared" si="312"/>
        <v>40</v>
      </c>
      <c r="C387" s="48">
        <f t="shared" si="302"/>
        <v>0</v>
      </c>
      <c r="D387" s="49">
        <f t="shared" si="303"/>
        <v>0</v>
      </c>
      <c r="E387" s="50">
        <f t="shared" si="304"/>
        <v>1</v>
      </c>
      <c r="F387" s="65">
        <f t="shared" si="301"/>
        <v>39</v>
      </c>
      <c r="G387" s="58">
        <f t="shared" si="326"/>
        <v>2.6639105137403254</v>
      </c>
      <c r="H387" s="53">
        <f t="shared" si="313"/>
        <v>6.4935064935064934</v>
      </c>
      <c r="I387" s="49">
        <f t="shared" si="314"/>
        <v>1.38</v>
      </c>
      <c r="J387" s="53">
        <f t="shared" si="315"/>
        <v>5.860603130228716</v>
      </c>
      <c r="K387" s="53">
        <f t="shared" si="327"/>
        <v>2.983925737793546E-3</v>
      </c>
      <c r="L387" s="48">
        <f t="shared" si="316"/>
        <v>2.2000000000000002</v>
      </c>
      <c r="M387" s="49">
        <f t="shared" si="305"/>
        <v>0</v>
      </c>
      <c r="N387" s="65">
        <v>0</v>
      </c>
      <c r="O387" s="60">
        <f t="shared" si="317"/>
        <v>6069.947792751107</v>
      </c>
      <c r="P387" s="55">
        <f t="shared" si="318"/>
        <v>480</v>
      </c>
      <c r="Q387" s="58">
        <f t="shared" si="319"/>
        <v>1.3319552568701627</v>
      </c>
      <c r="R387" s="53">
        <f t="shared" si="320"/>
        <v>3.2467532467532467</v>
      </c>
      <c r="S387" s="53">
        <f t="shared" si="306"/>
        <v>2.930301565114358</v>
      </c>
      <c r="T387" s="53">
        <f t="shared" si="307"/>
        <v>1.491962868896773E-3</v>
      </c>
      <c r="U387" s="58">
        <f t="shared" si="321"/>
        <v>0.66597762843508135</v>
      </c>
      <c r="V387" s="53">
        <f t="shared" si="322"/>
        <v>1.6233766233766234</v>
      </c>
      <c r="W387" s="53">
        <f t="shared" si="308"/>
        <v>1.465150782557179</v>
      </c>
      <c r="X387" s="53">
        <f t="shared" si="309"/>
        <v>7.459814344483865E-4</v>
      </c>
      <c r="Y387" s="58">
        <f t="shared" si="323"/>
        <v>0.13319552568701643</v>
      </c>
      <c r="Z387" s="53">
        <f t="shared" si="324"/>
        <v>0.32467532467532467</v>
      </c>
      <c r="AA387" s="53">
        <f t="shared" si="310"/>
        <v>0.29303015651143616</v>
      </c>
      <c r="AB387" s="53">
        <f t="shared" si="311"/>
        <v>1.4919628688967747E-4</v>
      </c>
      <c r="AC387" s="61">
        <f t="shared" si="325"/>
        <v>0.37734374999999748</v>
      </c>
      <c r="AD387" s="36">
        <f t="shared" si="328"/>
        <v>2.6414676481822235</v>
      </c>
      <c r="AE387" s="36">
        <f t="shared" si="329"/>
        <v>92.87</v>
      </c>
      <c r="AF387" s="36">
        <f t="shared" si="330"/>
        <v>1.3207338240911117</v>
      </c>
      <c r="AG387" s="36">
        <f t="shared" si="329"/>
        <v>73.31</v>
      </c>
      <c r="AH387" s="36">
        <f t="shared" si="331"/>
        <v>0.66036691204555586</v>
      </c>
      <c r="AI387" s="36">
        <f t="shared" ref="AI387:AK402" si="358">ROUND((1-EXP(-AH387))*100,2)</f>
        <v>48.33</v>
      </c>
      <c r="AJ387" s="36">
        <f t="shared" si="333"/>
        <v>0.13207338240911112</v>
      </c>
      <c r="AK387" s="36">
        <f t="shared" si="358"/>
        <v>12.37</v>
      </c>
      <c r="AL387" s="36">
        <f t="shared" si="334"/>
        <v>1.3207338240911117</v>
      </c>
      <c r="AM387" s="36">
        <f t="shared" si="335"/>
        <v>73.31</v>
      </c>
      <c r="AN387" s="36">
        <f t="shared" si="336"/>
        <v>0.66036691204555586</v>
      </c>
      <c r="AO387" s="36">
        <f t="shared" si="337"/>
        <v>48.33</v>
      </c>
      <c r="AP387" s="36">
        <f t="shared" si="338"/>
        <v>0.33018345602277793</v>
      </c>
      <c r="AQ387" s="36">
        <f t="shared" si="339"/>
        <v>28.12</v>
      </c>
      <c r="AR387" s="36">
        <f t="shared" si="340"/>
        <v>6.6036691204555562E-2</v>
      </c>
      <c r="AS387" s="36">
        <f t="shared" si="341"/>
        <v>6.39</v>
      </c>
      <c r="AT387" s="36">
        <f t="shared" si="342"/>
        <v>0.66036691204555586</v>
      </c>
      <c r="AU387" s="36">
        <f t="shared" si="343"/>
        <v>48.33</v>
      </c>
      <c r="AV387" s="36">
        <f t="shared" si="344"/>
        <v>0.33018345602277793</v>
      </c>
      <c r="AW387" s="36">
        <f t="shared" si="345"/>
        <v>28.12</v>
      </c>
      <c r="AX387" s="36">
        <f t="shared" si="346"/>
        <v>0.16509172801138897</v>
      </c>
      <c r="AY387" s="36">
        <f t="shared" si="347"/>
        <v>15.22</v>
      </c>
      <c r="AZ387" s="36">
        <f t="shared" si="348"/>
        <v>3.3018345602277781E-2</v>
      </c>
      <c r="BA387" s="36">
        <f t="shared" si="349"/>
        <v>3.25</v>
      </c>
      <c r="BB387" s="36">
        <f t="shared" si="350"/>
        <v>0.13207338240911118</v>
      </c>
      <c r="BC387" s="36">
        <f t="shared" si="351"/>
        <v>12.37</v>
      </c>
      <c r="BD387" s="36">
        <f t="shared" si="352"/>
        <v>6.6036691204555589E-2</v>
      </c>
      <c r="BE387" s="36">
        <f t="shared" si="353"/>
        <v>6.39</v>
      </c>
      <c r="BF387" s="36">
        <f t="shared" si="354"/>
        <v>3.3018345602277795E-2</v>
      </c>
      <c r="BG387" s="36">
        <f t="shared" si="355"/>
        <v>3.25</v>
      </c>
      <c r="BH387" s="36">
        <f t="shared" si="356"/>
        <v>6.6036691204555574E-3</v>
      </c>
      <c r="BI387" s="36">
        <f t="shared" si="357"/>
        <v>0.66</v>
      </c>
    </row>
    <row r="388" spans="1:61" s="36" customFormat="1" x14ac:dyDescent="0.25">
      <c r="A388" s="37">
        <v>11.25</v>
      </c>
      <c r="B388" s="47">
        <f t="shared" si="312"/>
        <v>40</v>
      </c>
      <c r="C388" s="48">
        <f t="shared" si="302"/>
        <v>0</v>
      </c>
      <c r="D388" s="49">
        <f t="shared" si="303"/>
        <v>0</v>
      </c>
      <c r="E388" s="50">
        <f t="shared" si="304"/>
        <v>1</v>
      </c>
      <c r="F388" s="65">
        <f t="shared" si="301"/>
        <v>39</v>
      </c>
      <c r="G388" s="58">
        <f t="shared" si="326"/>
        <v>2.6658790119826379</v>
      </c>
      <c r="H388" s="53">
        <f t="shared" si="313"/>
        <v>6.4935064935064934</v>
      </c>
      <c r="I388" s="49">
        <f t="shared" si="314"/>
        <v>1.38</v>
      </c>
      <c r="J388" s="53">
        <f t="shared" si="315"/>
        <v>5.8649338263618036</v>
      </c>
      <c r="K388" s="53">
        <f t="shared" si="327"/>
        <v>2.9861307114740585E-3</v>
      </c>
      <c r="L388" s="48">
        <f t="shared" si="316"/>
        <v>2.2000000000000002</v>
      </c>
      <c r="M388" s="49">
        <f t="shared" si="305"/>
        <v>0</v>
      </c>
      <c r="N388" s="65">
        <v>0</v>
      </c>
      <c r="O388" s="60">
        <f t="shared" si="317"/>
        <v>6074.0818367408774</v>
      </c>
      <c r="P388" s="55">
        <f t="shared" si="318"/>
        <v>480</v>
      </c>
      <c r="Q388" s="58">
        <f t="shared" si="319"/>
        <v>1.3329395059913189</v>
      </c>
      <c r="R388" s="53">
        <f t="shared" si="320"/>
        <v>3.2467532467532467</v>
      </c>
      <c r="S388" s="53">
        <f t="shared" si="306"/>
        <v>2.9324669131809018</v>
      </c>
      <c r="T388" s="53">
        <f t="shared" si="307"/>
        <v>1.4930653557370293E-3</v>
      </c>
      <c r="U388" s="58">
        <f t="shared" si="321"/>
        <v>0.66646975299565947</v>
      </c>
      <c r="V388" s="53">
        <f t="shared" si="322"/>
        <v>1.6233766233766234</v>
      </c>
      <c r="W388" s="53">
        <f t="shared" si="308"/>
        <v>1.4662334565904509</v>
      </c>
      <c r="X388" s="53">
        <f t="shared" si="309"/>
        <v>7.4653267786851463E-4</v>
      </c>
      <c r="Y388" s="58">
        <f t="shared" si="323"/>
        <v>0.13329395059913204</v>
      </c>
      <c r="Z388" s="53">
        <f t="shared" si="324"/>
        <v>0.32467532467532467</v>
      </c>
      <c r="AA388" s="53">
        <f t="shared" si="310"/>
        <v>0.2932466913180905</v>
      </c>
      <c r="AB388" s="53">
        <f t="shared" si="311"/>
        <v>1.493065355737031E-4</v>
      </c>
      <c r="AC388" s="61">
        <f t="shared" si="325"/>
        <v>0.37747395833333081</v>
      </c>
      <c r="AD388" s="36">
        <f t="shared" si="328"/>
        <v>2.6529642514213987</v>
      </c>
      <c r="AE388" s="36">
        <f t="shared" si="329"/>
        <v>92.96</v>
      </c>
      <c r="AF388" s="36">
        <f t="shared" si="330"/>
        <v>1.3264821257106993</v>
      </c>
      <c r="AG388" s="36">
        <f t="shared" si="329"/>
        <v>73.459999999999994</v>
      </c>
      <c r="AH388" s="36">
        <f t="shared" si="331"/>
        <v>0.66324106285534967</v>
      </c>
      <c r="AI388" s="36">
        <f t="shared" si="358"/>
        <v>48.48</v>
      </c>
      <c r="AJ388" s="36">
        <f t="shared" si="333"/>
        <v>0.13264821257106987</v>
      </c>
      <c r="AK388" s="36">
        <f t="shared" si="358"/>
        <v>12.42</v>
      </c>
      <c r="AL388" s="36">
        <f t="shared" si="334"/>
        <v>1.3264821257106993</v>
      </c>
      <c r="AM388" s="36">
        <f t="shared" si="335"/>
        <v>73.459999999999994</v>
      </c>
      <c r="AN388" s="36">
        <f t="shared" si="336"/>
        <v>0.66324106285534967</v>
      </c>
      <c r="AO388" s="36">
        <f t="shared" si="337"/>
        <v>48.48</v>
      </c>
      <c r="AP388" s="36">
        <f t="shared" si="338"/>
        <v>0.33162053142767484</v>
      </c>
      <c r="AQ388" s="36">
        <f t="shared" si="339"/>
        <v>28.22</v>
      </c>
      <c r="AR388" s="36">
        <f t="shared" si="340"/>
        <v>6.6324106285534937E-2</v>
      </c>
      <c r="AS388" s="36">
        <f t="shared" si="341"/>
        <v>6.42</v>
      </c>
      <c r="AT388" s="36">
        <f t="shared" si="342"/>
        <v>0.66324106285534967</v>
      </c>
      <c r="AU388" s="36">
        <f t="shared" si="343"/>
        <v>48.48</v>
      </c>
      <c r="AV388" s="36">
        <f t="shared" si="344"/>
        <v>0.33162053142767484</v>
      </c>
      <c r="AW388" s="36">
        <f t="shared" si="345"/>
        <v>28.22</v>
      </c>
      <c r="AX388" s="36">
        <f t="shared" si="346"/>
        <v>0.16581026571383742</v>
      </c>
      <c r="AY388" s="36">
        <f t="shared" si="347"/>
        <v>15.28</v>
      </c>
      <c r="AZ388" s="36">
        <f t="shared" si="348"/>
        <v>3.3162053142767468E-2</v>
      </c>
      <c r="BA388" s="36">
        <f t="shared" si="349"/>
        <v>3.26</v>
      </c>
      <c r="BB388" s="36">
        <f t="shared" si="350"/>
        <v>0.13264821257106993</v>
      </c>
      <c r="BC388" s="36">
        <f t="shared" si="351"/>
        <v>12.42</v>
      </c>
      <c r="BD388" s="36">
        <f t="shared" si="352"/>
        <v>6.6324106285534964E-2</v>
      </c>
      <c r="BE388" s="36">
        <f t="shared" si="353"/>
        <v>6.42</v>
      </c>
      <c r="BF388" s="36">
        <f t="shared" si="354"/>
        <v>3.3162053142767482E-2</v>
      </c>
      <c r="BG388" s="36">
        <f t="shared" si="355"/>
        <v>3.26</v>
      </c>
      <c r="BH388" s="36">
        <f t="shared" si="356"/>
        <v>6.6324106285534949E-3</v>
      </c>
      <c r="BI388" s="36">
        <f t="shared" si="357"/>
        <v>0.66</v>
      </c>
    </row>
    <row r="389" spans="1:61" s="36" customFormat="1" x14ac:dyDescent="0.25">
      <c r="A389" s="37">
        <v>11.25</v>
      </c>
      <c r="B389" s="47">
        <f t="shared" si="312"/>
        <v>40</v>
      </c>
      <c r="C389" s="48">
        <f t="shared" si="302"/>
        <v>0</v>
      </c>
      <c r="D389" s="49">
        <f t="shared" si="303"/>
        <v>0</v>
      </c>
      <c r="E389" s="50">
        <f t="shared" si="304"/>
        <v>1</v>
      </c>
      <c r="F389" s="65">
        <f t="shared" si="301"/>
        <v>39</v>
      </c>
      <c r="G389" s="58">
        <f t="shared" si="326"/>
        <v>2.6678339699089917</v>
      </c>
      <c r="H389" s="53">
        <f t="shared" si="313"/>
        <v>6.4935064935064934</v>
      </c>
      <c r="I389" s="49">
        <f t="shared" si="314"/>
        <v>1.38</v>
      </c>
      <c r="J389" s="53">
        <f t="shared" si="315"/>
        <v>5.8692347337997823</v>
      </c>
      <c r="K389" s="53">
        <f t="shared" si="327"/>
        <v>2.9883205182422144E-3</v>
      </c>
      <c r="L389" s="48">
        <f t="shared" si="316"/>
        <v>2.2000000000000002</v>
      </c>
      <c r="M389" s="49">
        <f t="shared" si="305"/>
        <v>0</v>
      </c>
      <c r="N389" s="65">
        <v>0</v>
      </c>
      <c r="O389" s="60">
        <f t="shared" si="317"/>
        <v>6078.1874591782198</v>
      </c>
      <c r="P389" s="55">
        <f t="shared" si="318"/>
        <v>480</v>
      </c>
      <c r="Q389" s="58">
        <f t="shared" si="319"/>
        <v>1.3339169849544958</v>
      </c>
      <c r="R389" s="53">
        <f t="shared" si="320"/>
        <v>3.2467532467532467</v>
      </c>
      <c r="S389" s="53">
        <f t="shared" si="306"/>
        <v>2.9346173668998912</v>
      </c>
      <c r="T389" s="53">
        <f t="shared" si="307"/>
        <v>1.4941602591211072E-3</v>
      </c>
      <c r="U389" s="58">
        <f t="shared" si="321"/>
        <v>0.66695849247724792</v>
      </c>
      <c r="V389" s="53">
        <f t="shared" si="322"/>
        <v>1.6233766233766234</v>
      </c>
      <c r="W389" s="53">
        <f t="shared" si="308"/>
        <v>1.4673086834499456</v>
      </c>
      <c r="X389" s="53">
        <f t="shared" si="309"/>
        <v>7.4708012956055359E-4</v>
      </c>
      <c r="Y389" s="58">
        <f t="shared" si="323"/>
        <v>0.13339169849544974</v>
      </c>
      <c r="Z389" s="53">
        <f t="shared" si="324"/>
        <v>0.32467532467532467</v>
      </c>
      <c r="AA389" s="53">
        <f t="shared" si="310"/>
        <v>0.29346173668998943</v>
      </c>
      <c r="AB389" s="53">
        <f t="shared" si="311"/>
        <v>1.494160259121109E-4</v>
      </c>
      <c r="AC389" s="61">
        <f t="shared" si="325"/>
        <v>0.37760416666666413</v>
      </c>
      <c r="AD389" s="36">
        <f t="shared" si="328"/>
        <v>2.6644692854166312</v>
      </c>
      <c r="AE389" s="36">
        <f t="shared" si="329"/>
        <v>93.04</v>
      </c>
      <c r="AF389" s="36">
        <f t="shared" si="330"/>
        <v>1.3322346427083156</v>
      </c>
      <c r="AG389" s="36">
        <f t="shared" si="329"/>
        <v>73.61</v>
      </c>
      <c r="AH389" s="36">
        <f t="shared" si="331"/>
        <v>0.6661173213541578</v>
      </c>
      <c r="AI389" s="36">
        <f t="shared" si="358"/>
        <v>48.63</v>
      </c>
      <c r="AJ389" s="36">
        <f t="shared" si="333"/>
        <v>0.13322346427083151</v>
      </c>
      <c r="AK389" s="36">
        <f t="shared" si="358"/>
        <v>12.47</v>
      </c>
      <c r="AL389" s="36">
        <f t="shared" si="334"/>
        <v>1.3322346427083156</v>
      </c>
      <c r="AM389" s="36">
        <f t="shared" si="335"/>
        <v>73.61</v>
      </c>
      <c r="AN389" s="36">
        <f t="shared" si="336"/>
        <v>0.6661173213541578</v>
      </c>
      <c r="AO389" s="36">
        <f t="shared" si="337"/>
        <v>48.63</v>
      </c>
      <c r="AP389" s="36">
        <f t="shared" si="338"/>
        <v>0.3330586606770789</v>
      </c>
      <c r="AQ389" s="36">
        <f t="shared" si="339"/>
        <v>28.33</v>
      </c>
      <c r="AR389" s="36">
        <f t="shared" si="340"/>
        <v>6.6611732135415755E-2</v>
      </c>
      <c r="AS389" s="36">
        <f t="shared" si="341"/>
        <v>6.44</v>
      </c>
      <c r="AT389" s="36">
        <f t="shared" si="342"/>
        <v>0.6661173213541578</v>
      </c>
      <c r="AU389" s="36">
        <f t="shared" si="343"/>
        <v>48.63</v>
      </c>
      <c r="AV389" s="36">
        <f t="shared" si="344"/>
        <v>0.3330586606770789</v>
      </c>
      <c r="AW389" s="36">
        <f t="shared" si="345"/>
        <v>28.33</v>
      </c>
      <c r="AX389" s="36">
        <f t="shared" si="346"/>
        <v>0.16652933033853945</v>
      </c>
      <c r="AY389" s="36">
        <f t="shared" si="347"/>
        <v>15.34</v>
      </c>
      <c r="AZ389" s="36">
        <f t="shared" si="348"/>
        <v>3.3305866067707877E-2</v>
      </c>
      <c r="BA389" s="36">
        <f t="shared" si="349"/>
        <v>3.28</v>
      </c>
      <c r="BB389" s="36">
        <f t="shared" si="350"/>
        <v>0.13322346427083157</v>
      </c>
      <c r="BC389" s="36">
        <f t="shared" si="351"/>
        <v>12.47</v>
      </c>
      <c r="BD389" s="36">
        <f t="shared" si="352"/>
        <v>6.6611732135415783E-2</v>
      </c>
      <c r="BE389" s="36">
        <f t="shared" si="353"/>
        <v>6.44</v>
      </c>
      <c r="BF389" s="36">
        <f t="shared" si="354"/>
        <v>3.3305866067707891E-2</v>
      </c>
      <c r="BG389" s="36">
        <f t="shared" si="355"/>
        <v>3.28</v>
      </c>
      <c r="BH389" s="36">
        <f t="shared" si="356"/>
        <v>6.6611732135415762E-3</v>
      </c>
      <c r="BI389" s="36">
        <f t="shared" si="357"/>
        <v>0.66</v>
      </c>
    </row>
    <row r="390" spans="1:61" s="36" customFormat="1" x14ac:dyDescent="0.25">
      <c r="A390" s="37">
        <v>11.25</v>
      </c>
      <c r="B390" s="47">
        <f t="shared" si="312"/>
        <v>40</v>
      </c>
      <c r="C390" s="48">
        <f t="shared" si="302"/>
        <v>0</v>
      </c>
      <c r="D390" s="49">
        <f t="shared" si="303"/>
        <v>0</v>
      </c>
      <c r="E390" s="50">
        <f t="shared" si="304"/>
        <v>1</v>
      </c>
      <c r="F390" s="65">
        <f t="shared" si="301"/>
        <v>39</v>
      </c>
      <c r="G390" s="58">
        <f t="shared" si="326"/>
        <v>2.6697754806564555</v>
      </c>
      <c r="H390" s="53">
        <f t="shared" si="313"/>
        <v>6.4935064935064934</v>
      </c>
      <c r="I390" s="49">
        <f t="shared" si="314"/>
        <v>1.38</v>
      </c>
      <c r="J390" s="53">
        <f t="shared" si="315"/>
        <v>5.8735060574442031</v>
      </c>
      <c r="K390" s="53">
        <f t="shared" si="327"/>
        <v>2.9904952624236272E-3</v>
      </c>
      <c r="L390" s="48">
        <f t="shared" si="316"/>
        <v>2.2000000000000002</v>
      </c>
      <c r="M390" s="49">
        <f t="shared" si="305"/>
        <v>0</v>
      </c>
      <c r="N390" s="65">
        <v>0</v>
      </c>
      <c r="O390" s="60">
        <f t="shared" si="317"/>
        <v>6082.2648554613052</v>
      </c>
      <c r="P390" s="55">
        <f t="shared" si="318"/>
        <v>480</v>
      </c>
      <c r="Q390" s="58">
        <f t="shared" si="319"/>
        <v>1.3348877403282278</v>
      </c>
      <c r="R390" s="53">
        <f t="shared" si="320"/>
        <v>3.2467532467532467</v>
      </c>
      <c r="S390" s="53">
        <f t="shared" si="306"/>
        <v>2.9367530287221015</v>
      </c>
      <c r="T390" s="53">
        <f t="shared" si="307"/>
        <v>1.4952476312118136E-3</v>
      </c>
      <c r="U390" s="58">
        <f t="shared" si="321"/>
        <v>0.66744387016411388</v>
      </c>
      <c r="V390" s="53">
        <f t="shared" si="322"/>
        <v>1.6233766233766234</v>
      </c>
      <c r="W390" s="53">
        <f t="shared" si="308"/>
        <v>1.4683765143610508</v>
      </c>
      <c r="X390" s="53">
        <f t="shared" si="309"/>
        <v>7.4762381560590681E-4</v>
      </c>
      <c r="Y390" s="58">
        <f t="shared" si="323"/>
        <v>0.13348877403282294</v>
      </c>
      <c r="Z390" s="53">
        <f t="shared" si="324"/>
        <v>0.32467532467532467</v>
      </c>
      <c r="AA390" s="53">
        <f t="shared" si="310"/>
        <v>0.2936753028722105</v>
      </c>
      <c r="AB390" s="53">
        <f t="shared" si="311"/>
        <v>1.4952476312118151E-4</v>
      </c>
      <c r="AC390" s="61">
        <f t="shared" si="325"/>
        <v>0.37773437499999746</v>
      </c>
      <c r="AD390" s="36">
        <f t="shared" si="328"/>
        <v>2.6759826921769623</v>
      </c>
      <c r="AE390" s="36">
        <f t="shared" si="329"/>
        <v>93.12</v>
      </c>
      <c r="AF390" s="36">
        <f t="shared" si="330"/>
        <v>1.3379913460884811</v>
      </c>
      <c r="AG390" s="36">
        <f t="shared" si="329"/>
        <v>73.760000000000005</v>
      </c>
      <c r="AH390" s="36">
        <f t="shared" si="331"/>
        <v>0.66899567304424057</v>
      </c>
      <c r="AI390" s="36">
        <f t="shared" si="358"/>
        <v>48.78</v>
      </c>
      <c r="AJ390" s="36">
        <f t="shared" si="333"/>
        <v>0.13379913460884807</v>
      </c>
      <c r="AK390" s="36">
        <f t="shared" si="358"/>
        <v>12.52</v>
      </c>
      <c r="AL390" s="36">
        <f t="shared" si="334"/>
        <v>1.3379913460884811</v>
      </c>
      <c r="AM390" s="36">
        <f t="shared" si="335"/>
        <v>73.760000000000005</v>
      </c>
      <c r="AN390" s="36">
        <f t="shared" si="336"/>
        <v>0.66899567304424057</v>
      </c>
      <c r="AO390" s="36">
        <f t="shared" si="337"/>
        <v>48.78</v>
      </c>
      <c r="AP390" s="36">
        <f t="shared" si="338"/>
        <v>0.33449783652212028</v>
      </c>
      <c r="AQ390" s="36">
        <f t="shared" si="339"/>
        <v>28.43</v>
      </c>
      <c r="AR390" s="36">
        <f t="shared" si="340"/>
        <v>6.6899567304424035E-2</v>
      </c>
      <c r="AS390" s="36">
        <f t="shared" si="341"/>
        <v>6.47</v>
      </c>
      <c r="AT390" s="36">
        <f t="shared" si="342"/>
        <v>0.66899567304424057</v>
      </c>
      <c r="AU390" s="36">
        <f t="shared" si="343"/>
        <v>48.78</v>
      </c>
      <c r="AV390" s="36">
        <f t="shared" si="344"/>
        <v>0.33449783652212028</v>
      </c>
      <c r="AW390" s="36">
        <f t="shared" si="345"/>
        <v>28.43</v>
      </c>
      <c r="AX390" s="36">
        <f t="shared" si="346"/>
        <v>0.16724891826106014</v>
      </c>
      <c r="AY390" s="36">
        <f t="shared" si="347"/>
        <v>15.4</v>
      </c>
      <c r="AZ390" s="36">
        <f t="shared" si="348"/>
        <v>3.3449783652212017E-2</v>
      </c>
      <c r="BA390" s="36">
        <f t="shared" si="349"/>
        <v>3.29</v>
      </c>
      <c r="BB390" s="36">
        <f t="shared" si="350"/>
        <v>0.13379913460884812</v>
      </c>
      <c r="BC390" s="36">
        <f t="shared" si="351"/>
        <v>12.52</v>
      </c>
      <c r="BD390" s="36">
        <f t="shared" si="352"/>
        <v>6.6899567304424062E-2</v>
      </c>
      <c r="BE390" s="36">
        <f t="shared" si="353"/>
        <v>6.47</v>
      </c>
      <c r="BF390" s="36">
        <f t="shared" si="354"/>
        <v>3.3449783652212031E-2</v>
      </c>
      <c r="BG390" s="36">
        <f t="shared" si="355"/>
        <v>3.29</v>
      </c>
      <c r="BH390" s="36">
        <f t="shared" si="356"/>
        <v>6.689956730442404E-3</v>
      </c>
      <c r="BI390" s="36">
        <f t="shared" si="357"/>
        <v>0.67</v>
      </c>
    </row>
    <row r="391" spans="1:61" s="36" customFormat="1" x14ac:dyDescent="0.25">
      <c r="A391" s="37">
        <v>11.25</v>
      </c>
      <c r="B391" s="47">
        <f t="shared" si="312"/>
        <v>40</v>
      </c>
      <c r="C391" s="48">
        <f t="shared" si="302"/>
        <v>0</v>
      </c>
      <c r="D391" s="49">
        <f t="shared" si="303"/>
        <v>0</v>
      </c>
      <c r="E391" s="50">
        <f t="shared" si="304"/>
        <v>1</v>
      </c>
      <c r="F391" s="65">
        <f t="shared" si="301"/>
        <v>39</v>
      </c>
      <c r="G391" s="58">
        <f t="shared" si="326"/>
        <v>2.6717036367214551</v>
      </c>
      <c r="H391" s="53">
        <f t="shared" si="313"/>
        <v>6.4935064935064934</v>
      </c>
      <c r="I391" s="49">
        <f t="shared" si="314"/>
        <v>1.38</v>
      </c>
      <c r="J391" s="53">
        <f t="shared" si="315"/>
        <v>5.8777480007872018</v>
      </c>
      <c r="K391" s="53">
        <f t="shared" si="327"/>
        <v>2.9926550476263056E-3</v>
      </c>
      <c r="L391" s="48">
        <f t="shared" si="316"/>
        <v>2.2000000000000002</v>
      </c>
      <c r="M391" s="49">
        <f t="shared" si="305"/>
        <v>0</v>
      </c>
      <c r="N391" s="65">
        <v>0</v>
      </c>
      <c r="O391" s="60">
        <f t="shared" si="317"/>
        <v>6086.3142196449435</v>
      </c>
      <c r="P391" s="55">
        <f t="shared" si="318"/>
        <v>480</v>
      </c>
      <c r="Q391" s="58">
        <f t="shared" si="319"/>
        <v>1.3358518183607275</v>
      </c>
      <c r="R391" s="53">
        <f t="shared" si="320"/>
        <v>3.2467532467532467</v>
      </c>
      <c r="S391" s="53">
        <f t="shared" si="306"/>
        <v>2.9388740003936009</v>
      </c>
      <c r="T391" s="53">
        <f t="shared" si="307"/>
        <v>1.4963275238131528E-3</v>
      </c>
      <c r="U391" s="58">
        <f t="shared" si="321"/>
        <v>0.66792590918036376</v>
      </c>
      <c r="V391" s="53">
        <f t="shared" si="322"/>
        <v>1.6233766233766234</v>
      </c>
      <c r="W391" s="53">
        <f t="shared" si="308"/>
        <v>1.4694370001968005</v>
      </c>
      <c r="X391" s="53">
        <f t="shared" si="309"/>
        <v>7.4816376190657639E-4</v>
      </c>
      <c r="Y391" s="58">
        <f t="shared" si="323"/>
        <v>0.13358518183607293</v>
      </c>
      <c r="Z391" s="53">
        <f t="shared" si="324"/>
        <v>0.32467532467532467</v>
      </c>
      <c r="AA391" s="53">
        <f t="shared" si="310"/>
        <v>0.29388740003936048</v>
      </c>
      <c r="AB391" s="53">
        <f t="shared" si="311"/>
        <v>1.4963275238131545E-4</v>
      </c>
      <c r="AC391" s="61">
        <f t="shared" si="325"/>
        <v>0.37786458333333078</v>
      </c>
      <c r="AD391" s="36">
        <f t="shared" si="328"/>
        <v>2.6875044141103235</v>
      </c>
      <c r="AE391" s="36">
        <f t="shared" si="329"/>
        <v>93.19</v>
      </c>
      <c r="AF391" s="36">
        <f t="shared" si="330"/>
        <v>1.3437522070551617</v>
      </c>
      <c r="AG391" s="36">
        <f t="shared" si="329"/>
        <v>73.91</v>
      </c>
      <c r="AH391" s="36">
        <f t="shared" si="331"/>
        <v>0.67187610352758087</v>
      </c>
      <c r="AI391" s="36">
        <f t="shared" si="358"/>
        <v>48.93</v>
      </c>
      <c r="AJ391" s="36">
        <f t="shared" si="333"/>
        <v>0.13437522070551614</v>
      </c>
      <c r="AK391" s="36">
        <f t="shared" si="358"/>
        <v>12.57</v>
      </c>
      <c r="AL391" s="36">
        <f t="shared" si="334"/>
        <v>1.3437522070551617</v>
      </c>
      <c r="AM391" s="36">
        <f t="shared" si="335"/>
        <v>73.91</v>
      </c>
      <c r="AN391" s="36">
        <f t="shared" si="336"/>
        <v>0.67187610352758087</v>
      </c>
      <c r="AO391" s="36">
        <f t="shared" si="337"/>
        <v>48.93</v>
      </c>
      <c r="AP391" s="36">
        <f t="shared" si="338"/>
        <v>0.33593805176379044</v>
      </c>
      <c r="AQ391" s="36">
        <f t="shared" si="339"/>
        <v>28.53</v>
      </c>
      <c r="AR391" s="36">
        <f t="shared" si="340"/>
        <v>6.7187610352758068E-2</v>
      </c>
      <c r="AS391" s="36">
        <f t="shared" si="341"/>
        <v>6.5</v>
      </c>
      <c r="AT391" s="36">
        <f t="shared" si="342"/>
        <v>0.67187610352758087</v>
      </c>
      <c r="AU391" s="36">
        <f t="shared" si="343"/>
        <v>48.93</v>
      </c>
      <c r="AV391" s="36">
        <f t="shared" si="344"/>
        <v>0.33593805176379044</v>
      </c>
      <c r="AW391" s="36">
        <f t="shared" si="345"/>
        <v>28.53</v>
      </c>
      <c r="AX391" s="36">
        <f t="shared" si="346"/>
        <v>0.16796902588189522</v>
      </c>
      <c r="AY391" s="36">
        <f t="shared" si="347"/>
        <v>15.46</v>
      </c>
      <c r="AZ391" s="36">
        <f t="shared" si="348"/>
        <v>3.3593805176379034E-2</v>
      </c>
      <c r="BA391" s="36">
        <f t="shared" si="349"/>
        <v>3.3</v>
      </c>
      <c r="BB391" s="36">
        <f t="shared" si="350"/>
        <v>0.13437522070551619</v>
      </c>
      <c r="BC391" s="36">
        <f t="shared" si="351"/>
        <v>12.57</v>
      </c>
      <c r="BD391" s="36">
        <f t="shared" si="352"/>
        <v>6.7187610352758095E-2</v>
      </c>
      <c r="BE391" s="36">
        <f t="shared" si="353"/>
        <v>6.5</v>
      </c>
      <c r="BF391" s="36">
        <f t="shared" si="354"/>
        <v>3.3593805176379048E-2</v>
      </c>
      <c r="BG391" s="36">
        <f t="shared" si="355"/>
        <v>3.3</v>
      </c>
      <c r="BH391" s="36">
        <f t="shared" si="356"/>
        <v>6.7187610352758076E-3</v>
      </c>
      <c r="BI391" s="36">
        <f t="shared" si="357"/>
        <v>0.67</v>
      </c>
    </row>
    <row r="392" spans="1:61" s="36" customFormat="1" x14ac:dyDescent="0.25">
      <c r="A392" s="37">
        <v>11.25</v>
      </c>
      <c r="B392" s="47">
        <f t="shared" si="312"/>
        <v>40</v>
      </c>
      <c r="C392" s="48">
        <f t="shared" si="302"/>
        <v>0</v>
      </c>
      <c r="D392" s="49">
        <f t="shared" si="303"/>
        <v>0</v>
      </c>
      <c r="E392" s="50">
        <f t="shared" si="304"/>
        <v>1</v>
      </c>
      <c r="F392" s="65">
        <f t="shared" si="301"/>
        <v>39</v>
      </c>
      <c r="G392" s="58">
        <f t="shared" si="326"/>
        <v>2.673618529964179</v>
      </c>
      <c r="H392" s="53">
        <f t="shared" si="313"/>
        <v>6.4935064935064934</v>
      </c>
      <c r="I392" s="49">
        <f t="shared" si="314"/>
        <v>1.38</v>
      </c>
      <c r="J392" s="53">
        <f t="shared" si="315"/>
        <v>5.8819607659211943</v>
      </c>
      <c r="K392" s="53">
        <f t="shared" si="327"/>
        <v>2.9947999767455896E-3</v>
      </c>
      <c r="L392" s="48">
        <f t="shared" si="316"/>
        <v>2.2000000000000002</v>
      </c>
      <c r="M392" s="49">
        <f t="shared" si="305"/>
        <v>0</v>
      </c>
      <c r="N392" s="65">
        <v>0</v>
      </c>
      <c r="O392" s="60">
        <f t="shared" si="317"/>
        <v>6090.3357444498197</v>
      </c>
      <c r="P392" s="55">
        <f t="shared" si="318"/>
        <v>480</v>
      </c>
      <c r="Q392" s="58">
        <f t="shared" si="319"/>
        <v>1.3368092649820895</v>
      </c>
      <c r="R392" s="53">
        <f t="shared" si="320"/>
        <v>3.2467532467532467</v>
      </c>
      <c r="S392" s="53">
        <f t="shared" si="306"/>
        <v>2.9409803829605972</v>
      </c>
      <c r="T392" s="53">
        <f t="shared" si="307"/>
        <v>1.4973999883727948E-3</v>
      </c>
      <c r="U392" s="58">
        <f t="shared" si="321"/>
        <v>0.66840463249104476</v>
      </c>
      <c r="V392" s="53">
        <f t="shared" si="322"/>
        <v>1.6233766233766234</v>
      </c>
      <c r="W392" s="53">
        <f t="shared" si="308"/>
        <v>1.4704901914802986</v>
      </c>
      <c r="X392" s="53">
        <f t="shared" si="309"/>
        <v>7.486999941863974E-4</v>
      </c>
      <c r="Y392" s="58">
        <f t="shared" si="323"/>
        <v>0.13368092649820912</v>
      </c>
      <c r="Z392" s="53">
        <f t="shared" si="324"/>
        <v>0.32467532467532467</v>
      </c>
      <c r="AA392" s="53">
        <f t="shared" si="310"/>
        <v>0.29409803829606007</v>
      </c>
      <c r="AB392" s="53">
        <f t="shared" si="311"/>
        <v>1.4973999883727968E-4</v>
      </c>
      <c r="AC392" s="61">
        <f t="shared" si="325"/>
        <v>0.37799479166666411</v>
      </c>
      <c r="AD392" s="36">
        <f t="shared" si="328"/>
        <v>2.6990343940207939</v>
      </c>
      <c r="AE392" s="36">
        <f t="shared" si="329"/>
        <v>93.27</v>
      </c>
      <c r="AF392" s="36">
        <f t="shared" si="330"/>
        <v>1.349517197010397</v>
      </c>
      <c r="AG392" s="36">
        <f t="shared" si="329"/>
        <v>74.06</v>
      </c>
      <c r="AH392" s="36">
        <f t="shared" si="331"/>
        <v>0.67475859850519848</v>
      </c>
      <c r="AI392" s="36">
        <f t="shared" si="358"/>
        <v>49.07</v>
      </c>
      <c r="AJ392" s="36">
        <f t="shared" si="333"/>
        <v>0.13495171970103967</v>
      </c>
      <c r="AK392" s="36">
        <f t="shared" si="358"/>
        <v>12.62</v>
      </c>
      <c r="AL392" s="36">
        <f t="shared" si="334"/>
        <v>1.349517197010397</v>
      </c>
      <c r="AM392" s="36">
        <f t="shared" si="335"/>
        <v>74.06</v>
      </c>
      <c r="AN392" s="36">
        <f t="shared" si="336"/>
        <v>0.67475859850519848</v>
      </c>
      <c r="AO392" s="36">
        <f t="shared" si="337"/>
        <v>49.07</v>
      </c>
      <c r="AP392" s="36">
        <f t="shared" si="338"/>
        <v>0.33737929925259924</v>
      </c>
      <c r="AQ392" s="36">
        <f t="shared" si="339"/>
        <v>28.64</v>
      </c>
      <c r="AR392" s="36">
        <f t="shared" si="340"/>
        <v>6.7475859850519834E-2</v>
      </c>
      <c r="AS392" s="36">
        <f t="shared" si="341"/>
        <v>6.52</v>
      </c>
      <c r="AT392" s="36">
        <f t="shared" si="342"/>
        <v>0.67475859850519848</v>
      </c>
      <c r="AU392" s="36">
        <f t="shared" si="343"/>
        <v>49.07</v>
      </c>
      <c r="AV392" s="36">
        <f t="shared" si="344"/>
        <v>0.33737929925259924</v>
      </c>
      <c r="AW392" s="36">
        <f t="shared" si="345"/>
        <v>28.64</v>
      </c>
      <c r="AX392" s="36">
        <f t="shared" si="346"/>
        <v>0.16868964962629962</v>
      </c>
      <c r="AY392" s="36">
        <f t="shared" si="347"/>
        <v>15.52</v>
      </c>
      <c r="AZ392" s="36">
        <f t="shared" si="348"/>
        <v>3.3737929925259917E-2</v>
      </c>
      <c r="BA392" s="36">
        <f t="shared" si="349"/>
        <v>3.32</v>
      </c>
      <c r="BB392" s="36">
        <f t="shared" si="350"/>
        <v>0.13495171970103972</v>
      </c>
      <c r="BC392" s="36">
        <f t="shared" si="351"/>
        <v>12.62</v>
      </c>
      <c r="BD392" s="36">
        <f t="shared" si="352"/>
        <v>6.7475859850519862E-2</v>
      </c>
      <c r="BE392" s="36">
        <f t="shared" si="353"/>
        <v>6.52</v>
      </c>
      <c r="BF392" s="36">
        <f t="shared" si="354"/>
        <v>3.3737929925259931E-2</v>
      </c>
      <c r="BG392" s="36">
        <f t="shared" si="355"/>
        <v>3.32</v>
      </c>
      <c r="BH392" s="36">
        <f t="shared" si="356"/>
        <v>6.7475859850519839E-3</v>
      </c>
      <c r="BI392" s="36">
        <f t="shared" si="357"/>
        <v>0.67</v>
      </c>
    </row>
    <row r="393" spans="1:61" s="36" customFormat="1" x14ac:dyDescent="0.25">
      <c r="A393" s="37">
        <v>11.25</v>
      </c>
      <c r="B393" s="47">
        <f t="shared" si="312"/>
        <v>40</v>
      </c>
      <c r="C393" s="48">
        <f t="shared" si="302"/>
        <v>0</v>
      </c>
      <c r="D393" s="49">
        <f t="shared" si="303"/>
        <v>0</v>
      </c>
      <c r="E393" s="50">
        <f t="shared" si="304"/>
        <v>1</v>
      </c>
      <c r="F393" s="65">
        <f t="shared" si="301"/>
        <v>39</v>
      </c>
      <c r="G393" s="58">
        <f t="shared" si="326"/>
        <v>2.6755202516129559</v>
      </c>
      <c r="H393" s="53">
        <f t="shared" si="313"/>
        <v>6.4935064935064934</v>
      </c>
      <c r="I393" s="49">
        <f t="shared" si="314"/>
        <v>1.38</v>
      </c>
      <c r="J393" s="53">
        <f t="shared" si="315"/>
        <v>5.8861445535485037</v>
      </c>
      <c r="K393" s="53">
        <f t="shared" si="327"/>
        <v>2.9969301519690576E-3</v>
      </c>
      <c r="L393" s="48">
        <f t="shared" si="316"/>
        <v>2.2000000000000002</v>
      </c>
      <c r="M393" s="49">
        <f t="shared" si="305"/>
        <v>0</v>
      </c>
      <c r="N393" s="65">
        <v>0</v>
      </c>
      <c r="O393" s="60">
        <f t="shared" si="317"/>
        <v>6094.3296212716632</v>
      </c>
      <c r="P393" s="55">
        <f t="shared" si="318"/>
        <v>480</v>
      </c>
      <c r="Q393" s="58">
        <f t="shared" si="319"/>
        <v>1.337760125806478</v>
      </c>
      <c r="R393" s="53">
        <f t="shared" si="320"/>
        <v>3.2467532467532467</v>
      </c>
      <c r="S393" s="53">
        <f t="shared" si="306"/>
        <v>2.9430722767742519</v>
      </c>
      <c r="T393" s="53">
        <f t="shared" si="307"/>
        <v>1.4984650759845288E-3</v>
      </c>
      <c r="U393" s="58">
        <f t="shared" si="321"/>
        <v>0.66888006290323898</v>
      </c>
      <c r="V393" s="53">
        <f t="shared" si="322"/>
        <v>1.6233766233766234</v>
      </c>
      <c r="W393" s="53">
        <f t="shared" si="308"/>
        <v>1.4715361383871259</v>
      </c>
      <c r="X393" s="53">
        <f t="shared" si="309"/>
        <v>7.4923253799226441E-4</v>
      </c>
      <c r="Y393" s="58">
        <f t="shared" si="323"/>
        <v>0.13377601258064795</v>
      </c>
      <c r="Z393" s="53">
        <f t="shared" si="324"/>
        <v>0.32467532467532467</v>
      </c>
      <c r="AA393" s="53">
        <f t="shared" si="310"/>
        <v>0.29430722767742551</v>
      </c>
      <c r="AB393" s="53">
        <f t="shared" si="311"/>
        <v>1.4984650759845304E-4</v>
      </c>
      <c r="AC393" s="61">
        <f t="shared" si="325"/>
        <v>0.37812499999999744</v>
      </c>
      <c r="AD393" s="36">
        <f t="shared" si="328"/>
        <v>2.7105725751058749</v>
      </c>
      <c r="AE393" s="36">
        <f t="shared" si="329"/>
        <v>93.35</v>
      </c>
      <c r="AF393" s="36">
        <f t="shared" si="330"/>
        <v>1.3552862875529375</v>
      </c>
      <c r="AG393" s="36">
        <f t="shared" si="329"/>
        <v>74.209999999999994</v>
      </c>
      <c r="AH393" s="36">
        <f t="shared" si="331"/>
        <v>0.67764314377646873</v>
      </c>
      <c r="AI393" s="36">
        <f t="shared" si="358"/>
        <v>49.22</v>
      </c>
      <c r="AJ393" s="36">
        <f t="shared" si="333"/>
        <v>0.1355286287552937</v>
      </c>
      <c r="AK393" s="36">
        <f t="shared" si="358"/>
        <v>12.67</v>
      </c>
      <c r="AL393" s="36">
        <f t="shared" si="334"/>
        <v>1.3552862875529375</v>
      </c>
      <c r="AM393" s="36">
        <f t="shared" si="335"/>
        <v>74.209999999999994</v>
      </c>
      <c r="AN393" s="36">
        <f t="shared" si="336"/>
        <v>0.67764314377646873</v>
      </c>
      <c r="AO393" s="36">
        <f t="shared" si="337"/>
        <v>49.22</v>
      </c>
      <c r="AP393" s="36">
        <f t="shared" si="338"/>
        <v>0.33882157188823436</v>
      </c>
      <c r="AQ393" s="36">
        <f t="shared" si="339"/>
        <v>28.74</v>
      </c>
      <c r="AR393" s="36">
        <f t="shared" si="340"/>
        <v>6.776431437764685E-2</v>
      </c>
      <c r="AS393" s="36">
        <f t="shared" si="341"/>
        <v>6.55</v>
      </c>
      <c r="AT393" s="36">
        <f t="shared" si="342"/>
        <v>0.67764314377646873</v>
      </c>
      <c r="AU393" s="36">
        <f t="shared" si="343"/>
        <v>49.22</v>
      </c>
      <c r="AV393" s="36">
        <f t="shared" si="344"/>
        <v>0.33882157188823436</v>
      </c>
      <c r="AW393" s="36">
        <f t="shared" si="345"/>
        <v>28.74</v>
      </c>
      <c r="AX393" s="36">
        <f t="shared" si="346"/>
        <v>0.16941078594411718</v>
      </c>
      <c r="AY393" s="36">
        <f t="shared" si="347"/>
        <v>15.58</v>
      </c>
      <c r="AZ393" s="36">
        <f t="shared" si="348"/>
        <v>3.3882157188823425E-2</v>
      </c>
      <c r="BA393" s="36">
        <f t="shared" si="349"/>
        <v>3.33</v>
      </c>
      <c r="BB393" s="36">
        <f t="shared" si="350"/>
        <v>0.13552862875529376</v>
      </c>
      <c r="BC393" s="36">
        <f t="shared" si="351"/>
        <v>12.67</v>
      </c>
      <c r="BD393" s="36">
        <f t="shared" si="352"/>
        <v>6.7764314377646878E-2</v>
      </c>
      <c r="BE393" s="36">
        <f t="shared" si="353"/>
        <v>6.55</v>
      </c>
      <c r="BF393" s="36">
        <f t="shared" si="354"/>
        <v>3.3882157188823439E-2</v>
      </c>
      <c r="BG393" s="36">
        <f t="shared" si="355"/>
        <v>3.33</v>
      </c>
      <c r="BH393" s="36">
        <f t="shared" si="356"/>
        <v>6.7764314377646859E-3</v>
      </c>
      <c r="BI393" s="36">
        <f t="shared" si="357"/>
        <v>0.68</v>
      </c>
    </row>
    <row r="394" spans="1:61" s="36" customFormat="1" x14ac:dyDescent="0.25">
      <c r="A394" s="37">
        <v>11.25</v>
      </c>
      <c r="B394" s="47">
        <f t="shared" si="312"/>
        <v>40</v>
      </c>
      <c r="C394" s="48">
        <f t="shared" si="302"/>
        <v>0</v>
      </c>
      <c r="D394" s="49">
        <f t="shared" si="303"/>
        <v>0</v>
      </c>
      <c r="E394" s="50">
        <f t="shared" si="304"/>
        <v>1</v>
      </c>
      <c r="F394" s="65">
        <f t="shared" si="301"/>
        <v>39</v>
      </c>
      <c r="G394" s="58">
        <f t="shared" si="326"/>
        <v>2.6774088922685997</v>
      </c>
      <c r="H394" s="53">
        <f t="shared" si="313"/>
        <v>6.4935064935064934</v>
      </c>
      <c r="I394" s="49">
        <f t="shared" si="314"/>
        <v>1.38</v>
      </c>
      <c r="J394" s="53">
        <f t="shared" si="315"/>
        <v>5.8902995629909194</v>
      </c>
      <c r="K394" s="53">
        <f t="shared" si="327"/>
        <v>2.9990456747813862E-3</v>
      </c>
      <c r="L394" s="48">
        <f t="shared" si="316"/>
        <v>2.2000000000000002</v>
      </c>
      <c r="M394" s="49">
        <f t="shared" si="305"/>
        <v>0</v>
      </c>
      <c r="N394" s="65">
        <v>0</v>
      </c>
      <c r="O394" s="60">
        <f t="shared" si="317"/>
        <v>6098.2960401903556</v>
      </c>
      <c r="P394" s="55">
        <f t="shared" si="318"/>
        <v>480</v>
      </c>
      <c r="Q394" s="58">
        <f t="shared" si="319"/>
        <v>1.3387044461342998</v>
      </c>
      <c r="R394" s="53">
        <f t="shared" si="320"/>
        <v>3.2467532467532467</v>
      </c>
      <c r="S394" s="53">
        <f t="shared" si="306"/>
        <v>2.9451497814954597</v>
      </c>
      <c r="T394" s="53">
        <f t="shared" si="307"/>
        <v>1.4995228373906931E-3</v>
      </c>
      <c r="U394" s="58">
        <f t="shared" si="321"/>
        <v>0.66935222306714992</v>
      </c>
      <c r="V394" s="53">
        <f t="shared" si="322"/>
        <v>1.6233766233766234</v>
      </c>
      <c r="W394" s="53">
        <f t="shared" si="308"/>
        <v>1.4725748907477298</v>
      </c>
      <c r="X394" s="53">
        <f t="shared" si="309"/>
        <v>7.4976141869534656E-4</v>
      </c>
      <c r="Y394" s="58">
        <f t="shared" si="323"/>
        <v>0.13387044461343015</v>
      </c>
      <c r="Z394" s="53">
        <f t="shared" si="324"/>
        <v>0.32467532467532467</v>
      </c>
      <c r="AA394" s="53">
        <f t="shared" si="310"/>
        <v>0.29451497814954636</v>
      </c>
      <c r="AB394" s="53">
        <f t="shared" si="311"/>
        <v>1.4995228373906945E-4</v>
      </c>
      <c r="AC394" s="61">
        <f t="shared" si="325"/>
        <v>0.37825520833333076</v>
      </c>
      <c r="AD394" s="36">
        <f t="shared" si="328"/>
        <v>2.7221189009537832</v>
      </c>
      <c r="AE394" s="36">
        <f t="shared" si="329"/>
        <v>93.43</v>
      </c>
      <c r="AF394" s="36">
        <f t="shared" si="330"/>
        <v>1.3610594504768916</v>
      </c>
      <c r="AG394" s="36">
        <f t="shared" si="329"/>
        <v>74.36</v>
      </c>
      <c r="AH394" s="36">
        <f t="shared" si="331"/>
        <v>0.68052972523844579</v>
      </c>
      <c r="AI394" s="36">
        <f t="shared" si="358"/>
        <v>49.37</v>
      </c>
      <c r="AJ394" s="36">
        <f t="shared" si="333"/>
        <v>0.13610594504768911</v>
      </c>
      <c r="AK394" s="36">
        <f t="shared" si="358"/>
        <v>12.72</v>
      </c>
      <c r="AL394" s="36">
        <f t="shared" si="334"/>
        <v>1.3610594504768916</v>
      </c>
      <c r="AM394" s="36">
        <f t="shared" si="335"/>
        <v>74.36</v>
      </c>
      <c r="AN394" s="36">
        <f t="shared" si="336"/>
        <v>0.68052972523844579</v>
      </c>
      <c r="AO394" s="36">
        <f t="shared" si="337"/>
        <v>49.37</v>
      </c>
      <c r="AP394" s="36">
        <f t="shared" si="338"/>
        <v>0.3402648626192229</v>
      </c>
      <c r="AQ394" s="36">
        <f t="shared" si="339"/>
        <v>28.84</v>
      </c>
      <c r="AR394" s="36">
        <f t="shared" si="340"/>
        <v>6.8052972523844554E-2</v>
      </c>
      <c r="AS394" s="36">
        <f t="shared" si="341"/>
        <v>6.58</v>
      </c>
      <c r="AT394" s="36">
        <f t="shared" si="342"/>
        <v>0.68052972523844579</v>
      </c>
      <c r="AU394" s="36">
        <f t="shared" si="343"/>
        <v>49.37</v>
      </c>
      <c r="AV394" s="36">
        <f t="shared" si="344"/>
        <v>0.3402648626192229</v>
      </c>
      <c r="AW394" s="36">
        <f t="shared" si="345"/>
        <v>28.84</v>
      </c>
      <c r="AX394" s="36">
        <f t="shared" si="346"/>
        <v>0.17013243130961145</v>
      </c>
      <c r="AY394" s="36">
        <f t="shared" si="347"/>
        <v>15.64</v>
      </c>
      <c r="AZ394" s="36">
        <f t="shared" si="348"/>
        <v>3.4026486261922277E-2</v>
      </c>
      <c r="BA394" s="36">
        <f t="shared" si="349"/>
        <v>3.35</v>
      </c>
      <c r="BB394" s="36">
        <f t="shared" si="350"/>
        <v>0.13610594504768916</v>
      </c>
      <c r="BC394" s="36">
        <f t="shared" si="351"/>
        <v>12.72</v>
      </c>
      <c r="BD394" s="36">
        <f t="shared" si="352"/>
        <v>6.8052972523844582E-2</v>
      </c>
      <c r="BE394" s="36">
        <f t="shared" si="353"/>
        <v>6.58</v>
      </c>
      <c r="BF394" s="36">
        <f t="shared" si="354"/>
        <v>3.4026486261922291E-2</v>
      </c>
      <c r="BG394" s="36">
        <f t="shared" si="355"/>
        <v>3.35</v>
      </c>
      <c r="BH394" s="36">
        <f t="shared" si="356"/>
        <v>6.8052972523844572E-3</v>
      </c>
      <c r="BI394" s="36">
        <f t="shared" si="357"/>
        <v>0.68</v>
      </c>
    </row>
    <row r="395" spans="1:61" s="36" customFormat="1" x14ac:dyDescent="0.25">
      <c r="A395" s="37">
        <v>11.25</v>
      </c>
      <c r="B395" s="47">
        <f t="shared" si="312"/>
        <v>40</v>
      </c>
      <c r="C395" s="48">
        <f t="shared" si="302"/>
        <v>0</v>
      </c>
      <c r="D395" s="49">
        <f t="shared" si="303"/>
        <v>0</v>
      </c>
      <c r="E395" s="50">
        <f t="shared" si="304"/>
        <v>1</v>
      </c>
      <c r="F395" s="65">
        <f t="shared" si="301"/>
        <v>39</v>
      </c>
      <c r="G395" s="58">
        <f t="shared" si="326"/>
        <v>2.6792845419087272</v>
      </c>
      <c r="H395" s="53">
        <f t="shared" si="313"/>
        <v>6.4935064935064934</v>
      </c>
      <c r="I395" s="49">
        <f t="shared" si="314"/>
        <v>1.38</v>
      </c>
      <c r="J395" s="53">
        <f t="shared" si="315"/>
        <v>5.8944259921992002</v>
      </c>
      <c r="K395" s="53">
        <f t="shared" si="327"/>
        <v>3.001146645969191E-3</v>
      </c>
      <c r="L395" s="48">
        <f t="shared" si="316"/>
        <v>2.2000000000000002</v>
      </c>
      <c r="M395" s="49">
        <f t="shared" si="305"/>
        <v>0</v>
      </c>
      <c r="N395" s="65">
        <v>0</v>
      </c>
      <c r="O395" s="60">
        <f t="shared" si="317"/>
        <v>6102.2351899789819</v>
      </c>
      <c r="P395" s="55">
        <f t="shared" si="318"/>
        <v>480</v>
      </c>
      <c r="Q395" s="58">
        <f t="shared" si="319"/>
        <v>1.3396422709543636</v>
      </c>
      <c r="R395" s="53">
        <f t="shared" si="320"/>
        <v>3.2467532467532467</v>
      </c>
      <c r="S395" s="53">
        <f t="shared" si="306"/>
        <v>2.9472129960996001</v>
      </c>
      <c r="T395" s="53">
        <f t="shared" si="307"/>
        <v>1.5005733229845955E-3</v>
      </c>
      <c r="U395" s="58">
        <f t="shared" si="321"/>
        <v>0.66982113547718181</v>
      </c>
      <c r="V395" s="53">
        <f t="shared" si="322"/>
        <v>1.6233766233766234</v>
      </c>
      <c r="W395" s="53">
        <f t="shared" si="308"/>
        <v>1.4736064980498</v>
      </c>
      <c r="X395" s="53">
        <f t="shared" si="309"/>
        <v>7.5028666149229775E-4</v>
      </c>
      <c r="Y395" s="58">
        <f t="shared" si="323"/>
        <v>0.13396422709543651</v>
      </c>
      <c r="Z395" s="53">
        <f t="shared" si="324"/>
        <v>0.32467532467532467</v>
      </c>
      <c r="AA395" s="53">
        <f t="shared" si="310"/>
        <v>0.29472129960996035</v>
      </c>
      <c r="AB395" s="53">
        <f t="shared" si="311"/>
        <v>1.5005733229845973E-4</v>
      </c>
      <c r="AC395" s="61">
        <f t="shared" si="325"/>
        <v>0.37838541666666409</v>
      </c>
      <c r="AD395" s="36">
        <f t="shared" si="328"/>
        <v>2.7336733155407646</v>
      </c>
      <c r="AE395" s="36">
        <f t="shared" si="329"/>
        <v>93.5</v>
      </c>
      <c r="AF395" s="36">
        <f t="shared" si="330"/>
        <v>1.3668366577703823</v>
      </c>
      <c r="AG395" s="36">
        <f t="shared" si="329"/>
        <v>74.510000000000005</v>
      </c>
      <c r="AH395" s="36">
        <f t="shared" si="331"/>
        <v>0.68341832888519116</v>
      </c>
      <c r="AI395" s="36">
        <f t="shared" si="358"/>
        <v>49.51</v>
      </c>
      <c r="AJ395" s="36">
        <f t="shared" si="333"/>
        <v>0.13668366577703817</v>
      </c>
      <c r="AK395" s="36">
        <f t="shared" si="358"/>
        <v>12.78</v>
      </c>
      <c r="AL395" s="36">
        <f t="shared" si="334"/>
        <v>1.3668366577703823</v>
      </c>
      <c r="AM395" s="36">
        <f t="shared" si="335"/>
        <v>74.510000000000005</v>
      </c>
      <c r="AN395" s="36">
        <f t="shared" si="336"/>
        <v>0.68341832888519116</v>
      </c>
      <c r="AO395" s="36">
        <f t="shared" si="337"/>
        <v>49.51</v>
      </c>
      <c r="AP395" s="36">
        <f t="shared" si="338"/>
        <v>0.34170916444259558</v>
      </c>
      <c r="AQ395" s="36">
        <f t="shared" si="339"/>
        <v>28.94</v>
      </c>
      <c r="AR395" s="36">
        <f t="shared" si="340"/>
        <v>6.8341832888519083E-2</v>
      </c>
      <c r="AS395" s="36">
        <f t="shared" si="341"/>
        <v>6.61</v>
      </c>
      <c r="AT395" s="36">
        <f t="shared" si="342"/>
        <v>0.68341832888519116</v>
      </c>
      <c r="AU395" s="36">
        <f t="shared" si="343"/>
        <v>49.51</v>
      </c>
      <c r="AV395" s="36">
        <f t="shared" si="344"/>
        <v>0.34170916444259558</v>
      </c>
      <c r="AW395" s="36">
        <f t="shared" si="345"/>
        <v>28.94</v>
      </c>
      <c r="AX395" s="36">
        <f t="shared" si="346"/>
        <v>0.17085458222129779</v>
      </c>
      <c r="AY395" s="36">
        <f t="shared" si="347"/>
        <v>15.71</v>
      </c>
      <c r="AZ395" s="36">
        <f t="shared" si="348"/>
        <v>3.4170916444259541E-2</v>
      </c>
      <c r="BA395" s="36">
        <f t="shared" si="349"/>
        <v>3.36</v>
      </c>
      <c r="BB395" s="36">
        <f t="shared" si="350"/>
        <v>0.13668366577703822</v>
      </c>
      <c r="BC395" s="36">
        <f t="shared" si="351"/>
        <v>12.78</v>
      </c>
      <c r="BD395" s="36">
        <f t="shared" si="352"/>
        <v>6.8341832888519111E-2</v>
      </c>
      <c r="BE395" s="36">
        <f t="shared" si="353"/>
        <v>6.61</v>
      </c>
      <c r="BF395" s="36">
        <f t="shared" si="354"/>
        <v>3.4170916444259555E-2</v>
      </c>
      <c r="BG395" s="36">
        <f t="shared" si="355"/>
        <v>3.36</v>
      </c>
      <c r="BH395" s="36">
        <f t="shared" si="356"/>
        <v>6.8341832888519109E-3</v>
      </c>
      <c r="BI395" s="36">
        <f t="shared" si="357"/>
        <v>0.68</v>
      </c>
    </row>
    <row r="396" spans="1:61" s="36" customFormat="1" x14ac:dyDescent="0.25">
      <c r="A396" s="37">
        <v>11.25</v>
      </c>
      <c r="B396" s="47">
        <f t="shared" si="312"/>
        <v>40</v>
      </c>
      <c r="C396" s="48">
        <f t="shared" si="302"/>
        <v>0</v>
      </c>
      <c r="D396" s="49">
        <f t="shared" si="303"/>
        <v>0</v>
      </c>
      <c r="E396" s="50">
        <f t="shared" si="304"/>
        <v>1</v>
      </c>
      <c r="F396" s="65">
        <f t="shared" si="301"/>
        <v>39</v>
      </c>
      <c r="G396" s="58">
        <f t="shared" si="326"/>
        <v>2.6811472898920439</v>
      </c>
      <c r="H396" s="53">
        <f t="shared" si="313"/>
        <v>6.4935064935064934</v>
      </c>
      <c r="I396" s="49">
        <f t="shared" si="314"/>
        <v>1.38</v>
      </c>
      <c r="J396" s="53">
        <f t="shared" si="315"/>
        <v>5.8985240377624972</v>
      </c>
      <c r="K396" s="53">
        <f t="shared" si="327"/>
        <v>3.0032331656258283E-3</v>
      </c>
      <c r="L396" s="48">
        <f t="shared" si="316"/>
        <v>2.2000000000000002</v>
      </c>
      <c r="M396" s="49">
        <f t="shared" si="305"/>
        <v>0</v>
      </c>
      <c r="N396" s="65">
        <v>0</v>
      </c>
      <c r="O396" s="60">
        <f t="shared" si="317"/>
        <v>6106.1472581128101</v>
      </c>
      <c r="P396" s="55">
        <f t="shared" si="318"/>
        <v>480</v>
      </c>
      <c r="Q396" s="58">
        <f t="shared" si="319"/>
        <v>1.3405736449460219</v>
      </c>
      <c r="R396" s="53">
        <f t="shared" si="320"/>
        <v>3.2467532467532467</v>
      </c>
      <c r="S396" s="53">
        <f t="shared" si="306"/>
        <v>2.9492620188812486</v>
      </c>
      <c r="T396" s="53">
        <f t="shared" si="307"/>
        <v>1.5016165828129141E-3</v>
      </c>
      <c r="U396" s="58">
        <f t="shared" si="321"/>
        <v>0.67028682247301097</v>
      </c>
      <c r="V396" s="53">
        <f t="shared" si="322"/>
        <v>1.6233766233766234</v>
      </c>
      <c r="W396" s="53">
        <f t="shared" si="308"/>
        <v>1.4746310094406243</v>
      </c>
      <c r="X396" s="53">
        <f t="shared" si="309"/>
        <v>7.5080829140645707E-4</v>
      </c>
      <c r="Y396" s="58">
        <f t="shared" si="323"/>
        <v>0.13405736449460234</v>
      </c>
      <c r="Z396" s="53">
        <f t="shared" si="324"/>
        <v>0.32467532467532467</v>
      </c>
      <c r="AA396" s="53">
        <f t="shared" si="310"/>
        <v>0.29492620188812518</v>
      </c>
      <c r="AB396" s="53">
        <f t="shared" si="311"/>
        <v>1.5016165828129159E-4</v>
      </c>
      <c r="AC396" s="61">
        <f t="shared" si="325"/>
        <v>0.37851562499999741</v>
      </c>
      <c r="AD396" s="36">
        <f t="shared" si="328"/>
        <v>2.7452357632284241</v>
      </c>
      <c r="AE396" s="36">
        <f t="shared" si="329"/>
        <v>93.58</v>
      </c>
      <c r="AF396" s="36">
        <f t="shared" si="330"/>
        <v>1.3726178816142121</v>
      </c>
      <c r="AG396" s="36">
        <f t="shared" si="329"/>
        <v>74.66</v>
      </c>
      <c r="AH396" s="36">
        <f t="shared" si="331"/>
        <v>0.68630894080710603</v>
      </c>
      <c r="AI396" s="36">
        <f t="shared" si="358"/>
        <v>49.66</v>
      </c>
      <c r="AJ396" s="36">
        <f t="shared" si="333"/>
        <v>0.13726178816142115</v>
      </c>
      <c r="AK396" s="36">
        <f t="shared" si="358"/>
        <v>12.83</v>
      </c>
      <c r="AL396" s="36">
        <f t="shared" si="334"/>
        <v>1.3726178816142121</v>
      </c>
      <c r="AM396" s="36">
        <f t="shared" si="335"/>
        <v>74.66</v>
      </c>
      <c r="AN396" s="36">
        <f t="shared" si="336"/>
        <v>0.68630894080710603</v>
      </c>
      <c r="AO396" s="36">
        <f t="shared" si="337"/>
        <v>49.66</v>
      </c>
      <c r="AP396" s="36">
        <f t="shared" si="338"/>
        <v>0.34315447040355301</v>
      </c>
      <c r="AQ396" s="36">
        <f t="shared" si="339"/>
        <v>29.05</v>
      </c>
      <c r="AR396" s="36">
        <f t="shared" si="340"/>
        <v>6.8630894080710575E-2</v>
      </c>
      <c r="AS396" s="36">
        <f t="shared" si="341"/>
        <v>6.63</v>
      </c>
      <c r="AT396" s="36">
        <f t="shared" si="342"/>
        <v>0.68630894080710603</v>
      </c>
      <c r="AU396" s="36">
        <f t="shared" si="343"/>
        <v>49.66</v>
      </c>
      <c r="AV396" s="36">
        <f t="shared" si="344"/>
        <v>0.34315447040355301</v>
      </c>
      <c r="AW396" s="36">
        <f t="shared" si="345"/>
        <v>29.05</v>
      </c>
      <c r="AX396" s="36">
        <f t="shared" si="346"/>
        <v>0.17157723520177651</v>
      </c>
      <c r="AY396" s="36">
        <f t="shared" si="347"/>
        <v>15.77</v>
      </c>
      <c r="AZ396" s="36">
        <f t="shared" si="348"/>
        <v>3.4315447040355287E-2</v>
      </c>
      <c r="BA396" s="36">
        <f t="shared" si="349"/>
        <v>3.37</v>
      </c>
      <c r="BB396" s="36">
        <f t="shared" si="350"/>
        <v>0.13726178816142121</v>
      </c>
      <c r="BC396" s="36">
        <f t="shared" si="351"/>
        <v>12.83</v>
      </c>
      <c r="BD396" s="36">
        <f t="shared" si="352"/>
        <v>6.8630894080710603E-2</v>
      </c>
      <c r="BE396" s="36">
        <f t="shared" si="353"/>
        <v>6.63</v>
      </c>
      <c r="BF396" s="36">
        <f t="shared" si="354"/>
        <v>3.4315447040355301E-2</v>
      </c>
      <c r="BG396" s="36">
        <f t="shared" si="355"/>
        <v>3.37</v>
      </c>
      <c r="BH396" s="36">
        <f t="shared" si="356"/>
        <v>6.8630894080710598E-3</v>
      </c>
      <c r="BI396" s="36">
        <f t="shared" si="357"/>
        <v>0.68</v>
      </c>
    </row>
    <row r="397" spans="1:61" s="36" customFormat="1" x14ac:dyDescent="0.25">
      <c r="A397" s="37">
        <v>11.25</v>
      </c>
      <c r="B397" s="47">
        <f t="shared" si="312"/>
        <v>40</v>
      </c>
      <c r="C397" s="48">
        <f t="shared" si="302"/>
        <v>0</v>
      </c>
      <c r="D397" s="49">
        <f t="shared" si="303"/>
        <v>0</v>
      </c>
      <c r="E397" s="50">
        <f t="shared" si="304"/>
        <v>1</v>
      </c>
      <c r="F397" s="65">
        <f t="shared" si="301"/>
        <v>39</v>
      </c>
      <c r="G397" s="58">
        <f t="shared" si="326"/>
        <v>2.6829972249626013</v>
      </c>
      <c r="H397" s="53">
        <f t="shared" si="313"/>
        <v>6.4935064935064934</v>
      </c>
      <c r="I397" s="49">
        <f t="shared" si="314"/>
        <v>1.38</v>
      </c>
      <c r="J397" s="53">
        <f t="shared" si="315"/>
        <v>5.9025938949177235</v>
      </c>
      <c r="K397" s="53">
        <f t="shared" si="327"/>
        <v>3.00530533315616E-3</v>
      </c>
      <c r="L397" s="48">
        <f t="shared" si="316"/>
        <v>2.2000000000000002</v>
      </c>
      <c r="M397" s="49">
        <f t="shared" si="305"/>
        <v>0</v>
      </c>
      <c r="N397" s="65">
        <v>0</v>
      </c>
      <c r="O397" s="60">
        <f t="shared" si="317"/>
        <v>6110.0324307782194</v>
      </c>
      <c r="P397" s="55">
        <f t="shared" si="318"/>
        <v>480</v>
      </c>
      <c r="Q397" s="58">
        <f t="shared" si="319"/>
        <v>1.3414986124813006</v>
      </c>
      <c r="R397" s="53">
        <f t="shared" si="320"/>
        <v>3.2467532467532467</v>
      </c>
      <c r="S397" s="53">
        <f t="shared" si="306"/>
        <v>2.9512969474588617</v>
      </c>
      <c r="T397" s="53">
        <f t="shared" si="307"/>
        <v>1.50265266657808E-3</v>
      </c>
      <c r="U397" s="58">
        <f t="shared" si="321"/>
        <v>0.67074930624065032</v>
      </c>
      <c r="V397" s="53">
        <f t="shared" si="322"/>
        <v>1.6233766233766234</v>
      </c>
      <c r="W397" s="53">
        <f t="shared" si="308"/>
        <v>1.4756484737294309</v>
      </c>
      <c r="X397" s="53">
        <f t="shared" si="309"/>
        <v>7.5132633328904E-4</v>
      </c>
      <c r="Y397" s="58">
        <f t="shared" si="323"/>
        <v>0.13414986124813022</v>
      </c>
      <c r="Z397" s="53">
        <f t="shared" si="324"/>
        <v>0.32467532467532467</v>
      </c>
      <c r="AA397" s="53">
        <f t="shared" si="310"/>
        <v>0.29512969474588652</v>
      </c>
      <c r="AB397" s="53">
        <f t="shared" si="311"/>
        <v>1.5026526665780821E-4</v>
      </c>
      <c r="AC397" s="61">
        <f t="shared" si="325"/>
        <v>0.37864583333333074</v>
      </c>
      <c r="AD397" s="36">
        <f t="shared" si="328"/>
        <v>2.7568061887610753</v>
      </c>
      <c r="AE397" s="36">
        <f t="shared" si="329"/>
        <v>93.65</v>
      </c>
      <c r="AF397" s="36">
        <f t="shared" si="330"/>
        <v>1.3784030943805377</v>
      </c>
      <c r="AG397" s="36">
        <f t="shared" si="329"/>
        <v>74.8</v>
      </c>
      <c r="AH397" s="36">
        <f t="shared" si="331"/>
        <v>0.68920154719026883</v>
      </c>
      <c r="AI397" s="36">
        <f t="shared" si="358"/>
        <v>49.8</v>
      </c>
      <c r="AJ397" s="36">
        <f t="shared" si="333"/>
        <v>0.1378403094380537</v>
      </c>
      <c r="AK397" s="36">
        <f t="shared" si="358"/>
        <v>12.88</v>
      </c>
      <c r="AL397" s="36">
        <f t="shared" si="334"/>
        <v>1.3784030943805377</v>
      </c>
      <c r="AM397" s="36">
        <f t="shared" si="335"/>
        <v>74.8</v>
      </c>
      <c r="AN397" s="36">
        <f t="shared" si="336"/>
        <v>0.68920154719026883</v>
      </c>
      <c r="AO397" s="36">
        <f t="shared" si="337"/>
        <v>49.8</v>
      </c>
      <c r="AP397" s="36">
        <f t="shared" si="338"/>
        <v>0.34460077359513441</v>
      </c>
      <c r="AQ397" s="36">
        <f t="shared" si="339"/>
        <v>29.15</v>
      </c>
      <c r="AR397" s="36">
        <f t="shared" si="340"/>
        <v>6.8920154719026849E-2</v>
      </c>
      <c r="AS397" s="36">
        <f t="shared" si="341"/>
        <v>6.66</v>
      </c>
      <c r="AT397" s="36">
        <f t="shared" si="342"/>
        <v>0.68920154719026883</v>
      </c>
      <c r="AU397" s="36">
        <f t="shared" si="343"/>
        <v>49.8</v>
      </c>
      <c r="AV397" s="36">
        <f t="shared" si="344"/>
        <v>0.34460077359513441</v>
      </c>
      <c r="AW397" s="36">
        <f t="shared" si="345"/>
        <v>29.15</v>
      </c>
      <c r="AX397" s="36">
        <f t="shared" si="346"/>
        <v>0.17230038679756721</v>
      </c>
      <c r="AY397" s="36">
        <f t="shared" si="347"/>
        <v>15.83</v>
      </c>
      <c r="AZ397" s="36">
        <f t="shared" si="348"/>
        <v>3.4460077359513425E-2</v>
      </c>
      <c r="BA397" s="36">
        <f t="shared" si="349"/>
        <v>3.39</v>
      </c>
      <c r="BB397" s="36">
        <f t="shared" si="350"/>
        <v>0.13784030943805375</v>
      </c>
      <c r="BC397" s="36">
        <f t="shared" si="351"/>
        <v>12.88</v>
      </c>
      <c r="BD397" s="36">
        <f t="shared" si="352"/>
        <v>6.8920154719026877E-2</v>
      </c>
      <c r="BE397" s="36">
        <f t="shared" si="353"/>
        <v>6.66</v>
      </c>
      <c r="BF397" s="36">
        <f t="shared" si="354"/>
        <v>3.4460077359513439E-2</v>
      </c>
      <c r="BG397" s="36">
        <f t="shared" si="355"/>
        <v>3.39</v>
      </c>
      <c r="BH397" s="36">
        <f t="shared" si="356"/>
        <v>6.8920154719026875E-3</v>
      </c>
      <c r="BI397" s="36">
        <f t="shared" si="357"/>
        <v>0.69</v>
      </c>
    </row>
    <row r="398" spans="1:61" s="36" customFormat="1" x14ac:dyDescent="0.25">
      <c r="A398" s="37">
        <v>11.25</v>
      </c>
      <c r="B398" s="47">
        <f t="shared" si="312"/>
        <v>40</v>
      </c>
      <c r="C398" s="48">
        <f t="shared" si="302"/>
        <v>0</v>
      </c>
      <c r="D398" s="49">
        <f t="shared" si="303"/>
        <v>0</v>
      </c>
      <c r="E398" s="50">
        <f t="shared" si="304"/>
        <v>1</v>
      </c>
      <c r="F398" s="65">
        <f t="shared" si="301"/>
        <v>39</v>
      </c>
      <c r="G398" s="58">
        <f t="shared" si="326"/>
        <v>2.6848344352540252</v>
      </c>
      <c r="H398" s="53">
        <f t="shared" si="313"/>
        <v>6.4935064935064934</v>
      </c>
      <c r="I398" s="49">
        <f t="shared" si="314"/>
        <v>1.38</v>
      </c>
      <c r="J398" s="53">
        <f t="shared" si="315"/>
        <v>5.9066357575588562</v>
      </c>
      <c r="K398" s="53">
        <f t="shared" si="327"/>
        <v>3.0073632472812943E-3</v>
      </c>
      <c r="L398" s="48">
        <f t="shared" si="316"/>
        <v>2.2000000000000002</v>
      </c>
      <c r="M398" s="49">
        <f t="shared" si="305"/>
        <v>0</v>
      </c>
      <c r="N398" s="65">
        <v>0</v>
      </c>
      <c r="O398" s="60">
        <f t="shared" si="317"/>
        <v>6113.8908928815554</v>
      </c>
      <c r="P398" s="55">
        <f t="shared" si="318"/>
        <v>480</v>
      </c>
      <c r="Q398" s="58">
        <f t="shared" si="319"/>
        <v>1.3424172176270126</v>
      </c>
      <c r="R398" s="53">
        <f t="shared" si="320"/>
        <v>3.2467532467532467</v>
      </c>
      <c r="S398" s="53">
        <f t="shared" si="306"/>
        <v>2.9533178787794281</v>
      </c>
      <c r="T398" s="53">
        <f t="shared" si="307"/>
        <v>1.5036816236406471E-3</v>
      </c>
      <c r="U398" s="58">
        <f t="shared" si="321"/>
        <v>0.6712086088135063</v>
      </c>
      <c r="V398" s="53">
        <f t="shared" si="322"/>
        <v>1.6233766233766234</v>
      </c>
      <c r="W398" s="53">
        <f t="shared" si="308"/>
        <v>1.476658939389714</v>
      </c>
      <c r="X398" s="53">
        <f t="shared" si="309"/>
        <v>7.5184081182032357E-4</v>
      </c>
      <c r="Y398" s="58">
        <f t="shared" si="323"/>
        <v>0.13424172176270141</v>
      </c>
      <c r="Z398" s="53">
        <f t="shared" si="324"/>
        <v>0.32467532467532467</v>
      </c>
      <c r="AA398" s="53">
        <f t="shared" si="310"/>
        <v>0.29533178787794312</v>
      </c>
      <c r="AB398" s="53">
        <f t="shared" si="311"/>
        <v>1.5036816236406488E-4</v>
      </c>
      <c r="AC398" s="61">
        <f t="shared" si="325"/>
        <v>0.37877604166666407</v>
      </c>
      <c r="AD398" s="36">
        <f t="shared" si="328"/>
        <v>2.7683845372631084</v>
      </c>
      <c r="AE398" s="36">
        <f t="shared" si="329"/>
        <v>93.72</v>
      </c>
      <c r="AF398" s="36">
        <f t="shared" si="330"/>
        <v>1.3841922686315542</v>
      </c>
      <c r="AG398" s="36">
        <f t="shared" si="329"/>
        <v>74.95</v>
      </c>
      <c r="AH398" s="36">
        <f t="shared" si="331"/>
        <v>0.6920961343157771</v>
      </c>
      <c r="AI398" s="36">
        <f t="shared" si="358"/>
        <v>49.95</v>
      </c>
      <c r="AJ398" s="36">
        <f t="shared" si="333"/>
        <v>0.13841922686315536</v>
      </c>
      <c r="AK398" s="36">
        <f t="shared" si="358"/>
        <v>12.93</v>
      </c>
      <c r="AL398" s="36">
        <f t="shared" si="334"/>
        <v>1.3841922686315542</v>
      </c>
      <c r="AM398" s="36">
        <f t="shared" si="335"/>
        <v>74.95</v>
      </c>
      <c r="AN398" s="36">
        <f t="shared" si="336"/>
        <v>0.6920961343157771</v>
      </c>
      <c r="AO398" s="36">
        <f t="shared" si="337"/>
        <v>49.95</v>
      </c>
      <c r="AP398" s="36">
        <f t="shared" si="338"/>
        <v>0.34604806715788855</v>
      </c>
      <c r="AQ398" s="36">
        <f t="shared" si="339"/>
        <v>29.25</v>
      </c>
      <c r="AR398" s="36">
        <f t="shared" si="340"/>
        <v>6.920961343157768E-2</v>
      </c>
      <c r="AS398" s="36">
        <f t="shared" si="341"/>
        <v>6.69</v>
      </c>
      <c r="AT398" s="36">
        <f t="shared" si="342"/>
        <v>0.6920961343157771</v>
      </c>
      <c r="AU398" s="36">
        <f t="shared" si="343"/>
        <v>49.95</v>
      </c>
      <c r="AV398" s="36">
        <f t="shared" si="344"/>
        <v>0.34604806715788855</v>
      </c>
      <c r="AW398" s="36">
        <f t="shared" si="345"/>
        <v>29.25</v>
      </c>
      <c r="AX398" s="36">
        <f t="shared" si="346"/>
        <v>0.17302403357894428</v>
      </c>
      <c r="AY398" s="36">
        <f t="shared" si="347"/>
        <v>15.89</v>
      </c>
      <c r="AZ398" s="36">
        <f t="shared" si="348"/>
        <v>3.460480671578884E-2</v>
      </c>
      <c r="BA398" s="36">
        <f t="shared" si="349"/>
        <v>3.4</v>
      </c>
      <c r="BB398" s="36">
        <f t="shared" si="350"/>
        <v>0.13841922686315541</v>
      </c>
      <c r="BC398" s="36">
        <f t="shared" si="351"/>
        <v>12.93</v>
      </c>
      <c r="BD398" s="36">
        <f t="shared" si="352"/>
        <v>6.9209613431577707E-2</v>
      </c>
      <c r="BE398" s="36">
        <f t="shared" si="353"/>
        <v>6.69</v>
      </c>
      <c r="BF398" s="36">
        <f t="shared" si="354"/>
        <v>3.4604806715788854E-2</v>
      </c>
      <c r="BG398" s="36">
        <f t="shared" si="355"/>
        <v>3.4</v>
      </c>
      <c r="BH398" s="36">
        <f t="shared" si="356"/>
        <v>6.9209613431577702E-3</v>
      </c>
      <c r="BI398" s="36">
        <f t="shared" si="357"/>
        <v>0.69</v>
      </c>
    </row>
    <row r="399" spans="1:61" s="36" customFormat="1" x14ac:dyDescent="0.25">
      <c r="A399" s="37">
        <v>11.25</v>
      </c>
      <c r="B399" s="47">
        <f t="shared" si="312"/>
        <v>40</v>
      </c>
      <c r="C399" s="48">
        <f t="shared" si="302"/>
        <v>0</v>
      </c>
      <c r="D399" s="49">
        <f t="shared" si="303"/>
        <v>0</v>
      </c>
      <c r="E399" s="50">
        <f t="shared" si="304"/>
        <v>1</v>
      </c>
      <c r="F399" s="65">
        <f t="shared" si="301"/>
        <v>39</v>
      </c>
      <c r="G399" s="58">
        <f t="shared" si="326"/>
        <v>2.6866590082937138</v>
      </c>
      <c r="H399" s="53">
        <f t="shared" si="313"/>
        <v>6.4935064935064934</v>
      </c>
      <c r="I399" s="49">
        <f t="shared" si="314"/>
        <v>1.38</v>
      </c>
      <c r="J399" s="53">
        <f t="shared" si="315"/>
        <v>5.9106498182461706</v>
      </c>
      <c r="K399" s="53">
        <f t="shared" si="327"/>
        <v>3.0094070060432835E-3</v>
      </c>
      <c r="L399" s="48">
        <f t="shared" si="316"/>
        <v>2.2000000000000002</v>
      </c>
      <c r="M399" s="49">
        <f t="shared" si="305"/>
        <v>0</v>
      </c>
      <c r="N399" s="65">
        <v>0</v>
      </c>
      <c r="O399" s="60">
        <f t="shared" si="317"/>
        <v>6117.7228280579311</v>
      </c>
      <c r="P399" s="55">
        <f t="shared" si="318"/>
        <v>480</v>
      </c>
      <c r="Q399" s="58">
        <f t="shared" si="319"/>
        <v>1.3433295041468569</v>
      </c>
      <c r="R399" s="53">
        <f t="shared" si="320"/>
        <v>3.2467532467532467</v>
      </c>
      <c r="S399" s="53">
        <f t="shared" si="306"/>
        <v>2.9553249091230853</v>
      </c>
      <c r="T399" s="53">
        <f t="shared" si="307"/>
        <v>1.5047035030216417E-3</v>
      </c>
      <c r="U399" s="58">
        <f t="shared" si="321"/>
        <v>0.67166475207342846</v>
      </c>
      <c r="V399" s="53">
        <f t="shared" si="322"/>
        <v>1.6233766233766234</v>
      </c>
      <c r="W399" s="53">
        <f t="shared" si="308"/>
        <v>1.4776624545615427</v>
      </c>
      <c r="X399" s="53">
        <f t="shared" si="309"/>
        <v>7.5235175151082087E-4</v>
      </c>
      <c r="Y399" s="58">
        <f t="shared" si="323"/>
        <v>0.13433295041468585</v>
      </c>
      <c r="Z399" s="53">
        <f t="shared" si="324"/>
        <v>0.32467532467532467</v>
      </c>
      <c r="AA399" s="53">
        <f t="shared" si="310"/>
        <v>0.29553249091230888</v>
      </c>
      <c r="AB399" s="53">
        <f t="shared" si="311"/>
        <v>1.5047035030216432E-4</v>
      </c>
      <c r="AC399" s="61">
        <f t="shared" si="325"/>
        <v>0.37890624999999739</v>
      </c>
      <c r="AD399" s="36">
        <f t="shared" si="328"/>
        <v>2.7799707542363752</v>
      </c>
      <c r="AE399" s="36">
        <f t="shared" si="329"/>
        <v>93.8</v>
      </c>
      <c r="AF399" s="36">
        <f t="shared" si="330"/>
        <v>1.3899853771181876</v>
      </c>
      <c r="AG399" s="36">
        <f t="shared" si="329"/>
        <v>75.09</v>
      </c>
      <c r="AH399" s="36">
        <f t="shared" si="331"/>
        <v>0.6949926885590938</v>
      </c>
      <c r="AI399" s="36">
        <f t="shared" si="358"/>
        <v>50.09</v>
      </c>
      <c r="AJ399" s="36">
        <f t="shared" si="333"/>
        <v>0.13899853771181869</v>
      </c>
      <c r="AK399" s="36">
        <f t="shared" si="358"/>
        <v>12.98</v>
      </c>
      <c r="AL399" s="36">
        <f t="shared" si="334"/>
        <v>1.3899853771181876</v>
      </c>
      <c r="AM399" s="36">
        <f t="shared" si="335"/>
        <v>75.09</v>
      </c>
      <c r="AN399" s="36">
        <f t="shared" si="336"/>
        <v>0.6949926885590938</v>
      </c>
      <c r="AO399" s="36">
        <f t="shared" si="337"/>
        <v>50.09</v>
      </c>
      <c r="AP399" s="36">
        <f t="shared" si="338"/>
        <v>0.3474963442795469</v>
      </c>
      <c r="AQ399" s="36">
        <f t="shared" si="339"/>
        <v>29.35</v>
      </c>
      <c r="AR399" s="36">
        <f t="shared" si="340"/>
        <v>6.9499268855909346E-2</v>
      </c>
      <c r="AS399" s="36">
        <f t="shared" si="341"/>
        <v>6.71</v>
      </c>
      <c r="AT399" s="36">
        <f t="shared" si="342"/>
        <v>0.6949926885590938</v>
      </c>
      <c r="AU399" s="36">
        <f t="shared" si="343"/>
        <v>50.09</v>
      </c>
      <c r="AV399" s="36">
        <f t="shared" si="344"/>
        <v>0.3474963442795469</v>
      </c>
      <c r="AW399" s="36">
        <f t="shared" si="345"/>
        <v>29.35</v>
      </c>
      <c r="AX399" s="36">
        <f t="shared" si="346"/>
        <v>0.17374817213977345</v>
      </c>
      <c r="AY399" s="36">
        <f t="shared" si="347"/>
        <v>15.95</v>
      </c>
      <c r="AZ399" s="36">
        <f t="shared" si="348"/>
        <v>3.4749634427954673E-2</v>
      </c>
      <c r="BA399" s="36">
        <f t="shared" si="349"/>
        <v>3.42</v>
      </c>
      <c r="BB399" s="36">
        <f t="shared" si="350"/>
        <v>0.13899853771181875</v>
      </c>
      <c r="BC399" s="36">
        <f t="shared" si="351"/>
        <v>12.98</v>
      </c>
      <c r="BD399" s="36">
        <f t="shared" si="352"/>
        <v>6.9499268855909374E-2</v>
      </c>
      <c r="BE399" s="36">
        <f t="shared" si="353"/>
        <v>6.71</v>
      </c>
      <c r="BF399" s="36">
        <f t="shared" si="354"/>
        <v>3.4749634427954687E-2</v>
      </c>
      <c r="BG399" s="36">
        <f t="shared" si="355"/>
        <v>3.42</v>
      </c>
      <c r="BH399" s="36">
        <f t="shared" si="356"/>
        <v>6.9499268855909369E-3</v>
      </c>
      <c r="BI399" s="36">
        <f t="shared" si="357"/>
        <v>0.69</v>
      </c>
    </row>
    <row r="400" spans="1:61" s="36" customFormat="1" x14ac:dyDescent="0.25">
      <c r="A400" s="37">
        <v>11.25</v>
      </c>
      <c r="B400" s="47">
        <f t="shared" si="312"/>
        <v>40</v>
      </c>
      <c r="C400" s="48">
        <f t="shared" si="302"/>
        <v>0</v>
      </c>
      <c r="D400" s="49">
        <f t="shared" si="303"/>
        <v>0</v>
      </c>
      <c r="E400" s="50">
        <f t="shared" si="304"/>
        <v>1</v>
      </c>
      <c r="F400" s="65">
        <f t="shared" si="301"/>
        <v>39</v>
      </c>
      <c r="G400" s="58">
        <f t="shared" si="326"/>
        <v>2.6884710310070083</v>
      </c>
      <c r="H400" s="53">
        <f t="shared" si="313"/>
        <v>6.4935064935064934</v>
      </c>
      <c r="I400" s="49">
        <f t="shared" si="314"/>
        <v>1.38</v>
      </c>
      <c r="J400" s="53">
        <f t="shared" si="315"/>
        <v>5.9146362682154185</v>
      </c>
      <c r="K400" s="53">
        <f t="shared" si="327"/>
        <v>3.0114367068097975E-3</v>
      </c>
      <c r="L400" s="48">
        <f t="shared" si="316"/>
        <v>2.2000000000000002</v>
      </c>
      <c r="M400" s="49">
        <f t="shared" si="305"/>
        <v>0</v>
      </c>
      <c r="N400" s="65">
        <v>0</v>
      </c>
      <c r="O400" s="60">
        <f t="shared" si="317"/>
        <v>6121.5284186799672</v>
      </c>
      <c r="P400" s="55">
        <f t="shared" si="318"/>
        <v>480</v>
      </c>
      <c r="Q400" s="58">
        <f t="shared" si="319"/>
        <v>1.3442355155035042</v>
      </c>
      <c r="R400" s="53">
        <f t="shared" si="320"/>
        <v>3.2467532467532467</v>
      </c>
      <c r="S400" s="53">
        <f t="shared" si="306"/>
        <v>2.9573181341077093</v>
      </c>
      <c r="T400" s="53">
        <f t="shared" si="307"/>
        <v>1.5057183534048987E-3</v>
      </c>
      <c r="U400" s="58">
        <f t="shared" si="321"/>
        <v>0.67211775775175209</v>
      </c>
      <c r="V400" s="53">
        <f t="shared" si="322"/>
        <v>1.6233766233766234</v>
      </c>
      <c r="W400" s="53">
        <f t="shared" si="308"/>
        <v>1.4786590670538546</v>
      </c>
      <c r="X400" s="53">
        <f t="shared" si="309"/>
        <v>7.5285917670244937E-4</v>
      </c>
      <c r="Y400" s="58">
        <f t="shared" si="323"/>
        <v>0.13442355155035057</v>
      </c>
      <c r="Z400" s="53">
        <f t="shared" si="324"/>
        <v>0.32467532467532467</v>
      </c>
      <c r="AA400" s="53">
        <f t="shared" si="310"/>
        <v>0.29573181341077126</v>
      </c>
      <c r="AB400" s="53">
        <f t="shared" si="311"/>
        <v>1.5057183534049006E-4</v>
      </c>
      <c r="AC400" s="61">
        <f t="shared" si="325"/>
        <v>0.37903645833333072</v>
      </c>
      <c r="AD400" s="36">
        <f t="shared" si="328"/>
        <v>2.7915647855575929</v>
      </c>
      <c r="AE400" s="36">
        <f t="shared" si="329"/>
        <v>93.87</v>
      </c>
      <c r="AF400" s="36">
        <f t="shared" si="330"/>
        <v>1.3957823927787965</v>
      </c>
      <c r="AG400" s="36">
        <f t="shared" si="329"/>
        <v>75.239999999999995</v>
      </c>
      <c r="AH400" s="36">
        <f t="shared" si="331"/>
        <v>0.69789119638939823</v>
      </c>
      <c r="AI400" s="36">
        <f t="shared" si="358"/>
        <v>50.24</v>
      </c>
      <c r="AJ400" s="36">
        <f t="shared" si="333"/>
        <v>0.13957823927787957</v>
      </c>
      <c r="AK400" s="36">
        <f t="shared" si="358"/>
        <v>13.03</v>
      </c>
      <c r="AL400" s="36">
        <f t="shared" si="334"/>
        <v>1.3957823927787965</v>
      </c>
      <c r="AM400" s="36">
        <f t="shared" si="335"/>
        <v>75.239999999999995</v>
      </c>
      <c r="AN400" s="36">
        <f t="shared" si="336"/>
        <v>0.69789119638939823</v>
      </c>
      <c r="AO400" s="36">
        <f t="shared" si="337"/>
        <v>50.24</v>
      </c>
      <c r="AP400" s="36">
        <f t="shared" si="338"/>
        <v>0.34894559819469911</v>
      </c>
      <c r="AQ400" s="36">
        <f t="shared" si="339"/>
        <v>29.46</v>
      </c>
      <c r="AR400" s="36">
        <f t="shared" si="340"/>
        <v>6.9789119638939787E-2</v>
      </c>
      <c r="AS400" s="36">
        <f t="shared" si="341"/>
        <v>6.74</v>
      </c>
      <c r="AT400" s="36">
        <f t="shared" si="342"/>
        <v>0.69789119638939823</v>
      </c>
      <c r="AU400" s="36">
        <f t="shared" si="343"/>
        <v>50.24</v>
      </c>
      <c r="AV400" s="36">
        <f t="shared" si="344"/>
        <v>0.34894559819469911</v>
      </c>
      <c r="AW400" s="36">
        <f t="shared" si="345"/>
        <v>29.46</v>
      </c>
      <c r="AX400" s="36">
        <f t="shared" si="346"/>
        <v>0.17447279909734956</v>
      </c>
      <c r="AY400" s="36">
        <f t="shared" si="347"/>
        <v>16.010000000000002</v>
      </c>
      <c r="AZ400" s="36">
        <f t="shared" si="348"/>
        <v>3.4894559819469893E-2</v>
      </c>
      <c r="BA400" s="36">
        <f t="shared" si="349"/>
        <v>3.43</v>
      </c>
      <c r="BB400" s="36">
        <f t="shared" si="350"/>
        <v>0.13957823927787963</v>
      </c>
      <c r="BC400" s="36">
        <f t="shared" si="351"/>
        <v>13.03</v>
      </c>
      <c r="BD400" s="36">
        <f t="shared" si="352"/>
        <v>6.9789119638939814E-2</v>
      </c>
      <c r="BE400" s="36">
        <f t="shared" si="353"/>
        <v>6.74</v>
      </c>
      <c r="BF400" s="36">
        <f t="shared" si="354"/>
        <v>3.4894559819469907E-2</v>
      </c>
      <c r="BG400" s="36">
        <f t="shared" si="355"/>
        <v>3.43</v>
      </c>
      <c r="BH400" s="36">
        <f t="shared" si="356"/>
        <v>6.9789119638939811E-3</v>
      </c>
      <c r="BI400" s="36">
        <f t="shared" si="357"/>
        <v>0.7</v>
      </c>
    </row>
    <row r="401" spans="1:61" s="36" customFormat="1" x14ac:dyDescent="0.25">
      <c r="A401" s="37">
        <v>11.25</v>
      </c>
      <c r="B401" s="47">
        <f t="shared" si="312"/>
        <v>40</v>
      </c>
      <c r="C401" s="48">
        <f t="shared" si="302"/>
        <v>0</v>
      </c>
      <c r="D401" s="49">
        <f t="shared" si="303"/>
        <v>0</v>
      </c>
      <c r="E401" s="50">
        <f t="shared" si="304"/>
        <v>1</v>
      </c>
      <c r="F401" s="65">
        <f t="shared" si="301"/>
        <v>39</v>
      </c>
      <c r="G401" s="58">
        <f t="shared" si="326"/>
        <v>2.6902705897213344</v>
      </c>
      <c r="H401" s="53">
        <f t="shared" si="313"/>
        <v>6.4935064935064934</v>
      </c>
      <c r="I401" s="49">
        <f t="shared" si="314"/>
        <v>1.38</v>
      </c>
      <c r="J401" s="53">
        <f t="shared" si="315"/>
        <v>5.9185952973869362</v>
      </c>
      <c r="K401" s="53">
        <f t="shared" si="327"/>
        <v>3.0134524462787668E-3</v>
      </c>
      <c r="L401" s="48">
        <f t="shared" si="316"/>
        <v>2.2000000000000002</v>
      </c>
      <c r="M401" s="49">
        <f t="shared" si="305"/>
        <v>0</v>
      </c>
      <c r="N401" s="65">
        <v>0</v>
      </c>
      <c r="O401" s="60">
        <f t="shared" si="317"/>
        <v>6125.3078458664768</v>
      </c>
      <c r="P401" s="55">
        <f t="shared" si="318"/>
        <v>480</v>
      </c>
      <c r="Q401" s="58">
        <f t="shared" si="319"/>
        <v>1.3451352948606672</v>
      </c>
      <c r="R401" s="53">
        <f t="shared" si="320"/>
        <v>3.2467532467532467</v>
      </c>
      <c r="S401" s="53">
        <f t="shared" si="306"/>
        <v>2.9592976486934681</v>
      </c>
      <c r="T401" s="53">
        <f t="shared" si="307"/>
        <v>1.5067262231393834E-3</v>
      </c>
      <c r="U401" s="58">
        <f t="shared" si="321"/>
        <v>0.67256764743033359</v>
      </c>
      <c r="V401" s="53">
        <f t="shared" si="322"/>
        <v>1.6233766233766234</v>
      </c>
      <c r="W401" s="53">
        <f t="shared" si="308"/>
        <v>1.4796488243467341</v>
      </c>
      <c r="X401" s="53">
        <f t="shared" si="309"/>
        <v>7.5336311156969169E-4</v>
      </c>
      <c r="Y401" s="58">
        <f t="shared" si="323"/>
        <v>0.13451352948606687</v>
      </c>
      <c r="Z401" s="53">
        <f t="shared" si="324"/>
        <v>0.32467532467532467</v>
      </c>
      <c r="AA401" s="53">
        <f t="shared" si="310"/>
        <v>0.29592976486934713</v>
      </c>
      <c r="AB401" s="53">
        <f t="shared" si="311"/>
        <v>1.5067262231393852E-4</v>
      </c>
      <c r="AC401" s="61">
        <f t="shared" si="325"/>
        <v>0.37916666666666404</v>
      </c>
      <c r="AD401" s="36">
        <f t="shared" si="328"/>
        <v>2.8031665774757664</v>
      </c>
      <c r="AE401" s="36">
        <f t="shared" si="329"/>
        <v>93.94</v>
      </c>
      <c r="AF401" s="36">
        <f t="shared" si="330"/>
        <v>1.4015832887378832</v>
      </c>
      <c r="AG401" s="36">
        <f t="shared" si="329"/>
        <v>75.38</v>
      </c>
      <c r="AH401" s="36">
        <f t="shared" si="331"/>
        <v>0.70079164436894159</v>
      </c>
      <c r="AI401" s="36">
        <f t="shared" si="358"/>
        <v>50.38</v>
      </c>
      <c r="AJ401" s="36">
        <f t="shared" si="333"/>
        <v>0.14015832887378823</v>
      </c>
      <c r="AK401" s="36">
        <f t="shared" si="358"/>
        <v>13.08</v>
      </c>
      <c r="AL401" s="36">
        <f t="shared" si="334"/>
        <v>1.4015832887378832</v>
      </c>
      <c r="AM401" s="36">
        <f t="shared" si="335"/>
        <v>75.38</v>
      </c>
      <c r="AN401" s="36">
        <f t="shared" si="336"/>
        <v>0.70079164436894159</v>
      </c>
      <c r="AO401" s="36">
        <f t="shared" si="337"/>
        <v>50.38</v>
      </c>
      <c r="AP401" s="36">
        <f t="shared" si="338"/>
        <v>0.3503958221844708</v>
      </c>
      <c r="AQ401" s="36">
        <f t="shared" si="339"/>
        <v>29.56</v>
      </c>
      <c r="AR401" s="36">
        <f t="shared" si="340"/>
        <v>7.0079164436894117E-2</v>
      </c>
      <c r="AS401" s="36">
        <f t="shared" si="341"/>
        <v>6.77</v>
      </c>
      <c r="AT401" s="36">
        <f t="shared" si="342"/>
        <v>0.70079164436894159</v>
      </c>
      <c r="AU401" s="36">
        <f t="shared" si="343"/>
        <v>50.38</v>
      </c>
      <c r="AV401" s="36">
        <f t="shared" si="344"/>
        <v>0.3503958221844708</v>
      </c>
      <c r="AW401" s="36">
        <f t="shared" si="345"/>
        <v>29.56</v>
      </c>
      <c r="AX401" s="36">
        <f t="shared" si="346"/>
        <v>0.1751979110922354</v>
      </c>
      <c r="AY401" s="36">
        <f t="shared" si="347"/>
        <v>16.07</v>
      </c>
      <c r="AZ401" s="36">
        <f t="shared" si="348"/>
        <v>3.5039582218447059E-2</v>
      </c>
      <c r="BA401" s="36">
        <f t="shared" si="349"/>
        <v>3.44</v>
      </c>
      <c r="BB401" s="36">
        <f t="shared" si="350"/>
        <v>0.14015832887378829</v>
      </c>
      <c r="BC401" s="36">
        <f t="shared" si="351"/>
        <v>13.08</v>
      </c>
      <c r="BD401" s="36">
        <f t="shared" si="352"/>
        <v>7.0079164436894145E-2</v>
      </c>
      <c r="BE401" s="36">
        <f t="shared" si="353"/>
        <v>6.77</v>
      </c>
      <c r="BF401" s="36">
        <f t="shared" si="354"/>
        <v>3.5039582218447073E-2</v>
      </c>
      <c r="BG401" s="36">
        <f t="shared" si="355"/>
        <v>3.44</v>
      </c>
      <c r="BH401" s="36">
        <f t="shared" si="356"/>
        <v>7.0079164436894145E-3</v>
      </c>
      <c r="BI401" s="36">
        <f t="shared" si="357"/>
        <v>0.7</v>
      </c>
    </row>
    <row r="402" spans="1:61" s="36" customFormat="1" x14ac:dyDescent="0.25">
      <c r="A402" s="37">
        <v>11.25</v>
      </c>
      <c r="B402" s="47">
        <f t="shared" si="312"/>
        <v>40</v>
      </c>
      <c r="C402" s="48">
        <f t="shared" si="302"/>
        <v>0</v>
      </c>
      <c r="D402" s="49">
        <f t="shared" si="303"/>
        <v>0</v>
      </c>
      <c r="E402" s="50">
        <f t="shared" si="304"/>
        <v>1</v>
      </c>
      <c r="F402" s="65">
        <f t="shared" si="301"/>
        <v>39</v>
      </c>
      <c r="G402" s="58">
        <f t="shared" si="326"/>
        <v>2.6920577701703134</v>
      </c>
      <c r="H402" s="53">
        <f t="shared" si="313"/>
        <v>6.4935064935064934</v>
      </c>
      <c r="I402" s="49">
        <f t="shared" si="314"/>
        <v>1.38</v>
      </c>
      <c r="J402" s="53">
        <f t="shared" si="315"/>
        <v>5.9225270943746899</v>
      </c>
      <c r="K402" s="53">
        <f t="shared" si="327"/>
        <v>3.0154543204829807E-3</v>
      </c>
      <c r="L402" s="48">
        <f t="shared" si="316"/>
        <v>2.2000000000000002</v>
      </c>
      <c r="M402" s="49">
        <f t="shared" si="305"/>
        <v>0</v>
      </c>
      <c r="N402" s="65">
        <v>0</v>
      </c>
      <c r="O402" s="60">
        <f t="shared" si="317"/>
        <v>6129.0612894910801</v>
      </c>
      <c r="P402" s="55">
        <f t="shared" si="318"/>
        <v>480</v>
      </c>
      <c r="Q402" s="58">
        <f t="shared" si="319"/>
        <v>1.3460288850851567</v>
      </c>
      <c r="R402" s="53">
        <f t="shared" si="320"/>
        <v>3.2467532467532467</v>
      </c>
      <c r="S402" s="53">
        <f t="shared" si="306"/>
        <v>2.961263547187345</v>
      </c>
      <c r="T402" s="53">
        <f t="shared" si="307"/>
        <v>1.5077271602414904E-3</v>
      </c>
      <c r="U402" s="58">
        <f t="shared" si="321"/>
        <v>0.67301444254257836</v>
      </c>
      <c r="V402" s="53">
        <f t="shared" si="322"/>
        <v>1.6233766233766234</v>
      </c>
      <c r="W402" s="53">
        <f t="shared" si="308"/>
        <v>1.4806317735936725</v>
      </c>
      <c r="X402" s="53">
        <f t="shared" si="309"/>
        <v>7.5386358012074519E-4</v>
      </c>
      <c r="Y402" s="58">
        <f t="shared" si="323"/>
        <v>0.13460288850851582</v>
      </c>
      <c r="Z402" s="53">
        <f t="shared" si="324"/>
        <v>0.32467532467532467</v>
      </c>
      <c r="AA402" s="53">
        <f t="shared" si="310"/>
        <v>0.29612635471873483</v>
      </c>
      <c r="AB402" s="53">
        <f t="shared" si="311"/>
        <v>1.5077271602414921E-4</v>
      </c>
      <c r="AC402" s="61">
        <f t="shared" si="325"/>
        <v>0.37929687499999737</v>
      </c>
      <c r="AD402" s="36">
        <f t="shared" si="328"/>
        <v>2.8147760766096259</v>
      </c>
      <c r="AE402" s="36">
        <f t="shared" si="329"/>
        <v>94.01</v>
      </c>
      <c r="AF402" s="36">
        <f t="shared" si="330"/>
        <v>1.407388038304813</v>
      </c>
      <c r="AG402" s="36">
        <f t="shared" si="329"/>
        <v>75.52</v>
      </c>
      <c r="AH402" s="36">
        <f t="shared" si="331"/>
        <v>0.70369401915240648</v>
      </c>
      <c r="AI402" s="36">
        <f t="shared" si="358"/>
        <v>50.52</v>
      </c>
      <c r="AJ402" s="36">
        <f t="shared" si="333"/>
        <v>0.14073880383048121</v>
      </c>
      <c r="AK402" s="36">
        <f t="shared" si="358"/>
        <v>13.13</v>
      </c>
      <c r="AL402" s="36">
        <f t="shared" si="334"/>
        <v>1.407388038304813</v>
      </c>
      <c r="AM402" s="36">
        <f t="shared" si="335"/>
        <v>75.52</v>
      </c>
      <c r="AN402" s="36">
        <f t="shared" si="336"/>
        <v>0.70369401915240648</v>
      </c>
      <c r="AO402" s="36">
        <f t="shared" si="337"/>
        <v>50.52</v>
      </c>
      <c r="AP402" s="36">
        <f t="shared" si="338"/>
        <v>0.35184700957620324</v>
      </c>
      <c r="AQ402" s="36">
        <f t="shared" si="339"/>
        <v>29.66</v>
      </c>
      <c r="AR402" s="36">
        <f t="shared" si="340"/>
        <v>7.0369401915240604E-2</v>
      </c>
      <c r="AS402" s="36">
        <f t="shared" si="341"/>
        <v>6.8</v>
      </c>
      <c r="AT402" s="36">
        <f t="shared" si="342"/>
        <v>0.70369401915240648</v>
      </c>
      <c r="AU402" s="36">
        <f t="shared" si="343"/>
        <v>50.52</v>
      </c>
      <c r="AV402" s="36">
        <f t="shared" si="344"/>
        <v>0.35184700957620324</v>
      </c>
      <c r="AW402" s="36">
        <f t="shared" si="345"/>
        <v>29.66</v>
      </c>
      <c r="AX402" s="36">
        <f t="shared" si="346"/>
        <v>0.17592350478810162</v>
      </c>
      <c r="AY402" s="36">
        <f t="shared" si="347"/>
        <v>16.13</v>
      </c>
      <c r="AZ402" s="36">
        <f t="shared" si="348"/>
        <v>3.5184700957620302E-2</v>
      </c>
      <c r="BA402" s="36">
        <f t="shared" si="349"/>
        <v>3.46</v>
      </c>
      <c r="BB402" s="36">
        <f t="shared" si="350"/>
        <v>0.14073880383048126</v>
      </c>
      <c r="BC402" s="36">
        <f t="shared" si="351"/>
        <v>13.13</v>
      </c>
      <c r="BD402" s="36">
        <f t="shared" si="352"/>
        <v>7.0369401915240631E-2</v>
      </c>
      <c r="BE402" s="36">
        <f t="shared" si="353"/>
        <v>6.8</v>
      </c>
      <c r="BF402" s="36">
        <f t="shared" si="354"/>
        <v>3.5184700957620316E-2</v>
      </c>
      <c r="BG402" s="36">
        <f t="shared" si="355"/>
        <v>3.46</v>
      </c>
      <c r="BH402" s="36">
        <f t="shared" si="356"/>
        <v>7.0369401915240633E-3</v>
      </c>
      <c r="BI402" s="36">
        <f t="shared" si="357"/>
        <v>0.7</v>
      </c>
    </row>
    <row r="403" spans="1:61" s="36" customFormat="1" x14ac:dyDescent="0.25">
      <c r="A403" s="37">
        <v>11.25</v>
      </c>
      <c r="B403" s="47">
        <f t="shared" si="312"/>
        <v>40</v>
      </c>
      <c r="C403" s="48">
        <f t="shared" si="302"/>
        <v>0</v>
      </c>
      <c r="D403" s="49">
        <f t="shared" si="303"/>
        <v>0</v>
      </c>
      <c r="E403" s="50">
        <f t="shared" si="304"/>
        <v>1</v>
      </c>
      <c r="F403" s="65">
        <f t="shared" si="301"/>
        <v>39</v>
      </c>
      <c r="G403" s="58">
        <f t="shared" si="326"/>
        <v>2.6938326574978486</v>
      </c>
      <c r="H403" s="53">
        <f t="shared" si="313"/>
        <v>6.4935064935064934</v>
      </c>
      <c r="I403" s="49">
        <f t="shared" si="314"/>
        <v>1.38</v>
      </c>
      <c r="J403" s="53">
        <f t="shared" si="315"/>
        <v>5.9264318464952677</v>
      </c>
      <c r="K403" s="53">
        <f t="shared" si="327"/>
        <v>3.0174424247946677E-3</v>
      </c>
      <c r="L403" s="48">
        <f t="shared" si="316"/>
        <v>2.2000000000000002</v>
      </c>
      <c r="M403" s="49">
        <f t="shared" si="305"/>
        <v>0</v>
      </c>
      <c r="N403" s="65">
        <v>0</v>
      </c>
      <c r="O403" s="60">
        <f t="shared" si="317"/>
        <v>6132.7889281907637</v>
      </c>
      <c r="P403" s="55">
        <f t="shared" si="318"/>
        <v>480</v>
      </c>
      <c r="Q403" s="58">
        <f t="shared" si="319"/>
        <v>1.3469163287489243</v>
      </c>
      <c r="R403" s="53">
        <f t="shared" si="320"/>
        <v>3.2467532467532467</v>
      </c>
      <c r="S403" s="53">
        <f t="shared" si="306"/>
        <v>2.9632159232476338</v>
      </c>
      <c r="T403" s="53">
        <f t="shared" si="307"/>
        <v>1.5087212123973339E-3</v>
      </c>
      <c r="U403" s="58">
        <f t="shared" si="321"/>
        <v>0.67345816437446215</v>
      </c>
      <c r="V403" s="53">
        <f t="shared" si="322"/>
        <v>1.6233766233766234</v>
      </c>
      <c r="W403" s="53">
        <f t="shared" si="308"/>
        <v>1.4816079616238169</v>
      </c>
      <c r="X403" s="53">
        <f t="shared" si="309"/>
        <v>7.5436060619866693E-4</v>
      </c>
      <c r="Y403" s="58">
        <f t="shared" si="323"/>
        <v>0.13469163287489258</v>
      </c>
      <c r="Z403" s="53">
        <f t="shared" si="324"/>
        <v>0.32467532467532467</v>
      </c>
      <c r="AA403" s="53">
        <f t="shared" si="310"/>
        <v>0.29632159232476368</v>
      </c>
      <c r="AB403" s="53">
        <f t="shared" si="311"/>
        <v>1.5087212123973359E-4</v>
      </c>
      <c r="AC403" s="61">
        <f t="shared" si="325"/>
        <v>0.37942708333333069</v>
      </c>
      <c r="AD403" s="36">
        <f t="shared" si="328"/>
        <v>2.8263932299450856</v>
      </c>
      <c r="AE403" s="36">
        <f t="shared" si="329"/>
        <v>94.08</v>
      </c>
      <c r="AF403" s="36">
        <f t="shared" si="330"/>
        <v>1.4131966149725428</v>
      </c>
      <c r="AG403" s="36">
        <f t="shared" si="329"/>
        <v>75.66</v>
      </c>
      <c r="AH403" s="36">
        <f t="shared" si="331"/>
        <v>0.70659830748627139</v>
      </c>
      <c r="AI403" s="36">
        <f t="shared" ref="AI403:AK418" si="359">ROUND((1-EXP(-AH403))*100,2)</f>
        <v>50.67</v>
      </c>
      <c r="AJ403" s="36">
        <f t="shared" si="333"/>
        <v>0.14131966149725417</v>
      </c>
      <c r="AK403" s="36">
        <f t="shared" si="359"/>
        <v>13.18</v>
      </c>
      <c r="AL403" s="36">
        <f t="shared" si="334"/>
        <v>1.4131966149725428</v>
      </c>
      <c r="AM403" s="36">
        <f t="shared" si="335"/>
        <v>75.66</v>
      </c>
      <c r="AN403" s="36">
        <f t="shared" si="336"/>
        <v>0.70659830748627139</v>
      </c>
      <c r="AO403" s="36">
        <f t="shared" si="337"/>
        <v>50.67</v>
      </c>
      <c r="AP403" s="36">
        <f t="shared" si="338"/>
        <v>0.3532991537431357</v>
      </c>
      <c r="AQ403" s="36">
        <f t="shared" si="339"/>
        <v>29.76</v>
      </c>
      <c r="AR403" s="36">
        <f t="shared" si="340"/>
        <v>7.0659830748627084E-2</v>
      </c>
      <c r="AS403" s="36">
        <f t="shared" si="341"/>
        <v>6.82</v>
      </c>
      <c r="AT403" s="36">
        <f t="shared" si="342"/>
        <v>0.70659830748627139</v>
      </c>
      <c r="AU403" s="36">
        <f t="shared" si="343"/>
        <v>50.67</v>
      </c>
      <c r="AV403" s="36">
        <f t="shared" si="344"/>
        <v>0.3532991537431357</v>
      </c>
      <c r="AW403" s="36">
        <f t="shared" si="345"/>
        <v>29.76</v>
      </c>
      <c r="AX403" s="36">
        <f t="shared" si="346"/>
        <v>0.17664957687156785</v>
      </c>
      <c r="AY403" s="36">
        <f t="shared" si="347"/>
        <v>16.190000000000001</v>
      </c>
      <c r="AZ403" s="36">
        <f t="shared" si="348"/>
        <v>3.5329915374313542E-2</v>
      </c>
      <c r="BA403" s="36">
        <f t="shared" si="349"/>
        <v>3.47</v>
      </c>
      <c r="BB403" s="36">
        <f t="shared" si="350"/>
        <v>0.14131966149725422</v>
      </c>
      <c r="BC403" s="36">
        <f t="shared" si="351"/>
        <v>13.18</v>
      </c>
      <c r="BD403" s="36">
        <f t="shared" si="352"/>
        <v>7.0659830748627112E-2</v>
      </c>
      <c r="BE403" s="36">
        <f t="shared" si="353"/>
        <v>6.82</v>
      </c>
      <c r="BF403" s="36">
        <f t="shared" si="354"/>
        <v>3.5329915374313556E-2</v>
      </c>
      <c r="BG403" s="36">
        <f t="shared" si="355"/>
        <v>3.47</v>
      </c>
      <c r="BH403" s="36">
        <f t="shared" si="356"/>
        <v>7.065983074862712E-3</v>
      </c>
      <c r="BI403" s="36">
        <f t="shared" si="357"/>
        <v>0.7</v>
      </c>
    </row>
    <row r="404" spans="1:61" s="36" customFormat="1" x14ac:dyDescent="0.25">
      <c r="A404" s="37">
        <v>11.25</v>
      </c>
      <c r="B404" s="47">
        <f t="shared" si="312"/>
        <v>40</v>
      </c>
      <c r="C404" s="48">
        <f t="shared" si="302"/>
        <v>0</v>
      </c>
      <c r="D404" s="49">
        <f t="shared" si="303"/>
        <v>0</v>
      </c>
      <c r="E404" s="50">
        <f t="shared" si="304"/>
        <v>1</v>
      </c>
      <c r="F404" s="65">
        <f t="shared" si="301"/>
        <v>39</v>
      </c>
      <c r="G404" s="58">
        <f t="shared" si="326"/>
        <v>2.6955953362621812</v>
      </c>
      <c r="H404" s="53">
        <f t="shared" si="313"/>
        <v>6.4935064935064934</v>
      </c>
      <c r="I404" s="49">
        <f t="shared" si="314"/>
        <v>1.38</v>
      </c>
      <c r="J404" s="53">
        <f t="shared" si="315"/>
        <v>5.9303097397767992</v>
      </c>
      <c r="K404" s="53">
        <f t="shared" si="327"/>
        <v>3.0194168539300404E-3</v>
      </c>
      <c r="L404" s="48">
        <f t="shared" si="316"/>
        <v>2.2000000000000002</v>
      </c>
      <c r="M404" s="49">
        <f t="shared" si="305"/>
        <v>0</v>
      </c>
      <c r="N404" s="65">
        <v>0</v>
      </c>
      <c r="O404" s="60">
        <f t="shared" si="317"/>
        <v>6136.4909393743874</v>
      </c>
      <c r="P404" s="55">
        <f t="shared" si="318"/>
        <v>480</v>
      </c>
      <c r="Q404" s="58">
        <f t="shared" si="319"/>
        <v>1.3477976681310906</v>
      </c>
      <c r="R404" s="53">
        <f t="shared" si="320"/>
        <v>3.2467532467532467</v>
      </c>
      <c r="S404" s="53">
        <f t="shared" si="306"/>
        <v>2.9651548698883996</v>
      </c>
      <c r="T404" s="53">
        <f t="shared" si="307"/>
        <v>1.5097084269650202E-3</v>
      </c>
      <c r="U404" s="58">
        <f t="shared" si="321"/>
        <v>0.67389883406554529</v>
      </c>
      <c r="V404" s="53">
        <f t="shared" si="322"/>
        <v>1.6233766233766234</v>
      </c>
      <c r="W404" s="53">
        <f t="shared" si="308"/>
        <v>1.4825774349441998</v>
      </c>
      <c r="X404" s="53">
        <f t="shared" si="309"/>
        <v>7.5485421348251011E-4</v>
      </c>
      <c r="Y404" s="58">
        <f t="shared" si="323"/>
        <v>0.13477976681310921</v>
      </c>
      <c r="Z404" s="53">
        <f t="shared" si="324"/>
        <v>0.32467532467532467</v>
      </c>
      <c r="AA404" s="53">
        <f t="shared" si="310"/>
        <v>0.29651548698884028</v>
      </c>
      <c r="AB404" s="53">
        <f t="shared" si="311"/>
        <v>1.5097084269650221E-4</v>
      </c>
      <c r="AC404" s="61">
        <f t="shared" si="325"/>
        <v>0.37955729166666402</v>
      </c>
      <c r="AD404" s="36">
        <f t="shared" si="328"/>
        <v>2.8380179848327161</v>
      </c>
      <c r="AE404" s="36">
        <f t="shared" si="329"/>
        <v>94.15</v>
      </c>
      <c r="AF404" s="36">
        <f t="shared" si="330"/>
        <v>1.419008992416358</v>
      </c>
      <c r="AG404" s="36">
        <f t="shared" si="329"/>
        <v>75.8</v>
      </c>
      <c r="AH404" s="36">
        <f t="shared" si="331"/>
        <v>0.70950449620817901</v>
      </c>
      <c r="AI404" s="36">
        <f t="shared" si="359"/>
        <v>50.81</v>
      </c>
      <c r="AJ404" s="36">
        <f t="shared" si="333"/>
        <v>0.14190089924163571</v>
      </c>
      <c r="AK404" s="36">
        <f t="shared" si="359"/>
        <v>13.23</v>
      </c>
      <c r="AL404" s="36">
        <f t="shared" si="334"/>
        <v>1.419008992416358</v>
      </c>
      <c r="AM404" s="36">
        <f t="shared" si="335"/>
        <v>75.8</v>
      </c>
      <c r="AN404" s="36">
        <f t="shared" si="336"/>
        <v>0.70950449620817901</v>
      </c>
      <c r="AO404" s="36">
        <f t="shared" si="337"/>
        <v>50.81</v>
      </c>
      <c r="AP404" s="36">
        <f t="shared" si="338"/>
        <v>0.35475224810408951</v>
      </c>
      <c r="AQ404" s="36">
        <f t="shared" si="339"/>
        <v>29.87</v>
      </c>
      <c r="AR404" s="36">
        <f t="shared" si="340"/>
        <v>7.0950449620817854E-2</v>
      </c>
      <c r="AS404" s="36">
        <f t="shared" si="341"/>
        <v>6.85</v>
      </c>
      <c r="AT404" s="36">
        <f t="shared" si="342"/>
        <v>0.70950449620817901</v>
      </c>
      <c r="AU404" s="36">
        <f t="shared" si="343"/>
        <v>50.81</v>
      </c>
      <c r="AV404" s="36">
        <f t="shared" si="344"/>
        <v>0.35475224810408951</v>
      </c>
      <c r="AW404" s="36">
        <f t="shared" si="345"/>
        <v>29.87</v>
      </c>
      <c r="AX404" s="36">
        <f t="shared" si="346"/>
        <v>0.17737612405204475</v>
      </c>
      <c r="AY404" s="36">
        <f t="shared" si="347"/>
        <v>16.25</v>
      </c>
      <c r="AZ404" s="36">
        <f t="shared" si="348"/>
        <v>3.5475224810408927E-2</v>
      </c>
      <c r="BA404" s="36">
        <f t="shared" si="349"/>
        <v>3.49</v>
      </c>
      <c r="BB404" s="36">
        <f t="shared" si="350"/>
        <v>0.14190089924163576</v>
      </c>
      <c r="BC404" s="36">
        <f t="shared" si="351"/>
        <v>13.23</v>
      </c>
      <c r="BD404" s="36">
        <f t="shared" si="352"/>
        <v>7.0950449620817882E-2</v>
      </c>
      <c r="BE404" s="36">
        <f t="shared" si="353"/>
        <v>6.85</v>
      </c>
      <c r="BF404" s="36">
        <f t="shared" si="354"/>
        <v>3.5475224810408941E-2</v>
      </c>
      <c r="BG404" s="36">
        <f t="shared" si="355"/>
        <v>3.49</v>
      </c>
      <c r="BH404" s="36">
        <f t="shared" si="356"/>
        <v>7.0950449620817884E-3</v>
      </c>
      <c r="BI404" s="36">
        <f t="shared" si="357"/>
        <v>0.71</v>
      </c>
    </row>
    <row r="405" spans="1:61" s="36" customFormat="1" x14ac:dyDescent="0.25">
      <c r="A405" s="37">
        <v>11.25</v>
      </c>
      <c r="B405" s="47">
        <f t="shared" si="312"/>
        <v>40</v>
      </c>
      <c r="C405" s="48">
        <f t="shared" si="302"/>
        <v>0</v>
      </c>
      <c r="D405" s="49">
        <f t="shared" si="303"/>
        <v>0</v>
      </c>
      <c r="E405" s="50">
        <f t="shared" si="304"/>
        <v>1</v>
      </c>
      <c r="F405" s="65">
        <f t="shared" si="301"/>
        <v>39</v>
      </c>
      <c r="G405" s="58">
        <f t="shared" si="326"/>
        <v>2.6973458904399181</v>
      </c>
      <c r="H405" s="53">
        <f t="shared" si="313"/>
        <v>6.4935064935064934</v>
      </c>
      <c r="I405" s="49">
        <f t="shared" si="314"/>
        <v>1.38</v>
      </c>
      <c r="J405" s="53">
        <f t="shared" si="315"/>
        <v>5.9341609589678201</v>
      </c>
      <c r="K405" s="53">
        <f t="shared" si="327"/>
        <v>3.0213777019538041E-3</v>
      </c>
      <c r="L405" s="48">
        <f t="shared" si="316"/>
        <v>2.2000000000000002</v>
      </c>
      <c r="M405" s="49">
        <f t="shared" si="305"/>
        <v>0</v>
      </c>
      <c r="N405" s="65">
        <v>0</v>
      </c>
      <c r="O405" s="60">
        <f t="shared" si="317"/>
        <v>6140.1674992311237</v>
      </c>
      <c r="P405" s="55">
        <f t="shared" si="318"/>
        <v>480</v>
      </c>
      <c r="Q405" s="58">
        <f t="shared" si="319"/>
        <v>1.3486729452199591</v>
      </c>
      <c r="R405" s="53">
        <f t="shared" si="320"/>
        <v>3.2467532467532467</v>
      </c>
      <c r="S405" s="53">
        <f t="shared" si="306"/>
        <v>2.9670804794839101</v>
      </c>
      <c r="T405" s="53">
        <f t="shared" si="307"/>
        <v>1.5106888509769021E-3</v>
      </c>
      <c r="U405" s="58">
        <f t="shared" si="321"/>
        <v>0.67433647260997953</v>
      </c>
      <c r="V405" s="53">
        <f t="shared" si="322"/>
        <v>1.6233766233766234</v>
      </c>
      <c r="W405" s="53">
        <f t="shared" si="308"/>
        <v>1.483540239741955</v>
      </c>
      <c r="X405" s="53">
        <f t="shared" si="309"/>
        <v>7.5534442548845103E-4</v>
      </c>
      <c r="Y405" s="58">
        <f t="shared" si="323"/>
        <v>0.13486729452199606</v>
      </c>
      <c r="Z405" s="53">
        <f t="shared" si="324"/>
        <v>0.32467532467532467</v>
      </c>
      <c r="AA405" s="53">
        <f t="shared" si="310"/>
        <v>0.29670804794839134</v>
      </c>
      <c r="AB405" s="53">
        <f t="shared" si="311"/>
        <v>1.5106888509769037E-4</v>
      </c>
      <c r="AC405" s="61">
        <f t="shared" si="325"/>
        <v>0.37968749999999735</v>
      </c>
      <c r="AD405" s="36">
        <f t="shared" si="328"/>
        <v>2.8496502889852384</v>
      </c>
      <c r="AE405" s="36">
        <f t="shared" si="329"/>
        <v>94.21</v>
      </c>
      <c r="AF405" s="36">
        <f t="shared" si="330"/>
        <v>1.4248251444926192</v>
      </c>
      <c r="AG405" s="36">
        <f t="shared" si="329"/>
        <v>75.94</v>
      </c>
      <c r="AH405" s="36">
        <f t="shared" si="331"/>
        <v>0.71241257224630961</v>
      </c>
      <c r="AI405" s="36">
        <f t="shared" si="359"/>
        <v>50.95</v>
      </c>
      <c r="AJ405" s="36">
        <f t="shared" si="333"/>
        <v>0.14248251444926183</v>
      </c>
      <c r="AK405" s="36">
        <f t="shared" si="359"/>
        <v>13.28</v>
      </c>
      <c r="AL405" s="36">
        <f t="shared" si="334"/>
        <v>1.4248251444926192</v>
      </c>
      <c r="AM405" s="36">
        <f t="shared" si="335"/>
        <v>75.94</v>
      </c>
      <c r="AN405" s="36">
        <f t="shared" si="336"/>
        <v>0.71241257224630961</v>
      </c>
      <c r="AO405" s="36">
        <f t="shared" si="337"/>
        <v>50.95</v>
      </c>
      <c r="AP405" s="36">
        <f t="shared" si="338"/>
        <v>0.3562062861231548</v>
      </c>
      <c r="AQ405" s="36">
        <f t="shared" si="339"/>
        <v>29.97</v>
      </c>
      <c r="AR405" s="36">
        <f t="shared" si="340"/>
        <v>7.1241257224630913E-2</v>
      </c>
      <c r="AS405" s="36">
        <f t="shared" si="341"/>
        <v>6.88</v>
      </c>
      <c r="AT405" s="36">
        <f t="shared" si="342"/>
        <v>0.71241257224630961</v>
      </c>
      <c r="AU405" s="36">
        <f t="shared" si="343"/>
        <v>50.95</v>
      </c>
      <c r="AV405" s="36">
        <f t="shared" si="344"/>
        <v>0.3562062861231548</v>
      </c>
      <c r="AW405" s="36">
        <f t="shared" si="345"/>
        <v>29.97</v>
      </c>
      <c r="AX405" s="36">
        <f t="shared" si="346"/>
        <v>0.1781031430615774</v>
      </c>
      <c r="AY405" s="36">
        <f t="shared" si="347"/>
        <v>16.309999999999999</v>
      </c>
      <c r="AZ405" s="36">
        <f t="shared" si="348"/>
        <v>3.5620628612315457E-2</v>
      </c>
      <c r="BA405" s="36">
        <f t="shared" si="349"/>
        <v>3.5</v>
      </c>
      <c r="BB405" s="36">
        <f t="shared" si="350"/>
        <v>0.14248251444926188</v>
      </c>
      <c r="BC405" s="36">
        <f t="shared" si="351"/>
        <v>13.28</v>
      </c>
      <c r="BD405" s="36">
        <f t="shared" si="352"/>
        <v>7.1241257224630941E-2</v>
      </c>
      <c r="BE405" s="36">
        <f t="shared" si="353"/>
        <v>6.88</v>
      </c>
      <c r="BF405" s="36">
        <f t="shared" si="354"/>
        <v>3.5620628612315471E-2</v>
      </c>
      <c r="BG405" s="36">
        <f t="shared" si="355"/>
        <v>3.5</v>
      </c>
      <c r="BH405" s="36">
        <f t="shared" si="356"/>
        <v>7.1241257224630939E-3</v>
      </c>
      <c r="BI405" s="36">
        <f t="shared" si="357"/>
        <v>0.71</v>
      </c>
    </row>
    <row r="406" spans="1:61" s="36" customFormat="1" x14ac:dyDescent="0.25">
      <c r="A406" s="37">
        <v>11.25</v>
      </c>
      <c r="B406" s="47">
        <f t="shared" si="312"/>
        <v>40</v>
      </c>
      <c r="C406" s="48">
        <f t="shared" si="302"/>
        <v>0</v>
      </c>
      <c r="D406" s="49">
        <f t="shared" si="303"/>
        <v>0</v>
      </c>
      <c r="E406" s="50">
        <f t="shared" si="304"/>
        <v>1</v>
      </c>
      <c r="F406" s="65">
        <f t="shared" si="301"/>
        <v>39</v>
      </c>
      <c r="G406" s="58">
        <f t="shared" si="326"/>
        <v>2.699084403430033</v>
      </c>
      <c r="H406" s="53">
        <f t="shared" si="313"/>
        <v>6.4935064935064934</v>
      </c>
      <c r="I406" s="49">
        <f t="shared" si="314"/>
        <v>1.38</v>
      </c>
      <c r="J406" s="53">
        <f t="shared" si="315"/>
        <v>5.9379856875460728</v>
      </c>
      <c r="K406" s="53">
        <f t="shared" si="327"/>
        <v>3.0233250622836404E-3</v>
      </c>
      <c r="L406" s="48">
        <f t="shared" si="316"/>
        <v>2.2000000000000002</v>
      </c>
      <c r="M406" s="49">
        <f t="shared" si="305"/>
        <v>0</v>
      </c>
      <c r="N406" s="65">
        <v>0</v>
      </c>
      <c r="O406" s="60">
        <f t="shared" si="317"/>
        <v>6143.8187827388447</v>
      </c>
      <c r="P406" s="55">
        <f t="shared" si="318"/>
        <v>480</v>
      </c>
      <c r="Q406" s="58">
        <f t="shared" si="319"/>
        <v>1.3495422017150165</v>
      </c>
      <c r="R406" s="53">
        <f t="shared" si="320"/>
        <v>3.2467532467532467</v>
      </c>
      <c r="S406" s="53">
        <f t="shared" si="306"/>
        <v>2.9689928437730364</v>
      </c>
      <c r="T406" s="53">
        <f t="shared" si="307"/>
        <v>1.5116625311418202E-3</v>
      </c>
      <c r="U406" s="58">
        <f t="shared" si="321"/>
        <v>0.67477110085750824</v>
      </c>
      <c r="V406" s="53">
        <f t="shared" si="322"/>
        <v>1.6233766233766234</v>
      </c>
      <c r="W406" s="53">
        <f t="shared" si="308"/>
        <v>1.4844964218865182</v>
      </c>
      <c r="X406" s="53">
        <f t="shared" si="309"/>
        <v>7.5583126557091009E-4</v>
      </c>
      <c r="Y406" s="58">
        <f t="shared" si="323"/>
        <v>0.1349542201715018</v>
      </c>
      <c r="Z406" s="53">
        <f t="shared" si="324"/>
        <v>0.32467532467532467</v>
      </c>
      <c r="AA406" s="53">
        <f t="shared" si="310"/>
        <v>0.29689928437730401</v>
      </c>
      <c r="AB406" s="53">
        <f t="shared" si="311"/>
        <v>1.511662531141822E-4</v>
      </c>
      <c r="AC406" s="61">
        <f t="shared" si="325"/>
        <v>0.37981770833333067</v>
      </c>
      <c r="AD406" s="36">
        <f t="shared" si="328"/>
        <v>2.8612900904750305</v>
      </c>
      <c r="AE406" s="36">
        <f t="shared" si="329"/>
        <v>94.28</v>
      </c>
      <c r="AF406" s="36">
        <f t="shared" si="330"/>
        <v>1.4306450452375152</v>
      </c>
      <c r="AG406" s="36">
        <f t="shared" si="329"/>
        <v>76.08</v>
      </c>
      <c r="AH406" s="36">
        <f t="shared" si="331"/>
        <v>0.71532252261875762</v>
      </c>
      <c r="AI406" s="36">
        <f t="shared" si="359"/>
        <v>51.1</v>
      </c>
      <c r="AJ406" s="36">
        <f t="shared" si="333"/>
        <v>0.14306450452375144</v>
      </c>
      <c r="AK406" s="36">
        <f t="shared" si="359"/>
        <v>13.33</v>
      </c>
      <c r="AL406" s="36">
        <f t="shared" si="334"/>
        <v>1.4306450452375152</v>
      </c>
      <c r="AM406" s="36">
        <f t="shared" si="335"/>
        <v>76.08</v>
      </c>
      <c r="AN406" s="36">
        <f t="shared" si="336"/>
        <v>0.71532252261875762</v>
      </c>
      <c r="AO406" s="36">
        <f t="shared" si="337"/>
        <v>51.1</v>
      </c>
      <c r="AP406" s="36">
        <f t="shared" si="338"/>
        <v>0.35766126130937881</v>
      </c>
      <c r="AQ406" s="36">
        <f t="shared" si="339"/>
        <v>30.07</v>
      </c>
      <c r="AR406" s="36">
        <f t="shared" si="340"/>
        <v>7.153225226187572E-2</v>
      </c>
      <c r="AS406" s="36">
        <f t="shared" si="341"/>
        <v>6.9</v>
      </c>
      <c r="AT406" s="36">
        <f t="shared" si="342"/>
        <v>0.71532252261875762</v>
      </c>
      <c r="AU406" s="36">
        <f t="shared" si="343"/>
        <v>51.1</v>
      </c>
      <c r="AV406" s="36">
        <f t="shared" si="344"/>
        <v>0.35766126130937881</v>
      </c>
      <c r="AW406" s="36">
        <f t="shared" si="345"/>
        <v>30.07</v>
      </c>
      <c r="AX406" s="36">
        <f t="shared" si="346"/>
        <v>0.1788306306546894</v>
      </c>
      <c r="AY406" s="36">
        <f t="shared" si="347"/>
        <v>16.38</v>
      </c>
      <c r="AZ406" s="36">
        <f t="shared" si="348"/>
        <v>3.576612613093786E-2</v>
      </c>
      <c r="BA406" s="36">
        <f t="shared" si="349"/>
        <v>3.51</v>
      </c>
      <c r="BB406" s="36">
        <f t="shared" si="350"/>
        <v>0.1430645045237515</v>
      </c>
      <c r="BC406" s="36">
        <f t="shared" si="351"/>
        <v>13.33</v>
      </c>
      <c r="BD406" s="36">
        <f t="shared" si="352"/>
        <v>7.1532252261875748E-2</v>
      </c>
      <c r="BE406" s="36">
        <f t="shared" si="353"/>
        <v>6.9</v>
      </c>
      <c r="BF406" s="36">
        <f t="shared" si="354"/>
        <v>3.5766126130937874E-2</v>
      </c>
      <c r="BG406" s="36">
        <f t="shared" si="355"/>
        <v>3.51</v>
      </c>
      <c r="BH406" s="36">
        <f t="shared" si="356"/>
        <v>7.1532252261875739E-3</v>
      </c>
      <c r="BI406" s="36">
        <f t="shared" si="357"/>
        <v>0.71</v>
      </c>
    </row>
    <row r="407" spans="1:61" s="36" customFormat="1" x14ac:dyDescent="0.25">
      <c r="A407" s="37">
        <v>11.25</v>
      </c>
      <c r="B407" s="47">
        <f t="shared" si="312"/>
        <v>40</v>
      </c>
      <c r="C407" s="48">
        <f t="shared" si="302"/>
        <v>0</v>
      </c>
      <c r="D407" s="49">
        <f t="shared" si="303"/>
        <v>0</v>
      </c>
      <c r="E407" s="50">
        <f t="shared" si="304"/>
        <v>1</v>
      </c>
      <c r="F407" s="65">
        <f t="shared" si="301"/>
        <v>39</v>
      </c>
      <c r="G407" s="58">
        <f t="shared" si="326"/>
        <v>2.7008109580578394</v>
      </c>
      <c r="H407" s="53">
        <f t="shared" si="313"/>
        <v>6.4935064935064934</v>
      </c>
      <c r="I407" s="49">
        <f t="shared" si="314"/>
        <v>1.38</v>
      </c>
      <c r="J407" s="53">
        <f t="shared" si="315"/>
        <v>5.9417841077272469</v>
      </c>
      <c r="K407" s="53">
        <f t="shared" si="327"/>
        <v>3.0252590276946575E-3</v>
      </c>
      <c r="L407" s="48">
        <f t="shared" si="316"/>
        <v>2.2000000000000002</v>
      </c>
      <c r="M407" s="49">
        <f t="shared" si="305"/>
        <v>0</v>
      </c>
      <c r="N407" s="65">
        <v>0</v>
      </c>
      <c r="O407" s="60">
        <f t="shared" si="317"/>
        <v>6147.4449636724503</v>
      </c>
      <c r="P407" s="55">
        <f t="shared" si="318"/>
        <v>480</v>
      </c>
      <c r="Q407" s="58">
        <f t="shared" si="319"/>
        <v>1.3504054790289197</v>
      </c>
      <c r="R407" s="53">
        <f t="shared" si="320"/>
        <v>3.2467532467532467</v>
      </c>
      <c r="S407" s="53">
        <f t="shared" si="306"/>
        <v>2.9708920538636234</v>
      </c>
      <c r="T407" s="53">
        <f t="shared" si="307"/>
        <v>1.5126295138473288E-3</v>
      </c>
      <c r="U407" s="58">
        <f t="shared" si="321"/>
        <v>0.67520273951445986</v>
      </c>
      <c r="V407" s="53">
        <f t="shared" si="322"/>
        <v>1.6233766233766234</v>
      </c>
      <c r="W407" s="53">
        <f t="shared" si="308"/>
        <v>1.4854460269318117</v>
      </c>
      <c r="X407" s="53">
        <f t="shared" si="309"/>
        <v>7.5631475692366438E-4</v>
      </c>
      <c r="Y407" s="58">
        <f t="shared" si="323"/>
        <v>0.13504054790289213</v>
      </c>
      <c r="Z407" s="53">
        <f t="shared" si="324"/>
        <v>0.32467532467532467</v>
      </c>
      <c r="AA407" s="53">
        <f t="shared" si="310"/>
        <v>0.29708920538636274</v>
      </c>
      <c r="AB407" s="53">
        <f t="shared" si="311"/>
        <v>1.5126295138473306E-4</v>
      </c>
      <c r="AC407" s="61">
        <f t="shared" si="325"/>
        <v>0.379947916666664</v>
      </c>
      <c r="AD407" s="36">
        <f t="shared" si="328"/>
        <v>2.8729373377316549</v>
      </c>
      <c r="AE407" s="36">
        <f t="shared" si="329"/>
        <v>94.35</v>
      </c>
      <c r="AF407" s="36">
        <f t="shared" si="330"/>
        <v>1.4364686688658275</v>
      </c>
      <c r="AG407" s="36">
        <f t="shared" si="329"/>
        <v>76.22</v>
      </c>
      <c r="AH407" s="36">
        <f t="shared" si="331"/>
        <v>0.71823433443291373</v>
      </c>
      <c r="AI407" s="36">
        <f t="shared" si="359"/>
        <v>51.24</v>
      </c>
      <c r="AJ407" s="36">
        <f t="shared" si="333"/>
        <v>0.14364686688658265</v>
      </c>
      <c r="AK407" s="36">
        <f t="shared" si="359"/>
        <v>13.38</v>
      </c>
      <c r="AL407" s="36">
        <f t="shared" si="334"/>
        <v>1.4364686688658275</v>
      </c>
      <c r="AM407" s="36">
        <f t="shared" si="335"/>
        <v>76.22</v>
      </c>
      <c r="AN407" s="36">
        <f t="shared" si="336"/>
        <v>0.71823433443291373</v>
      </c>
      <c r="AO407" s="36">
        <f t="shared" si="337"/>
        <v>51.24</v>
      </c>
      <c r="AP407" s="36">
        <f t="shared" si="338"/>
        <v>0.35911716721645687</v>
      </c>
      <c r="AQ407" s="36">
        <f t="shared" si="339"/>
        <v>30.17</v>
      </c>
      <c r="AR407" s="36">
        <f t="shared" si="340"/>
        <v>7.1823433443291326E-2</v>
      </c>
      <c r="AS407" s="36">
        <f t="shared" si="341"/>
        <v>6.93</v>
      </c>
      <c r="AT407" s="36">
        <f t="shared" si="342"/>
        <v>0.71823433443291373</v>
      </c>
      <c r="AU407" s="36">
        <f t="shared" si="343"/>
        <v>51.24</v>
      </c>
      <c r="AV407" s="36">
        <f t="shared" si="344"/>
        <v>0.35911716721645687</v>
      </c>
      <c r="AW407" s="36">
        <f t="shared" si="345"/>
        <v>30.17</v>
      </c>
      <c r="AX407" s="36">
        <f t="shared" si="346"/>
        <v>0.17955858360822843</v>
      </c>
      <c r="AY407" s="36">
        <f t="shared" si="347"/>
        <v>16.440000000000001</v>
      </c>
      <c r="AZ407" s="36">
        <f t="shared" si="348"/>
        <v>3.5911716721645663E-2</v>
      </c>
      <c r="BA407" s="36">
        <f t="shared" si="349"/>
        <v>3.53</v>
      </c>
      <c r="BB407" s="36">
        <f t="shared" si="350"/>
        <v>0.14364686688658271</v>
      </c>
      <c r="BC407" s="36">
        <f t="shared" si="351"/>
        <v>13.38</v>
      </c>
      <c r="BD407" s="36">
        <f t="shared" si="352"/>
        <v>7.1823433443291354E-2</v>
      </c>
      <c r="BE407" s="36">
        <f t="shared" si="353"/>
        <v>6.93</v>
      </c>
      <c r="BF407" s="36">
        <f t="shared" si="354"/>
        <v>3.5911716721645677E-2</v>
      </c>
      <c r="BG407" s="36">
        <f t="shared" si="355"/>
        <v>3.53</v>
      </c>
      <c r="BH407" s="36">
        <f t="shared" si="356"/>
        <v>7.1823433443291354E-3</v>
      </c>
      <c r="BI407" s="36">
        <f t="shared" si="357"/>
        <v>0.72</v>
      </c>
    </row>
    <row r="408" spans="1:61" s="36" customFormat="1" x14ac:dyDescent="0.25">
      <c r="A408" s="37">
        <v>11.25</v>
      </c>
      <c r="B408" s="47">
        <f t="shared" si="312"/>
        <v>40</v>
      </c>
      <c r="C408" s="48">
        <f t="shared" si="302"/>
        <v>0</v>
      </c>
      <c r="D408" s="49">
        <f t="shared" si="303"/>
        <v>0</v>
      </c>
      <c r="E408" s="50">
        <f t="shared" si="304"/>
        <v>1</v>
      </c>
      <c r="F408" s="65">
        <f t="shared" si="301"/>
        <v>39</v>
      </c>
      <c r="G408" s="58">
        <f t="shared" si="326"/>
        <v>2.7025256365789381</v>
      </c>
      <c r="H408" s="53">
        <f t="shared" si="313"/>
        <v>6.4935064935064934</v>
      </c>
      <c r="I408" s="49">
        <f t="shared" si="314"/>
        <v>1.38</v>
      </c>
      <c r="J408" s="53">
        <f t="shared" si="315"/>
        <v>5.9455564004736638</v>
      </c>
      <c r="K408" s="53">
        <f t="shared" si="327"/>
        <v>3.0271796903238108E-3</v>
      </c>
      <c r="L408" s="48">
        <f t="shared" si="316"/>
        <v>2.2000000000000002</v>
      </c>
      <c r="M408" s="49">
        <f t="shared" si="305"/>
        <v>0</v>
      </c>
      <c r="N408" s="65">
        <v>0</v>
      </c>
      <c r="O408" s="60">
        <f t="shared" si="317"/>
        <v>6151.0462146121381</v>
      </c>
      <c r="P408" s="55">
        <f t="shared" si="318"/>
        <v>480</v>
      </c>
      <c r="Q408" s="58">
        <f t="shared" si="319"/>
        <v>1.351262818289469</v>
      </c>
      <c r="R408" s="53">
        <f t="shared" si="320"/>
        <v>3.2467532467532467</v>
      </c>
      <c r="S408" s="53">
        <f t="shared" si="306"/>
        <v>2.9727782002368319</v>
      </c>
      <c r="T408" s="53">
        <f t="shared" si="307"/>
        <v>1.5135898451619054E-3</v>
      </c>
      <c r="U408" s="58">
        <f t="shared" si="321"/>
        <v>0.67563140914473452</v>
      </c>
      <c r="V408" s="53">
        <f t="shared" si="322"/>
        <v>1.6233766233766234</v>
      </c>
      <c r="W408" s="53">
        <f t="shared" si="308"/>
        <v>1.486389100118416</v>
      </c>
      <c r="X408" s="53">
        <f t="shared" si="309"/>
        <v>7.5679492258095269E-4</v>
      </c>
      <c r="Y408" s="58">
        <f t="shared" si="323"/>
        <v>0.13512628182894706</v>
      </c>
      <c r="Z408" s="53">
        <f t="shared" si="324"/>
        <v>0.32467532467532467</v>
      </c>
      <c r="AA408" s="53">
        <f t="shared" si="310"/>
        <v>0.29727782002368358</v>
      </c>
      <c r="AB408" s="53">
        <f t="shared" si="311"/>
        <v>1.513589845161907E-4</v>
      </c>
      <c r="AC408" s="61">
        <f t="shared" si="325"/>
        <v>0.38007812499999732</v>
      </c>
      <c r="AD408" s="36">
        <f t="shared" si="328"/>
        <v>2.8845919795394015</v>
      </c>
      <c r="AE408" s="36">
        <f t="shared" si="329"/>
        <v>94.41</v>
      </c>
      <c r="AF408" s="36">
        <f t="shared" si="330"/>
        <v>1.4422959897697007</v>
      </c>
      <c r="AG408" s="36">
        <f t="shared" si="329"/>
        <v>76.36</v>
      </c>
      <c r="AH408" s="36">
        <f t="shared" si="331"/>
        <v>0.72114799488485037</v>
      </c>
      <c r="AI408" s="36">
        <f t="shared" si="359"/>
        <v>51.38</v>
      </c>
      <c r="AJ408" s="36">
        <f t="shared" si="333"/>
        <v>0.14422959897696999</v>
      </c>
      <c r="AK408" s="36">
        <f t="shared" si="359"/>
        <v>13.43</v>
      </c>
      <c r="AL408" s="36">
        <f t="shared" si="334"/>
        <v>1.4422959897697007</v>
      </c>
      <c r="AM408" s="36">
        <f t="shared" si="335"/>
        <v>76.36</v>
      </c>
      <c r="AN408" s="36">
        <f t="shared" si="336"/>
        <v>0.72114799488485037</v>
      </c>
      <c r="AO408" s="36">
        <f t="shared" si="337"/>
        <v>51.38</v>
      </c>
      <c r="AP408" s="36">
        <f t="shared" si="338"/>
        <v>0.36057399744242519</v>
      </c>
      <c r="AQ408" s="36">
        <f t="shared" si="339"/>
        <v>30.27</v>
      </c>
      <c r="AR408" s="36">
        <f t="shared" si="340"/>
        <v>7.2114799488484996E-2</v>
      </c>
      <c r="AS408" s="36">
        <f t="shared" si="341"/>
        <v>6.96</v>
      </c>
      <c r="AT408" s="36">
        <f t="shared" si="342"/>
        <v>0.72114799488485037</v>
      </c>
      <c r="AU408" s="36">
        <f t="shared" si="343"/>
        <v>51.38</v>
      </c>
      <c r="AV408" s="36">
        <f t="shared" si="344"/>
        <v>0.36057399744242519</v>
      </c>
      <c r="AW408" s="36">
        <f t="shared" si="345"/>
        <v>30.27</v>
      </c>
      <c r="AX408" s="36">
        <f t="shared" si="346"/>
        <v>0.18028699872121259</v>
      </c>
      <c r="AY408" s="36">
        <f t="shared" si="347"/>
        <v>16.5</v>
      </c>
      <c r="AZ408" s="36">
        <f t="shared" si="348"/>
        <v>3.6057399744242498E-2</v>
      </c>
      <c r="BA408" s="36">
        <f t="shared" si="349"/>
        <v>3.54</v>
      </c>
      <c r="BB408" s="36">
        <f t="shared" si="350"/>
        <v>0.14422959897697005</v>
      </c>
      <c r="BC408" s="36">
        <f t="shared" si="351"/>
        <v>13.43</v>
      </c>
      <c r="BD408" s="36">
        <f t="shared" si="352"/>
        <v>7.2114799488485024E-2</v>
      </c>
      <c r="BE408" s="36">
        <f t="shared" si="353"/>
        <v>6.96</v>
      </c>
      <c r="BF408" s="36">
        <f t="shared" si="354"/>
        <v>3.6057399744242512E-2</v>
      </c>
      <c r="BG408" s="36">
        <f t="shared" si="355"/>
        <v>3.54</v>
      </c>
      <c r="BH408" s="36">
        <f t="shared" si="356"/>
        <v>7.2114799488485022E-3</v>
      </c>
      <c r="BI408" s="36">
        <f t="shared" si="357"/>
        <v>0.72</v>
      </c>
    </row>
    <row r="409" spans="1:61" s="36" customFormat="1" x14ac:dyDescent="0.25">
      <c r="A409" s="37">
        <v>11.25</v>
      </c>
      <c r="B409" s="47">
        <f t="shared" si="312"/>
        <v>40</v>
      </c>
      <c r="C409" s="48">
        <f t="shared" si="302"/>
        <v>0</v>
      </c>
      <c r="D409" s="49">
        <f t="shared" si="303"/>
        <v>0</v>
      </c>
      <c r="E409" s="50">
        <f t="shared" si="304"/>
        <v>1</v>
      </c>
      <c r="F409" s="65">
        <f t="shared" si="301"/>
        <v>39</v>
      </c>
      <c r="G409" s="58">
        <f t="shared" si="326"/>
        <v>2.7042285206831336</v>
      </c>
      <c r="H409" s="53">
        <f t="shared" si="313"/>
        <v>6.4935064935064934</v>
      </c>
      <c r="I409" s="49">
        <f t="shared" si="314"/>
        <v>1.38</v>
      </c>
      <c r="J409" s="53">
        <f t="shared" si="315"/>
        <v>5.9493027455028944</v>
      </c>
      <c r="K409" s="53">
        <f t="shared" si="327"/>
        <v>3.0290871416742888E-3</v>
      </c>
      <c r="L409" s="48">
        <f t="shared" si="316"/>
        <v>2.2000000000000002</v>
      </c>
      <c r="M409" s="49">
        <f t="shared" si="305"/>
        <v>0</v>
      </c>
      <c r="N409" s="65">
        <v>0</v>
      </c>
      <c r="O409" s="60">
        <f t="shared" si="317"/>
        <v>6154.6227069516144</v>
      </c>
      <c r="P409" s="55">
        <f t="shared" si="318"/>
        <v>480</v>
      </c>
      <c r="Q409" s="58">
        <f t="shared" si="319"/>
        <v>1.3521142603415668</v>
      </c>
      <c r="R409" s="53">
        <f t="shared" si="320"/>
        <v>3.2467532467532467</v>
      </c>
      <c r="S409" s="53">
        <f t="shared" si="306"/>
        <v>2.9746513727514472</v>
      </c>
      <c r="T409" s="53">
        <f t="shared" si="307"/>
        <v>1.5145435708371444E-3</v>
      </c>
      <c r="U409" s="58">
        <f t="shared" si="321"/>
        <v>0.67605713017078339</v>
      </c>
      <c r="V409" s="53">
        <f t="shared" si="322"/>
        <v>1.6233766233766234</v>
      </c>
      <c r="W409" s="53">
        <f t="shared" si="308"/>
        <v>1.4873256863757236</v>
      </c>
      <c r="X409" s="53">
        <f t="shared" si="309"/>
        <v>7.572717854185722E-4</v>
      </c>
      <c r="Y409" s="58">
        <f t="shared" si="323"/>
        <v>0.13521142603415684</v>
      </c>
      <c r="Z409" s="53">
        <f t="shared" si="324"/>
        <v>0.32467532467532467</v>
      </c>
      <c r="AA409" s="53">
        <f t="shared" si="310"/>
        <v>0.29746513727514506</v>
      </c>
      <c r="AB409" s="53">
        <f t="shared" si="311"/>
        <v>1.5145435708371462E-4</v>
      </c>
      <c r="AC409" s="61">
        <f t="shared" si="325"/>
        <v>0.38020833333333065</v>
      </c>
      <c r="AD409" s="36">
        <f t="shared" si="328"/>
        <v>2.8962539650348473</v>
      </c>
      <c r="AE409" s="36">
        <f t="shared" si="329"/>
        <v>94.48</v>
      </c>
      <c r="AF409" s="36">
        <f t="shared" si="330"/>
        <v>1.4481269825174237</v>
      </c>
      <c r="AG409" s="36">
        <f t="shared" si="329"/>
        <v>76.5</v>
      </c>
      <c r="AH409" s="36">
        <f t="shared" si="331"/>
        <v>0.72406349125871183</v>
      </c>
      <c r="AI409" s="36">
        <f t="shared" si="359"/>
        <v>51.52</v>
      </c>
      <c r="AJ409" s="36">
        <f t="shared" si="333"/>
        <v>0.14481269825174228</v>
      </c>
      <c r="AK409" s="36">
        <f t="shared" si="359"/>
        <v>13.48</v>
      </c>
      <c r="AL409" s="36">
        <f t="shared" si="334"/>
        <v>1.4481269825174237</v>
      </c>
      <c r="AM409" s="36">
        <f t="shared" si="335"/>
        <v>76.5</v>
      </c>
      <c r="AN409" s="36">
        <f t="shared" si="336"/>
        <v>0.72406349125871183</v>
      </c>
      <c r="AO409" s="36">
        <f t="shared" si="337"/>
        <v>51.52</v>
      </c>
      <c r="AP409" s="36">
        <f t="shared" si="338"/>
        <v>0.36203174562935592</v>
      </c>
      <c r="AQ409" s="36">
        <f t="shared" si="339"/>
        <v>30.37</v>
      </c>
      <c r="AR409" s="36">
        <f t="shared" si="340"/>
        <v>7.2406349125871142E-2</v>
      </c>
      <c r="AS409" s="36">
        <f t="shared" si="341"/>
        <v>6.98</v>
      </c>
      <c r="AT409" s="36">
        <f t="shared" si="342"/>
        <v>0.72406349125871183</v>
      </c>
      <c r="AU409" s="36">
        <f t="shared" si="343"/>
        <v>51.52</v>
      </c>
      <c r="AV409" s="36">
        <f t="shared" si="344"/>
        <v>0.36203174562935592</v>
      </c>
      <c r="AW409" s="36">
        <f t="shared" si="345"/>
        <v>30.37</v>
      </c>
      <c r="AX409" s="36">
        <f t="shared" si="346"/>
        <v>0.18101587281467796</v>
      </c>
      <c r="AY409" s="36">
        <f t="shared" si="347"/>
        <v>16.559999999999999</v>
      </c>
      <c r="AZ409" s="36">
        <f t="shared" si="348"/>
        <v>3.6203174562935571E-2</v>
      </c>
      <c r="BA409" s="36">
        <f t="shared" si="349"/>
        <v>3.56</v>
      </c>
      <c r="BB409" s="36">
        <f t="shared" si="350"/>
        <v>0.14481269825174234</v>
      </c>
      <c r="BC409" s="36">
        <f t="shared" si="351"/>
        <v>13.48</v>
      </c>
      <c r="BD409" s="36">
        <f t="shared" si="352"/>
        <v>7.2406349125871169E-2</v>
      </c>
      <c r="BE409" s="36">
        <f t="shared" si="353"/>
        <v>6.98</v>
      </c>
      <c r="BF409" s="36">
        <f t="shared" si="354"/>
        <v>3.6203174562935585E-2</v>
      </c>
      <c r="BG409" s="36">
        <f t="shared" si="355"/>
        <v>3.56</v>
      </c>
      <c r="BH409" s="36">
        <f t="shared" si="356"/>
        <v>7.2406349125871171E-3</v>
      </c>
      <c r="BI409" s="36">
        <f t="shared" si="357"/>
        <v>0.72</v>
      </c>
    </row>
    <row r="410" spans="1:61" s="36" customFormat="1" x14ac:dyDescent="0.25">
      <c r="A410" s="37">
        <v>11.25</v>
      </c>
      <c r="B410" s="47">
        <f t="shared" si="312"/>
        <v>40</v>
      </c>
      <c r="C410" s="48">
        <f t="shared" si="302"/>
        <v>0</v>
      </c>
      <c r="D410" s="49">
        <f t="shared" si="303"/>
        <v>0</v>
      </c>
      <c r="E410" s="50">
        <f t="shared" si="304"/>
        <v>1</v>
      </c>
      <c r="F410" s="65">
        <f t="shared" si="301"/>
        <v>39</v>
      </c>
      <c r="G410" s="58">
        <f t="shared" si="326"/>
        <v>2.7059196914983272</v>
      </c>
      <c r="H410" s="53">
        <f t="shared" si="313"/>
        <v>6.4935064935064934</v>
      </c>
      <c r="I410" s="49">
        <f t="shared" si="314"/>
        <v>1.38</v>
      </c>
      <c r="J410" s="53">
        <f t="shared" si="315"/>
        <v>5.9530233212963202</v>
      </c>
      <c r="K410" s="53">
        <f t="shared" si="327"/>
        <v>3.0309814726198793E-3</v>
      </c>
      <c r="L410" s="48">
        <f t="shared" si="316"/>
        <v>2.2000000000000002</v>
      </c>
      <c r="M410" s="49">
        <f t="shared" si="305"/>
        <v>0</v>
      </c>
      <c r="N410" s="65">
        <v>0</v>
      </c>
      <c r="O410" s="60">
        <f t="shared" si="317"/>
        <v>6158.1746109062569</v>
      </c>
      <c r="P410" s="55">
        <f t="shared" si="318"/>
        <v>480</v>
      </c>
      <c r="Q410" s="58">
        <f t="shared" si="319"/>
        <v>1.3529598457491636</v>
      </c>
      <c r="R410" s="53">
        <f t="shared" si="320"/>
        <v>3.2467532467532467</v>
      </c>
      <c r="S410" s="53">
        <f t="shared" si="306"/>
        <v>2.9765116606481601</v>
      </c>
      <c r="T410" s="53">
        <f t="shared" si="307"/>
        <v>1.5154907363099396E-3</v>
      </c>
      <c r="U410" s="58">
        <f t="shared" si="321"/>
        <v>0.67647992287458181</v>
      </c>
      <c r="V410" s="53">
        <f t="shared" si="322"/>
        <v>1.6233766233766234</v>
      </c>
      <c r="W410" s="53">
        <f t="shared" si="308"/>
        <v>1.48825583032408</v>
      </c>
      <c r="X410" s="53">
        <f t="shared" si="309"/>
        <v>7.5774536815496982E-4</v>
      </c>
      <c r="Y410" s="58">
        <f t="shared" si="323"/>
        <v>0.13529598457491651</v>
      </c>
      <c r="Z410" s="53">
        <f t="shared" si="324"/>
        <v>0.32467532467532467</v>
      </c>
      <c r="AA410" s="53">
        <f t="shared" si="310"/>
        <v>0.29765116606481634</v>
      </c>
      <c r="AB410" s="53">
        <f t="shared" si="311"/>
        <v>1.5154907363099413E-4</v>
      </c>
      <c r="AC410" s="61">
        <f t="shared" si="325"/>
        <v>0.38033854166666398</v>
      </c>
      <c r="AD410" s="36">
        <f t="shared" si="328"/>
        <v>2.9079232437044338</v>
      </c>
      <c r="AE410" s="36">
        <f t="shared" si="329"/>
        <v>94.54</v>
      </c>
      <c r="AF410" s="36">
        <f t="shared" si="330"/>
        <v>1.4539616218522169</v>
      </c>
      <c r="AG410" s="36">
        <f t="shared" si="329"/>
        <v>76.64</v>
      </c>
      <c r="AH410" s="36">
        <f t="shared" si="331"/>
        <v>0.72698081092610845</v>
      </c>
      <c r="AI410" s="36">
        <f t="shared" si="359"/>
        <v>51.66</v>
      </c>
      <c r="AJ410" s="36">
        <f t="shared" si="333"/>
        <v>0.14539616218522161</v>
      </c>
      <c r="AK410" s="36">
        <f t="shared" si="359"/>
        <v>13.53</v>
      </c>
      <c r="AL410" s="36">
        <f t="shared" si="334"/>
        <v>1.4539616218522169</v>
      </c>
      <c r="AM410" s="36">
        <f t="shared" si="335"/>
        <v>76.64</v>
      </c>
      <c r="AN410" s="36">
        <f t="shared" si="336"/>
        <v>0.72698081092610845</v>
      </c>
      <c r="AO410" s="36">
        <f t="shared" si="337"/>
        <v>51.66</v>
      </c>
      <c r="AP410" s="36">
        <f t="shared" si="338"/>
        <v>0.36349040546305422</v>
      </c>
      <c r="AQ410" s="36">
        <f t="shared" si="339"/>
        <v>30.48</v>
      </c>
      <c r="AR410" s="36">
        <f t="shared" si="340"/>
        <v>7.2698081092610806E-2</v>
      </c>
      <c r="AS410" s="36">
        <f t="shared" si="341"/>
        <v>7.01</v>
      </c>
      <c r="AT410" s="36">
        <f t="shared" si="342"/>
        <v>0.72698081092610845</v>
      </c>
      <c r="AU410" s="36">
        <f t="shared" si="343"/>
        <v>51.66</v>
      </c>
      <c r="AV410" s="36">
        <f t="shared" si="344"/>
        <v>0.36349040546305422</v>
      </c>
      <c r="AW410" s="36">
        <f t="shared" si="345"/>
        <v>30.48</v>
      </c>
      <c r="AX410" s="36">
        <f t="shared" si="346"/>
        <v>0.18174520273152711</v>
      </c>
      <c r="AY410" s="36">
        <f t="shared" si="347"/>
        <v>16.62</v>
      </c>
      <c r="AZ410" s="36">
        <f t="shared" si="348"/>
        <v>3.6349040546305403E-2</v>
      </c>
      <c r="BA410" s="36">
        <f t="shared" si="349"/>
        <v>3.57</v>
      </c>
      <c r="BB410" s="36">
        <f t="shared" si="350"/>
        <v>0.14539616218522167</v>
      </c>
      <c r="BC410" s="36">
        <f t="shared" si="351"/>
        <v>13.53</v>
      </c>
      <c r="BD410" s="36">
        <f t="shared" si="352"/>
        <v>7.2698081092610833E-2</v>
      </c>
      <c r="BE410" s="36">
        <f t="shared" si="353"/>
        <v>7.01</v>
      </c>
      <c r="BF410" s="36">
        <f t="shared" si="354"/>
        <v>3.6349040546305417E-2</v>
      </c>
      <c r="BG410" s="36">
        <f t="shared" si="355"/>
        <v>3.57</v>
      </c>
      <c r="BH410" s="36">
        <f t="shared" si="356"/>
        <v>7.2698081092610837E-3</v>
      </c>
      <c r="BI410" s="36">
        <f t="shared" si="357"/>
        <v>0.72</v>
      </c>
    </row>
    <row r="411" spans="1:61" s="36" customFormat="1" x14ac:dyDescent="0.25">
      <c r="A411" s="37">
        <v>11.25</v>
      </c>
      <c r="B411" s="47">
        <f t="shared" si="312"/>
        <v>40</v>
      </c>
      <c r="C411" s="48">
        <f t="shared" si="302"/>
        <v>0</v>
      </c>
      <c r="D411" s="49">
        <f t="shared" si="303"/>
        <v>0</v>
      </c>
      <c r="E411" s="50">
        <f t="shared" si="304"/>
        <v>1</v>
      </c>
      <c r="F411" s="65">
        <f t="shared" si="301"/>
        <v>39</v>
      </c>
      <c r="G411" s="58">
        <f t="shared" si="326"/>
        <v>2.7075992295943823</v>
      </c>
      <c r="H411" s="53">
        <f t="shared" si="313"/>
        <v>6.4935064935064934</v>
      </c>
      <c r="I411" s="49">
        <f t="shared" si="314"/>
        <v>1.38</v>
      </c>
      <c r="J411" s="53">
        <f t="shared" si="315"/>
        <v>5.9567183051076418</v>
      </c>
      <c r="K411" s="53">
        <f t="shared" si="327"/>
        <v>3.0328627734092918E-3</v>
      </c>
      <c r="L411" s="48">
        <f t="shared" si="316"/>
        <v>2.2000000000000002</v>
      </c>
      <c r="M411" s="49">
        <f t="shared" si="305"/>
        <v>0</v>
      </c>
      <c r="N411" s="65">
        <v>0</v>
      </c>
      <c r="O411" s="60">
        <f t="shared" si="317"/>
        <v>6161.702095521211</v>
      </c>
      <c r="P411" s="55">
        <f t="shared" si="318"/>
        <v>480</v>
      </c>
      <c r="Q411" s="58">
        <f t="shared" si="319"/>
        <v>1.3537996147971911</v>
      </c>
      <c r="R411" s="53">
        <f t="shared" si="320"/>
        <v>3.2467532467532467</v>
      </c>
      <c r="S411" s="53">
        <f t="shared" si="306"/>
        <v>2.9783591525538209</v>
      </c>
      <c r="T411" s="53">
        <f t="shared" si="307"/>
        <v>1.5164313867046459E-3</v>
      </c>
      <c r="U411" s="58">
        <f t="shared" si="321"/>
        <v>0.67689980739859557</v>
      </c>
      <c r="V411" s="53">
        <f t="shared" si="322"/>
        <v>1.6233766233766234</v>
      </c>
      <c r="W411" s="53">
        <f t="shared" si="308"/>
        <v>1.4891795762769104</v>
      </c>
      <c r="X411" s="53">
        <f t="shared" si="309"/>
        <v>7.5821569335232295E-4</v>
      </c>
      <c r="Y411" s="58">
        <f t="shared" si="323"/>
        <v>0.13537996147971926</v>
      </c>
      <c r="Z411" s="53">
        <f t="shared" si="324"/>
        <v>0.32467532467532467</v>
      </c>
      <c r="AA411" s="53">
        <f t="shared" si="310"/>
        <v>0.29783591525538239</v>
      </c>
      <c r="AB411" s="53">
        <f t="shared" si="311"/>
        <v>1.5164313867046473E-4</v>
      </c>
      <c r="AC411" s="61">
        <f t="shared" si="325"/>
        <v>0.3804687499999973</v>
      </c>
      <c r="AD411" s="36">
        <f t="shared" si="328"/>
        <v>2.9195997653820593</v>
      </c>
      <c r="AE411" s="36">
        <f t="shared" si="329"/>
        <v>94.6</v>
      </c>
      <c r="AF411" s="36">
        <f t="shared" si="330"/>
        <v>1.4597998826910297</v>
      </c>
      <c r="AG411" s="36">
        <f t="shared" si="329"/>
        <v>76.77</v>
      </c>
      <c r="AH411" s="36">
        <f t="shared" si="331"/>
        <v>0.72989994134551484</v>
      </c>
      <c r="AI411" s="36">
        <f t="shared" si="359"/>
        <v>51.8</v>
      </c>
      <c r="AJ411" s="36">
        <f t="shared" si="333"/>
        <v>0.14597998826910291</v>
      </c>
      <c r="AK411" s="36">
        <f t="shared" si="359"/>
        <v>13.58</v>
      </c>
      <c r="AL411" s="36">
        <f t="shared" si="334"/>
        <v>1.4597998826910297</v>
      </c>
      <c r="AM411" s="36">
        <f t="shared" si="335"/>
        <v>76.77</v>
      </c>
      <c r="AN411" s="36">
        <f t="shared" si="336"/>
        <v>0.72989994134551484</v>
      </c>
      <c r="AO411" s="36">
        <f t="shared" si="337"/>
        <v>51.8</v>
      </c>
      <c r="AP411" s="36">
        <f t="shared" si="338"/>
        <v>0.36494997067275742</v>
      </c>
      <c r="AQ411" s="36">
        <f t="shared" si="339"/>
        <v>30.58</v>
      </c>
      <c r="AR411" s="36">
        <f t="shared" si="340"/>
        <v>7.2989994134551456E-2</v>
      </c>
      <c r="AS411" s="36">
        <f t="shared" si="341"/>
        <v>7.04</v>
      </c>
      <c r="AT411" s="36">
        <f t="shared" si="342"/>
        <v>0.72989994134551484</v>
      </c>
      <c r="AU411" s="36">
        <f t="shared" si="343"/>
        <v>51.8</v>
      </c>
      <c r="AV411" s="36">
        <f t="shared" si="344"/>
        <v>0.36494997067275742</v>
      </c>
      <c r="AW411" s="36">
        <f t="shared" si="345"/>
        <v>30.58</v>
      </c>
      <c r="AX411" s="36">
        <f t="shared" si="346"/>
        <v>0.18247498533637871</v>
      </c>
      <c r="AY411" s="36">
        <f t="shared" si="347"/>
        <v>16.68</v>
      </c>
      <c r="AZ411" s="36">
        <f t="shared" si="348"/>
        <v>3.6494997067275728E-2</v>
      </c>
      <c r="BA411" s="36">
        <f t="shared" si="349"/>
        <v>3.58</v>
      </c>
      <c r="BB411" s="36">
        <f t="shared" si="350"/>
        <v>0.14597998826910297</v>
      </c>
      <c r="BC411" s="36">
        <f t="shared" si="351"/>
        <v>13.58</v>
      </c>
      <c r="BD411" s="36">
        <f t="shared" si="352"/>
        <v>7.2989994134551484E-2</v>
      </c>
      <c r="BE411" s="36">
        <f t="shared" si="353"/>
        <v>7.04</v>
      </c>
      <c r="BF411" s="36">
        <f t="shared" si="354"/>
        <v>3.6494997067275742E-2</v>
      </c>
      <c r="BG411" s="36">
        <f t="shared" si="355"/>
        <v>3.58</v>
      </c>
      <c r="BH411" s="36">
        <f t="shared" si="356"/>
        <v>7.2989994134551482E-3</v>
      </c>
      <c r="BI411" s="36">
        <f t="shared" si="357"/>
        <v>0.73</v>
      </c>
    </row>
    <row r="412" spans="1:61" s="36" customFormat="1" x14ac:dyDescent="0.25">
      <c r="A412" s="37">
        <v>11.25</v>
      </c>
      <c r="B412" s="47">
        <f t="shared" si="312"/>
        <v>40</v>
      </c>
      <c r="C412" s="48">
        <f t="shared" si="302"/>
        <v>0</v>
      </c>
      <c r="D412" s="49">
        <f t="shared" si="303"/>
        <v>0</v>
      </c>
      <c r="E412" s="50">
        <f t="shared" si="304"/>
        <v>1</v>
      </c>
      <c r="F412" s="65">
        <f t="shared" si="301"/>
        <v>39</v>
      </c>
      <c r="G412" s="58">
        <f t="shared" si="326"/>
        <v>2.7092672149869617</v>
      </c>
      <c r="H412" s="53">
        <f t="shared" si="313"/>
        <v>6.4935064935064934</v>
      </c>
      <c r="I412" s="49">
        <f t="shared" si="314"/>
        <v>1.38</v>
      </c>
      <c r="J412" s="53">
        <f t="shared" si="315"/>
        <v>5.9603878729713164</v>
      </c>
      <c r="K412" s="53">
        <f t="shared" si="327"/>
        <v>3.0347311336704603E-3</v>
      </c>
      <c r="L412" s="48">
        <f t="shared" si="316"/>
        <v>2.2000000000000002</v>
      </c>
      <c r="M412" s="49">
        <f t="shared" si="305"/>
        <v>0</v>
      </c>
      <c r="N412" s="65">
        <v>0</v>
      </c>
      <c r="O412" s="60">
        <f t="shared" si="317"/>
        <v>6165.2053286794389</v>
      </c>
      <c r="P412" s="55">
        <f t="shared" si="318"/>
        <v>480</v>
      </c>
      <c r="Q412" s="58">
        <f t="shared" si="319"/>
        <v>1.3546336074934808</v>
      </c>
      <c r="R412" s="53">
        <f t="shared" si="320"/>
        <v>3.2467532467532467</v>
      </c>
      <c r="S412" s="53">
        <f t="shared" si="306"/>
        <v>2.9801939364856582</v>
      </c>
      <c r="T412" s="53">
        <f t="shared" si="307"/>
        <v>1.5173655668352301E-3</v>
      </c>
      <c r="U412" s="58">
        <f t="shared" si="321"/>
        <v>0.67731680374674041</v>
      </c>
      <c r="V412" s="53">
        <f t="shared" si="322"/>
        <v>1.6233766233766234</v>
      </c>
      <c r="W412" s="53">
        <f t="shared" si="308"/>
        <v>1.4900969682428291</v>
      </c>
      <c r="X412" s="53">
        <f t="shared" si="309"/>
        <v>7.5868278341761507E-4</v>
      </c>
      <c r="Y412" s="58">
        <f t="shared" si="323"/>
        <v>0.13546336074934823</v>
      </c>
      <c r="Z412" s="53">
        <f t="shared" si="324"/>
        <v>0.32467532467532467</v>
      </c>
      <c r="AA412" s="53">
        <f t="shared" si="310"/>
        <v>0.29801939364856611</v>
      </c>
      <c r="AB412" s="53">
        <f t="shared" si="311"/>
        <v>1.5173655668352317E-4</v>
      </c>
      <c r="AC412" s="61">
        <f t="shared" si="325"/>
        <v>0.38059895833333063</v>
      </c>
      <c r="AD412" s="36">
        <f t="shared" si="328"/>
        <v>2.9312834802466905</v>
      </c>
      <c r="AE412" s="36">
        <f t="shared" si="329"/>
        <v>94.67</v>
      </c>
      <c r="AF412" s="36">
        <f t="shared" si="330"/>
        <v>1.4656417401233452</v>
      </c>
      <c r="AG412" s="36">
        <f t="shared" si="329"/>
        <v>76.91</v>
      </c>
      <c r="AH412" s="36">
        <f t="shared" si="331"/>
        <v>0.73282087006167262</v>
      </c>
      <c r="AI412" s="36">
        <f t="shared" si="359"/>
        <v>51.94</v>
      </c>
      <c r="AJ412" s="36">
        <f t="shared" si="333"/>
        <v>0.14656417401233449</v>
      </c>
      <c r="AK412" s="36">
        <f t="shared" si="359"/>
        <v>13.63</v>
      </c>
      <c r="AL412" s="36">
        <f t="shared" si="334"/>
        <v>1.4656417401233452</v>
      </c>
      <c r="AM412" s="36">
        <f t="shared" si="335"/>
        <v>76.91</v>
      </c>
      <c r="AN412" s="36">
        <f t="shared" si="336"/>
        <v>0.73282087006167262</v>
      </c>
      <c r="AO412" s="36">
        <f t="shared" si="337"/>
        <v>51.94</v>
      </c>
      <c r="AP412" s="36">
        <f t="shared" si="338"/>
        <v>0.36641043503083631</v>
      </c>
      <c r="AQ412" s="36">
        <f t="shared" si="339"/>
        <v>30.68</v>
      </c>
      <c r="AR412" s="36">
        <f t="shared" si="340"/>
        <v>7.3282087006167243E-2</v>
      </c>
      <c r="AS412" s="36">
        <f t="shared" si="341"/>
        <v>7.07</v>
      </c>
      <c r="AT412" s="36">
        <f t="shared" si="342"/>
        <v>0.73282087006167262</v>
      </c>
      <c r="AU412" s="36">
        <f t="shared" si="343"/>
        <v>51.94</v>
      </c>
      <c r="AV412" s="36">
        <f t="shared" si="344"/>
        <v>0.36641043503083631</v>
      </c>
      <c r="AW412" s="36">
        <f t="shared" si="345"/>
        <v>30.68</v>
      </c>
      <c r="AX412" s="36">
        <f t="shared" si="346"/>
        <v>0.18320521751541816</v>
      </c>
      <c r="AY412" s="36">
        <f t="shared" si="347"/>
        <v>16.739999999999998</v>
      </c>
      <c r="AZ412" s="36">
        <f t="shared" si="348"/>
        <v>3.6641043503083622E-2</v>
      </c>
      <c r="BA412" s="36">
        <f t="shared" si="349"/>
        <v>3.6</v>
      </c>
      <c r="BB412" s="36">
        <f t="shared" si="350"/>
        <v>0.14656417401233454</v>
      </c>
      <c r="BC412" s="36">
        <f t="shared" si="351"/>
        <v>13.63</v>
      </c>
      <c r="BD412" s="36">
        <f t="shared" si="352"/>
        <v>7.3282087006167271E-2</v>
      </c>
      <c r="BE412" s="36">
        <f t="shared" si="353"/>
        <v>7.07</v>
      </c>
      <c r="BF412" s="36">
        <f t="shared" si="354"/>
        <v>3.6641043503083635E-2</v>
      </c>
      <c r="BG412" s="36">
        <f t="shared" si="355"/>
        <v>3.6</v>
      </c>
      <c r="BH412" s="36">
        <f t="shared" si="356"/>
        <v>7.3282087006167262E-3</v>
      </c>
      <c r="BI412" s="36">
        <f t="shared" si="357"/>
        <v>0.73</v>
      </c>
    </row>
    <row r="413" spans="1:61" s="36" customFormat="1" x14ac:dyDescent="0.25">
      <c r="A413" s="37">
        <v>11.25</v>
      </c>
      <c r="B413" s="47">
        <f t="shared" si="312"/>
        <v>40</v>
      </c>
      <c r="C413" s="48">
        <f t="shared" si="302"/>
        <v>0</v>
      </c>
      <c r="D413" s="49">
        <f t="shared" si="303"/>
        <v>0</v>
      </c>
      <c r="E413" s="50">
        <f t="shared" si="304"/>
        <v>1</v>
      </c>
      <c r="F413" s="65">
        <f t="shared" si="301"/>
        <v>39</v>
      </c>
      <c r="G413" s="58">
        <f t="shared" si="326"/>
        <v>2.7109237271413416</v>
      </c>
      <c r="H413" s="53">
        <f t="shared" si="313"/>
        <v>6.4935064935064934</v>
      </c>
      <c r="I413" s="49">
        <f t="shared" si="314"/>
        <v>1.38</v>
      </c>
      <c r="J413" s="53">
        <f t="shared" si="315"/>
        <v>5.9640321997109522</v>
      </c>
      <c r="K413" s="53">
        <f t="shared" si="327"/>
        <v>3.036586642414814E-3</v>
      </c>
      <c r="L413" s="48">
        <f t="shared" si="316"/>
        <v>2.2000000000000002</v>
      </c>
      <c r="M413" s="49">
        <f t="shared" si="305"/>
        <v>0</v>
      </c>
      <c r="N413" s="65">
        <v>0</v>
      </c>
      <c r="O413" s="60">
        <f t="shared" si="317"/>
        <v>6168.684477109703</v>
      </c>
      <c r="P413" s="55">
        <f t="shared" si="318"/>
        <v>480</v>
      </c>
      <c r="Q413" s="58">
        <f t="shared" si="319"/>
        <v>1.3554618635706708</v>
      </c>
      <c r="R413" s="53">
        <f t="shared" si="320"/>
        <v>3.2467532467532467</v>
      </c>
      <c r="S413" s="53">
        <f t="shared" si="306"/>
        <v>2.9820160998554761</v>
      </c>
      <c r="T413" s="53">
        <f t="shared" si="307"/>
        <v>1.518293321207407E-3</v>
      </c>
      <c r="U413" s="58">
        <f t="shared" si="321"/>
        <v>0.67773093178533539</v>
      </c>
      <c r="V413" s="53">
        <f t="shared" si="322"/>
        <v>1.6233766233766234</v>
      </c>
      <c r="W413" s="53">
        <f t="shared" si="308"/>
        <v>1.4910080499277381</v>
      </c>
      <c r="X413" s="53">
        <f t="shared" si="309"/>
        <v>7.5914666060370351E-4</v>
      </c>
      <c r="Y413" s="58">
        <f t="shared" si="323"/>
        <v>0.13554618635706722</v>
      </c>
      <c r="Z413" s="53">
        <f t="shared" si="324"/>
        <v>0.32467532467532467</v>
      </c>
      <c r="AA413" s="53">
        <f t="shared" si="310"/>
        <v>0.2982016099855479</v>
      </c>
      <c r="AB413" s="53">
        <f t="shared" si="311"/>
        <v>1.5182933212074087E-4</v>
      </c>
      <c r="AC413" s="61">
        <f t="shared" si="325"/>
        <v>0.38072916666666395</v>
      </c>
      <c r="AD413" s="36">
        <f t="shared" si="328"/>
        <v>2.9429743388199876</v>
      </c>
      <c r="AE413" s="36">
        <f t="shared" si="329"/>
        <v>94.73</v>
      </c>
      <c r="AF413" s="36">
        <f t="shared" si="330"/>
        <v>1.4714871694099938</v>
      </c>
      <c r="AG413" s="36">
        <f t="shared" si="329"/>
        <v>77.040000000000006</v>
      </c>
      <c r="AH413" s="36">
        <f t="shared" si="331"/>
        <v>0.7357435847049969</v>
      </c>
      <c r="AI413" s="36">
        <f t="shared" si="359"/>
        <v>52.09</v>
      </c>
      <c r="AJ413" s="36">
        <f t="shared" si="333"/>
        <v>0.14714871694099935</v>
      </c>
      <c r="AK413" s="36">
        <f t="shared" si="359"/>
        <v>13.68</v>
      </c>
      <c r="AL413" s="36">
        <f t="shared" si="334"/>
        <v>1.4714871694099938</v>
      </c>
      <c r="AM413" s="36">
        <f t="shared" si="335"/>
        <v>77.040000000000006</v>
      </c>
      <c r="AN413" s="36">
        <f t="shared" si="336"/>
        <v>0.7357435847049969</v>
      </c>
      <c r="AO413" s="36">
        <f t="shared" si="337"/>
        <v>52.09</v>
      </c>
      <c r="AP413" s="36">
        <f t="shared" si="338"/>
        <v>0.36787179235249845</v>
      </c>
      <c r="AQ413" s="36">
        <f t="shared" si="339"/>
        <v>30.78</v>
      </c>
      <c r="AR413" s="36">
        <f t="shared" si="340"/>
        <v>7.3574358470499673E-2</v>
      </c>
      <c r="AS413" s="36">
        <f t="shared" si="341"/>
        <v>7.09</v>
      </c>
      <c r="AT413" s="36">
        <f t="shared" si="342"/>
        <v>0.7357435847049969</v>
      </c>
      <c r="AU413" s="36">
        <f t="shared" si="343"/>
        <v>52.09</v>
      </c>
      <c r="AV413" s="36">
        <f t="shared" si="344"/>
        <v>0.36787179235249845</v>
      </c>
      <c r="AW413" s="36">
        <f t="shared" si="345"/>
        <v>30.78</v>
      </c>
      <c r="AX413" s="36">
        <f t="shared" si="346"/>
        <v>0.18393589617624923</v>
      </c>
      <c r="AY413" s="36">
        <f t="shared" si="347"/>
        <v>16.8</v>
      </c>
      <c r="AZ413" s="36">
        <f t="shared" si="348"/>
        <v>3.6787179235249837E-2</v>
      </c>
      <c r="BA413" s="36">
        <f t="shared" si="349"/>
        <v>3.61</v>
      </c>
      <c r="BB413" s="36">
        <f t="shared" si="350"/>
        <v>0.1471487169409994</v>
      </c>
      <c r="BC413" s="36">
        <f t="shared" si="351"/>
        <v>13.68</v>
      </c>
      <c r="BD413" s="36">
        <f t="shared" si="352"/>
        <v>7.3574358470499701E-2</v>
      </c>
      <c r="BE413" s="36">
        <f t="shared" si="353"/>
        <v>7.09</v>
      </c>
      <c r="BF413" s="36">
        <f t="shared" si="354"/>
        <v>3.6787179235249851E-2</v>
      </c>
      <c r="BG413" s="36">
        <f t="shared" si="355"/>
        <v>3.61</v>
      </c>
      <c r="BH413" s="36">
        <f t="shared" si="356"/>
        <v>7.3574358470499691E-3</v>
      </c>
      <c r="BI413" s="36">
        <f t="shared" si="357"/>
        <v>0.73</v>
      </c>
    </row>
    <row r="414" spans="1:61" s="36" customFormat="1" x14ac:dyDescent="0.25">
      <c r="A414" s="37">
        <v>11.25</v>
      </c>
      <c r="B414" s="47">
        <f t="shared" si="312"/>
        <v>40</v>
      </c>
      <c r="C414" s="48">
        <f t="shared" si="302"/>
        <v>0</v>
      </c>
      <c r="D414" s="49">
        <f t="shared" si="303"/>
        <v>0</v>
      </c>
      <c r="E414" s="50">
        <f t="shared" si="304"/>
        <v>1</v>
      </c>
      <c r="F414" s="65">
        <f t="shared" si="301"/>
        <v>39</v>
      </c>
      <c r="G414" s="58">
        <f t="shared" si="326"/>
        <v>2.7125688449761949</v>
      </c>
      <c r="H414" s="53">
        <f t="shared" si="313"/>
        <v>6.4935064935064934</v>
      </c>
      <c r="I414" s="49">
        <f t="shared" si="314"/>
        <v>1.38</v>
      </c>
      <c r="J414" s="53">
        <f t="shared" si="315"/>
        <v>5.9676514589476293</v>
      </c>
      <c r="K414" s="53">
        <f t="shared" si="327"/>
        <v>3.0384293880415169E-3</v>
      </c>
      <c r="L414" s="48">
        <f t="shared" si="316"/>
        <v>2.2000000000000002</v>
      </c>
      <c r="M414" s="49">
        <f t="shared" si="305"/>
        <v>0</v>
      </c>
      <c r="N414" s="65">
        <v>0</v>
      </c>
      <c r="O414" s="60">
        <f t="shared" si="317"/>
        <v>6172.1397063945087</v>
      </c>
      <c r="P414" s="55">
        <f t="shared" si="318"/>
        <v>480</v>
      </c>
      <c r="Q414" s="58">
        <f t="shared" si="319"/>
        <v>1.3562844224880974</v>
      </c>
      <c r="R414" s="53">
        <f t="shared" si="320"/>
        <v>3.2467532467532467</v>
      </c>
      <c r="S414" s="53">
        <f t="shared" si="306"/>
        <v>2.9838257294738146</v>
      </c>
      <c r="T414" s="53">
        <f t="shared" si="307"/>
        <v>1.5192146940207585E-3</v>
      </c>
      <c r="U414" s="58">
        <f t="shared" si="321"/>
        <v>0.67814221124404872</v>
      </c>
      <c r="V414" s="53">
        <f t="shared" si="322"/>
        <v>1.6233766233766234</v>
      </c>
      <c r="W414" s="53">
        <f t="shared" si="308"/>
        <v>1.4919128647369073</v>
      </c>
      <c r="X414" s="53">
        <f t="shared" si="309"/>
        <v>7.5960734701037923E-4</v>
      </c>
      <c r="Y414" s="58">
        <f t="shared" si="323"/>
        <v>0.13562844224880991</v>
      </c>
      <c r="Z414" s="53">
        <f t="shared" si="324"/>
        <v>0.32467532467532467</v>
      </c>
      <c r="AA414" s="53">
        <f t="shared" si="310"/>
        <v>0.2983825729473818</v>
      </c>
      <c r="AB414" s="53">
        <f t="shared" si="311"/>
        <v>1.5192146940207603E-4</v>
      </c>
      <c r="AC414" s="61">
        <f t="shared" si="325"/>
        <v>0.38085937499999728</v>
      </c>
      <c r="AD414" s="36">
        <f t="shared" si="328"/>
        <v>2.9546722919639477</v>
      </c>
      <c r="AE414" s="36">
        <f t="shared" si="329"/>
        <v>94.79</v>
      </c>
      <c r="AF414" s="36">
        <f t="shared" si="330"/>
        <v>1.4773361459819738</v>
      </c>
      <c r="AG414" s="36">
        <f t="shared" si="329"/>
        <v>77.180000000000007</v>
      </c>
      <c r="AH414" s="36">
        <f t="shared" si="331"/>
        <v>0.73866807299098691</v>
      </c>
      <c r="AI414" s="36">
        <f t="shared" si="359"/>
        <v>52.23</v>
      </c>
      <c r="AJ414" s="36">
        <f t="shared" si="333"/>
        <v>0.14773361459819734</v>
      </c>
      <c r="AK414" s="36">
        <f t="shared" si="359"/>
        <v>13.73</v>
      </c>
      <c r="AL414" s="36">
        <f t="shared" si="334"/>
        <v>1.4773361459819738</v>
      </c>
      <c r="AM414" s="36">
        <f t="shared" si="335"/>
        <v>77.180000000000007</v>
      </c>
      <c r="AN414" s="36">
        <f t="shared" si="336"/>
        <v>0.73866807299098691</v>
      </c>
      <c r="AO414" s="36">
        <f t="shared" si="337"/>
        <v>52.23</v>
      </c>
      <c r="AP414" s="36">
        <f t="shared" si="338"/>
        <v>0.36933403649549346</v>
      </c>
      <c r="AQ414" s="36">
        <f t="shared" si="339"/>
        <v>30.88</v>
      </c>
      <c r="AR414" s="36">
        <f t="shared" si="340"/>
        <v>7.3866807299098669E-2</v>
      </c>
      <c r="AS414" s="36">
        <f t="shared" si="341"/>
        <v>7.12</v>
      </c>
      <c r="AT414" s="36">
        <f t="shared" si="342"/>
        <v>0.73866807299098691</v>
      </c>
      <c r="AU414" s="36">
        <f t="shared" si="343"/>
        <v>52.23</v>
      </c>
      <c r="AV414" s="36">
        <f t="shared" si="344"/>
        <v>0.36933403649549346</v>
      </c>
      <c r="AW414" s="36">
        <f t="shared" si="345"/>
        <v>30.88</v>
      </c>
      <c r="AX414" s="36">
        <f t="shared" si="346"/>
        <v>0.18466701824774673</v>
      </c>
      <c r="AY414" s="36">
        <f t="shared" si="347"/>
        <v>16.86</v>
      </c>
      <c r="AZ414" s="36">
        <f t="shared" si="348"/>
        <v>3.6933403649549335E-2</v>
      </c>
      <c r="BA414" s="36">
        <f t="shared" si="349"/>
        <v>3.63</v>
      </c>
      <c r="BB414" s="36">
        <f t="shared" si="350"/>
        <v>0.14773361459819739</v>
      </c>
      <c r="BC414" s="36">
        <f t="shared" si="351"/>
        <v>13.73</v>
      </c>
      <c r="BD414" s="36">
        <f t="shared" si="352"/>
        <v>7.3866807299098697E-2</v>
      </c>
      <c r="BE414" s="36">
        <f t="shared" si="353"/>
        <v>7.12</v>
      </c>
      <c r="BF414" s="36">
        <f t="shared" si="354"/>
        <v>3.6933403649549348E-2</v>
      </c>
      <c r="BG414" s="36">
        <f t="shared" si="355"/>
        <v>3.63</v>
      </c>
      <c r="BH414" s="36">
        <f t="shared" si="356"/>
        <v>7.3866807299098683E-3</v>
      </c>
      <c r="BI414" s="36">
        <f t="shared" si="357"/>
        <v>0.74</v>
      </c>
    </row>
    <row r="415" spans="1:61" s="36" customFormat="1" x14ac:dyDescent="0.25">
      <c r="A415" s="37">
        <v>11.25</v>
      </c>
      <c r="B415" s="47">
        <f t="shared" si="312"/>
        <v>40</v>
      </c>
      <c r="C415" s="48">
        <f t="shared" si="302"/>
        <v>0</v>
      </c>
      <c r="D415" s="49">
        <f t="shared" si="303"/>
        <v>0</v>
      </c>
      <c r="E415" s="50">
        <f t="shared" si="304"/>
        <v>1</v>
      </c>
      <c r="F415" s="65">
        <f t="shared" si="301"/>
        <v>39</v>
      </c>
      <c r="G415" s="58">
        <f t="shared" si="326"/>
        <v>2.7142026468673537</v>
      </c>
      <c r="H415" s="53">
        <f t="shared" si="313"/>
        <v>6.4935064935064934</v>
      </c>
      <c r="I415" s="49">
        <f t="shared" si="314"/>
        <v>1.38</v>
      </c>
      <c r="J415" s="53">
        <f t="shared" si="315"/>
        <v>5.9712458231081786</v>
      </c>
      <c r="K415" s="53">
        <f t="shared" si="327"/>
        <v>3.0402594583416789E-3</v>
      </c>
      <c r="L415" s="48">
        <f t="shared" si="316"/>
        <v>2.2000000000000002</v>
      </c>
      <c r="M415" s="49">
        <f t="shared" si="305"/>
        <v>0</v>
      </c>
      <c r="N415" s="65">
        <v>0</v>
      </c>
      <c r="O415" s="60">
        <f t="shared" si="317"/>
        <v>6175.5711809779814</v>
      </c>
      <c r="P415" s="55">
        <f t="shared" si="318"/>
        <v>480</v>
      </c>
      <c r="Q415" s="58">
        <f t="shared" si="319"/>
        <v>1.3571013234336768</v>
      </c>
      <c r="R415" s="53">
        <f t="shared" si="320"/>
        <v>3.2467532467532467</v>
      </c>
      <c r="S415" s="53">
        <f t="shared" si="306"/>
        <v>2.9856229115540893</v>
      </c>
      <c r="T415" s="53">
        <f t="shared" si="307"/>
        <v>1.5201297291708394E-3</v>
      </c>
      <c r="U415" s="58">
        <f t="shared" si="321"/>
        <v>0.67855066171683842</v>
      </c>
      <c r="V415" s="53">
        <f t="shared" si="322"/>
        <v>1.6233766233766234</v>
      </c>
      <c r="W415" s="53">
        <f t="shared" si="308"/>
        <v>1.4928114557770447</v>
      </c>
      <c r="X415" s="53">
        <f t="shared" si="309"/>
        <v>7.6006486458541972E-4</v>
      </c>
      <c r="Y415" s="58">
        <f t="shared" si="323"/>
        <v>0.13571013234336785</v>
      </c>
      <c r="Z415" s="53">
        <f t="shared" si="324"/>
        <v>0.32467532467532467</v>
      </c>
      <c r="AA415" s="53">
        <f t="shared" si="310"/>
        <v>0.29856229115540928</v>
      </c>
      <c r="AB415" s="53">
        <f t="shared" si="311"/>
        <v>1.5201297291708412E-4</v>
      </c>
      <c r="AC415" s="61">
        <f t="shared" si="325"/>
        <v>0.38098958333333061</v>
      </c>
      <c r="AD415" s="36">
        <f t="shared" si="328"/>
        <v>2.9663772908785631</v>
      </c>
      <c r="AE415" s="36">
        <f t="shared" si="329"/>
        <v>94.85</v>
      </c>
      <c r="AF415" s="36">
        <f t="shared" si="330"/>
        <v>1.4831886454392815</v>
      </c>
      <c r="AG415" s="36">
        <f t="shared" si="329"/>
        <v>77.31</v>
      </c>
      <c r="AH415" s="36">
        <f t="shared" si="331"/>
        <v>0.74159432271964076</v>
      </c>
      <c r="AI415" s="36">
        <f t="shared" si="359"/>
        <v>52.36</v>
      </c>
      <c r="AJ415" s="36">
        <f t="shared" si="333"/>
        <v>0.14831886454392812</v>
      </c>
      <c r="AK415" s="36">
        <f t="shared" si="359"/>
        <v>13.78</v>
      </c>
      <c r="AL415" s="36">
        <f t="shared" si="334"/>
        <v>1.4831886454392815</v>
      </c>
      <c r="AM415" s="36">
        <f t="shared" si="335"/>
        <v>77.31</v>
      </c>
      <c r="AN415" s="36">
        <f t="shared" si="336"/>
        <v>0.74159432271964076</v>
      </c>
      <c r="AO415" s="36">
        <f t="shared" si="337"/>
        <v>52.36</v>
      </c>
      <c r="AP415" s="36">
        <f t="shared" si="338"/>
        <v>0.37079716135982038</v>
      </c>
      <c r="AQ415" s="36">
        <f t="shared" si="339"/>
        <v>30.98</v>
      </c>
      <c r="AR415" s="36">
        <f t="shared" si="340"/>
        <v>7.415943227196406E-2</v>
      </c>
      <c r="AS415" s="36">
        <f t="shared" si="341"/>
        <v>7.15</v>
      </c>
      <c r="AT415" s="36">
        <f t="shared" si="342"/>
        <v>0.74159432271964076</v>
      </c>
      <c r="AU415" s="36">
        <f t="shared" si="343"/>
        <v>52.36</v>
      </c>
      <c r="AV415" s="36">
        <f t="shared" si="344"/>
        <v>0.37079716135982038</v>
      </c>
      <c r="AW415" s="36">
        <f t="shared" si="345"/>
        <v>30.98</v>
      </c>
      <c r="AX415" s="36">
        <f t="shared" si="346"/>
        <v>0.18539858067991019</v>
      </c>
      <c r="AY415" s="36">
        <f t="shared" si="347"/>
        <v>16.920000000000002</v>
      </c>
      <c r="AZ415" s="36">
        <f t="shared" si="348"/>
        <v>3.707971613598203E-2</v>
      </c>
      <c r="BA415" s="36">
        <f t="shared" si="349"/>
        <v>3.64</v>
      </c>
      <c r="BB415" s="36">
        <f t="shared" si="350"/>
        <v>0.14831886454392817</v>
      </c>
      <c r="BC415" s="36">
        <f t="shared" si="351"/>
        <v>13.78</v>
      </c>
      <c r="BD415" s="36">
        <f t="shared" si="352"/>
        <v>7.4159432271964087E-2</v>
      </c>
      <c r="BE415" s="36">
        <f t="shared" si="353"/>
        <v>7.15</v>
      </c>
      <c r="BF415" s="36">
        <f t="shared" si="354"/>
        <v>3.7079716135982044E-2</v>
      </c>
      <c r="BG415" s="36">
        <f t="shared" si="355"/>
        <v>3.64</v>
      </c>
      <c r="BH415" s="36">
        <f t="shared" si="356"/>
        <v>7.415943227196407E-3</v>
      </c>
      <c r="BI415" s="36">
        <f t="shared" si="357"/>
        <v>0.74</v>
      </c>
    </row>
    <row r="416" spans="1:61" s="36" customFormat="1" x14ac:dyDescent="0.25">
      <c r="A416" s="37">
        <v>11.25</v>
      </c>
      <c r="B416" s="47">
        <f t="shared" si="312"/>
        <v>40</v>
      </c>
      <c r="C416" s="48">
        <f t="shared" si="302"/>
        <v>0</v>
      </c>
      <c r="D416" s="49">
        <f t="shared" si="303"/>
        <v>0</v>
      </c>
      <c r="E416" s="50">
        <f t="shared" si="304"/>
        <v>1</v>
      </c>
      <c r="F416" s="65">
        <f t="shared" si="301"/>
        <v>39</v>
      </c>
      <c r="G416" s="58">
        <f t="shared" si="326"/>
        <v>2.7158252106515413</v>
      </c>
      <c r="H416" s="53">
        <f t="shared" si="313"/>
        <v>6.4935064935064934</v>
      </c>
      <c r="I416" s="49">
        <f t="shared" si="314"/>
        <v>1.38</v>
      </c>
      <c r="J416" s="53">
        <f t="shared" si="315"/>
        <v>5.9748154634333916</v>
      </c>
      <c r="K416" s="53">
        <f t="shared" si="327"/>
        <v>3.0420769405025382E-3</v>
      </c>
      <c r="L416" s="48">
        <f t="shared" si="316"/>
        <v>2.2000000000000002</v>
      </c>
      <c r="M416" s="49">
        <f t="shared" si="305"/>
        <v>0</v>
      </c>
      <c r="N416" s="65">
        <v>0</v>
      </c>
      <c r="O416" s="60">
        <f t="shared" si="317"/>
        <v>6178.9790641736927</v>
      </c>
      <c r="P416" s="55">
        <f t="shared" si="318"/>
        <v>480</v>
      </c>
      <c r="Q416" s="58">
        <f t="shared" si="319"/>
        <v>1.3579126053257706</v>
      </c>
      <c r="R416" s="53">
        <f t="shared" si="320"/>
        <v>3.2467532467532467</v>
      </c>
      <c r="S416" s="53">
        <f t="shared" si="306"/>
        <v>2.9874077317166958</v>
      </c>
      <c r="T416" s="53">
        <f t="shared" si="307"/>
        <v>1.5210384702512691E-3</v>
      </c>
      <c r="U416" s="58">
        <f t="shared" si="321"/>
        <v>0.67895630266288531</v>
      </c>
      <c r="V416" s="53">
        <f t="shared" si="322"/>
        <v>1.6233766233766234</v>
      </c>
      <c r="W416" s="53">
        <f t="shared" si="308"/>
        <v>1.4937038658583479</v>
      </c>
      <c r="X416" s="53">
        <f t="shared" si="309"/>
        <v>7.6051923512563454E-4</v>
      </c>
      <c r="Y416" s="58">
        <f t="shared" si="323"/>
        <v>0.1357912605325772</v>
      </c>
      <c r="Z416" s="53">
        <f t="shared" si="324"/>
        <v>0.32467532467532467</v>
      </c>
      <c r="AA416" s="53">
        <f t="shared" si="310"/>
        <v>0.29874077317166986</v>
      </c>
      <c r="AB416" s="53">
        <f t="shared" si="311"/>
        <v>1.5210384702512707E-4</v>
      </c>
      <c r="AC416" s="61">
        <f t="shared" si="325"/>
        <v>0.38111979166666393</v>
      </c>
      <c r="AD416" s="36">
        <f t="shared" si="328"/>
        <v>2.9780892870994977</v>
      </c>
      <c r="AE416" s="36">
        <f t="shared" si="329"/>
        <v>94.91</v>
      </c>
      <c r="AF416" s="36">
        <f t="shared" si="330"/>
        <v>1.4890446435497489</v>
      </c>
      <c r="AG416" s="36">
        <f t="shared" si="329"/>
        <v>77.44</v>
      </c>
      <c r="AH416" s="36">
        <f t="shared" si="331"/>
        <v>0.74452232177487443</v>
      </c>
      <c r="AI416" s="36">
        <f t="shared" si="359"/>
        <v>52.5</v>
      </c>
      <c r="AJ416" s="36">
        <f t="shared" si="333"/>
        <v>0.14890446435497487</v>
      </c>
      <c r="AK416" s="36">
        <f t="shared" si="359"/>
        <v>13.83</v>
      </c>
      <c r="AL416" s="36">
        <f t="shared" si="334"/>
        <v>1.4890446435497489</v>
      </c>
      <c r="AM416" s="36">
        <f t="shared" si="335"/>
        <v>77.44</v>
      </c>
      <c r="AN416" s="36">
        <f t="shared" si="336"/>
        <v>0.74452232177487443</v>
      </c>
      <c r="AO416" s="36">
        <f t="shared" si="337"/>
        <v>52.5</v>
      </c>
      <c r="AP416" s="36">
        <f t="shared" si="338"/>
        <v>0.37226116088743721</v>
      </c>
      <c r="AQ416" s="36">
        <f t="shared" si="339"/>
        <v>31.08</v>
      </c>
      <c r="AR416" s="36">
        <f t="shared" si="340"/>
        <v>7.4452232177487435E-2</v>
      </c>
      <c r="AS416" s="36">
        <f t="shared" si="341"/>
        <v>7.17</v>
      </c>
      <c r="AT416" s="36">
        <f t="shared" si="342"/>
        <v>0.74452232177487443</v>
      </c>
      <c r="AU416" s="36">
        <f t="shared" si="343"/>
        <v>52.5</v>
      </c>
      <c r="AV416" s="36">
        <f t="shared" si="344"/>
        <v>0.37226116088743721</v>
      </c>
      <c r="AW416" s="36">
        <f t="shared" si="345"/>
        <v>31.08</v>
      </c>
      <c r="AX416" s="36">
        <f t="shared" si="346"/>
        <v>0.18613058044371861</v>
      </c>
      <c r="AY416" s="36">
        <f t="shared" si="347"/>
        <v>16.98</v>
      </c>
      <c r="AZ416" s="36">
        <f t="shared" si="348"/>
        <v>3.7226116088743717E-2</v>
      </c>
      <c r="BA416" s="36">
        <f t="shared" si="349"/>
        <v>3.65</v>
      </c>
      <c r="BB416" s="36">
        <f t="shared" si="350"/>
        <v>0.14890446435497492</v>
      </c>
      <c r="BC416" s="36">
        <f t="shared" si="351"/>
        <v>13.83</v>
      </c>
      <c r="BD416" s="36">
        <f t="shared" si="352"/>
        <v>7.4452232177487462E-2</v>
      </c>
      <c r="BE416" s="36">
        <f t="shared" si="353"/>
        <v>7.17</v>
      </c>
      <c r="BF416" s="36">
        <f t="shared" si="354"/>
        <v>3.7226116088743731E-2</v>
      </c>
      <c r="BG416" s="36">
        <f t="shared" si="355"/>
        <v>3.65</v>
      </c>
      <c r="BH416" s="36">
        <f t="shared" si="356"/>
        <v>7.4452232177487443E-3</v>
      </c>
      <c r="BI416" s="36">
        <f t="shared" si="357"/>
        <v>0.74</v>
      </c>
    </row>
    <row r="417" spans="1:61" s="36" customFormat="1" x14ac:dyDescent="0.25">
      <c r="A417" s="37">
        <v>11.25</v>
      </c>
      <c r="B417" s="47">
        <f t="shared" si="312"/>
        <v>40</v>
      </c>
      <c r="C417" s="48">
        <f t="shared" si="302"/>
        <v>0</v>
      </c>
      <c r="D417" s="49">
        <f t="shared" si="303"/>
        <v>0</v>
      </c>
      <c r="E417" s="50">
        <f t="shared" si="304"/>
        <v>1</v>
      </c>
      <c r="F417" s="65">
        <f t="shared" si="301"/>
        <v>39</v>
      </c>
      <c r="G417" s="58">
        <f t="shared" si="326"/>
        <v>2.7174366136300807</v>
      </c>
      <c r="H417" s="53">
        <f t="shared" si="313"/>
        <v>6.4935064935064934</v>
      </c>
      <c r="I417" s="49">
        <f t="shared" si="314"/>
        <v>1.38</v>
      </c>
      <c r="J417" s="53">
        <f t="shared" si="315"/>
        <v>5.9783605499861778</v>
      </c>
      <c r="K417" s="53">
        <f t="shared" si="327"/>
        <v>3.0438819211116158E-3</v>
      </c>
      <c r="L417" s="48">
        <f t="shared" si="316"/>
        <v>2.2000000000000002</v>
      </c>
      <c r="M417" s="49">
        <f t="shared" si="305"/>
        <v>0</v>
      </c>
      <c r="N417" s="65">
        <v>0</v>
      </c>
      <c r="O417" s="60">
        <f t="shared" si="317"/>
        <v>6182.363518172433</v>
      </c>
      <c r="P417" s="55">
        <f t="shared" si="318"/>
        <v>480</v>
      </c>
      <c r="Q417" s="58">
        <f t="shared" si="319"/>
        <v>1.3587183068150404</v>
      </c>
      <c r="R417" s="53">
        <f t="shared" si="320"/>
        <v>3.2467532467532467</v>
      </c>
      <c r="S417" s="53">
        <f t="shared" si="306"/>
        <v>2.9891802749930889</v>
      </c>
      <c r="T417" s="53">
        <f t="shared" si="307"/>
        <v>1.5219409605558079E-3</v>
      </c>
      <c r="U417" s="58">
        <f t="shared" si="321"/>
        <v>0.67935915340752018</v>
      </c>
      <c r="V417" s="53">
        <f t="shared" si="322"/>
        <v>1.6233766233766234</v>
      </c>
      <c r="W417" s="53">
        <f t="shared" si="308"/>
        <v>1.4945901374965445</v>
      </c>
      <c r="X417" s="53">
        <f t="shared" si="309"/>
        <v>7.6097048027790395E-4</v>
      </c>
      <c r="Y417" s="58">
        <f t="shared" si="323"/>
        <v>0.13587183068150416</v>
      </c>
      <c r="Z417" s="53">
        <f t="shared" si="324"/>
        <v>0.32467532467532467</v>
      </c>
      <c r="AA417" s="53">
        <f t="shared" si="310"/>
        <v>0.29891802749930918</v>
      </c>
      <c r="AB417" s="53">
        <f t="shared" si="311"/>
        <v>1.5219409605558094E-4</v>
      </c>
      <c r="AC417" s="61">
        <f t="shared" si="325"/>
        <v>0.38124999999999726</v>
      </c>
      <c r="AD417" s="36">
        <f t="shared" si="328"/>
        <v>2.9898082324957773</v>
      </c>
      <c r="AE417" s="36">
        <f t="shared" si="329"/>
        <v>94.97</v>
      </c>
      <c r="AF417" s="36">
        <f t="shared" si="330"/>
        <v>1.4949041162478887</v>
      </c>
      <c r="AG417" s="36">
        <f t="shared" si="329"/>
        <v>77.569999999999993</v>
      </c>
      <c r="AH417" s="36">
        <f t="shared" si="331"/>
        <v>0.74745205812394433</v>
      </c>
      <c r="AI417" s="36">
        <f t="shared" si="359"/>
        <v>52.64</v>
      </c>
      <c r="AJ417" s="36">
        <f t="shared" si="333"/>
        <v>0.14949041162478885</v>
      </c>
      <c r="AK417" s="36">
        <f t="shared" si="359"/>
        <v>13.89</v>
      </c>
      <c r="AL417" s="36">
        <f t="shared" si="334"/>
        <v>1.4949041162478887</v>
      </c>
      <c r="AM417" s="36">
        <f t="shared" si="335"/>
        <v>77.569999999999993</v>
      </c>
      <c r="AN417" s="36">
        <f t="shared" si="336"/>
        <v>0.74745205812394433</v>
      </c>
      <c r="AO417" s="36">
        <f t="shared" si="337"/>
        <v>52.64</v>
      </c>
      <c r="AP417" s="36">
        <f t="shared" si="338"/>
        <v>0.37372602906197216</v>
      </c>
      <c r="AQ417" s="36">
        <f t="shared" si="339"/>
        <v>31.18</v>
      </c>
      <c r="AR417" s="36">
        <f t="shared" si="340"/>
        <v>7.4745205812394425E-2</v>
      </c>
      <c r="AS417" s="36">
        <f t="shared" si="341"/>
        <v>7.2</v>
      </c>
      <c r="AT417" s="36">
        <f t="shared" si="342"/>
        <v>0.74745205812394433</v>
      </c>
      <c r="AU417" s="36">
        <f t="shared" si="343"/>
        <v>52.64</v>
      </c>
      <c r="AV417" s="36">
        <f t="shared" si="344"/>
        <v>0.37372602906197216</v>
      </c>
      <c r="AW417" s="36">
        <f t="shared" si="345"/>
        <v>31.18</v>
      </c>
      <c r="AX417" s="36">
        <f t="shared" si="346"/>
        <v>0.18686301453098608</v>
      </c>
      <c r="AY417" s="36">
        <f t="shared" si="347"/>
        <v>17.04</v>
      </c>
      <c r="AZ417" s="36">
        <f t="shared" si="348"/>
        <v>3.7372602906197212E-2</v>
      </c>
      <c r="BA417" s="36">
        <f t="shared" si="349"/>
        <v>3.67</v>
      </c>
      <c r="BB417" s="36">
        <f t="shared" si="350"/>
        <v>0.1494904116247889</v>
      </c>
      <c r="BC417" s="36">
        <f t="shared" si="351"/>
        <v>13.89</v>
      </c>
      <c r="BD417" s="36">
        <f t="shared" si="352"/>
        <v>7.4745205812394452E-2</v>
      </c>
      <c r="BE417" s="36">
        <f t="shared" si="353"/>
        <v>7.2</v>
      </c>
      <c r="BF417" s="36">
        <f t="shared" si="354"/>
        <v>3.7372602906197226E-2</v>
      </c>
      <c r="BG417" s="36">
        <f t="shared" si="355"/>
        <v>3.67</v>
      </c>
      <c r="BH417" s="36">
        <f t="shared" si="356"/>
        <v>7.4745205812394439E-3</v>
      </c>
      <c r="BI417" s="36">
        <f t="shared" si="357"/>
        <v>0.74</v>
      </c>
    </row>
    <row r="418" spans="1:61" s="36" customFormat="1" x14ac:dyDescent="0.25">
      <c r="A418" s="37">
        <v>11.25</v>
      </c>
      <c r="B418" s="47">
        <f t="shared" si="312"/>
        <v>40</v>
      </c>
      <c r="C418" s="48">
        <f t="shared" si="302"/>
        <v>0</v>
      </c>
      <c r="D418" s="49">
        <f t="shared" si="303"/>
        <v>0</v>
      </c>
      <c r="E418" s="50">
        <f t="shared" si="304"/>
        <v>1</v>
      </c>
      <c r="F418" s="65">
        <f t="shared" si="301"/>
        <v>39</v>
      </c>
      <c r="G418" s="58">
        <f t="shared" si="326"/>
        <v>2.7190369325725783</v>
      </c>
      <c r="H418" s="53">
        <f t="shared" si="313"/>
        <v>6.4935064935064934</v>
      </c>
      <c r="I418" s="49">
        <f t="shared" si="314"/>
        <v>1.38</v>
      </c>
      <c r="J418" s="53">
        <f t="shared" si="315"/>
        <v>5.9818812516596731</v>
      </c>
      <c r="K418" s="53">
        <f t="shared" si="327"/>
        <v>3.0456744861608429E-3</v>
      </c>
      <c r="L418" s="48">
        <f t="shared" si="316"/>
        <v>2.2000000000000002</v>
      </c>
      <c r="M418" s="49">
        <f t="shared" si="305"/>
        <v>0</v>
      </c>
      <c r="N418" s="65">
        <v>0</v>
      </c>
      <c r="O418" s="60">
        <f t="shared" si="317"/>
        <v>6185.7247040499315</v>
      </c>
      <c r="P418" s="55">
        <f t="shared" si="318"/>
        <v>480</v>
      </c>
      <c r="Q418" s="58">
        <f t="shared" si="319"/>
        <v>1.3595184662862891</v>
      </c>
      <c r="R418" s="53">
        <f t="shared" si="320"/>
        <v>3.2467532467532467</v>
      </c>
      <c r="S418" s="53">
        <f t="shared" si="306"/>
        <v>2.9909406258298366</v>
      </c>
      <c r="T418" s="53">
        <f t="shared" si="307"/>
        <v>1.5228372430804214E-3</v>
      </c>
      <c r="U418" s="58">
        <f t="shared" si="321"/>
        <v>0.67975923314314457</v>
      </c>
      <c r="V418" s="53">
        <f t="shared" si="322"/>
        <v>1.6233766233766234</v>
      </c>
      <c r="W418" s="53">
        <f t="shared" si="308"/>
        <v>1.4954703129149183</v>
      </c>
      <c r="X418" s="53">
        <f t="shared" si="309"/>
        <v>7.6141862154021072E-4</v>
      </c>
      <c r="Y418" s="58">
        <f t="shared" si="323"/>
        <v>0.13595184662862903</v>
      </c>
      <c r="Z418" s="53">
        <f t="shared" si="324"/>
        <v>0.32467532467532467</v>
      </c>
      <c r="AA418" s="53">
        <f t="shared" si="310"/>
        <v>0.29909406258298388</v>
      </c>
      <c r="AB418" s="53">
        <f t="shared" si="311"/>
        <v>1.5228372430804225E-4</v>
      </c>
      <c r="AC418" s="61">
        <f t="shared" si="325"/>
        <v>0.38138020833333058</v>
      </c>
      <c r="AD418" s="36">
        <f t="shared" si="328"/>
        <v>3.0015340792674965</v>
      </c>
      <c r="AE418" s="36">
        <f t="shared" si="329"/>
        <v>95.03</v>
      </c>
      <c r="AF418" s="36">
        <f t="shared" si="330"/>
        <v>1.5007670396337482</v>
      </c>
      <c r="AG418" s="36">
        <f t="shared" si="329"/>
        <v>77.7</v>
      </c>
      <c r="AH418" s="36">
        <f t="shared" si="331"/>
        <v>0.75038351981687412</v>
      </c>
      <c r="AI418" s="36">
        <f t="shared" si="359"/>
        <v>52.78</v>
      </c>
      <c r="AJ418" s="36">
        <f t="shared" si="333"/>
        <v>0.1500767039633748</v>
      </c>
      <c r="AK418" s="36">
        <f t="shared" si="359"/>
        <v>13.94</v>
      </c>
      <c r="AL418" s="36">
        <f t="shared" si="334"/>
        <v>1.5007670396337482</v>
      </c>
      <c r="AM418" s="36">
        <f t="shared" si="335"/>
        <v>77.7</v>
      </c>
      <c r="AN418" s="36">
        <f t="shared" si="336"/>
        <v>0.75038351981687412</v>
      </c>
      <c r="AO418" s="36">
        <f t="shared" si="337"/>
        <v>52.78</v>
      </c>
      <c r="AP418" s="36">
        <f t="shared" si="338"/>
        <v>0.37519175990843706</v>
      </c>
      <c r="AQ418" s="36">
        <f t="shared" si="339"/>
        <v>31.28</v>
      </c>
      <c r="AR418" s="36">
        <f t="shared" si="340"/>
        <v>7.5038351981687401E-2</v>
      </c>
      <c r="AS418" s="36">
        <f t="shared" si="341"/>
        <v>7.23</v>
      </c>
      <c r="AT418" s="36">
        <f t="shared" si="342"/>
        <v>0.75038351981687412</v>
      </c>
      <c r="AU418" s="36">
        <f t="shared" si="343"/>
        <v>52.78</v>
      </c>
      <c r="AV418" s="36">
        <f t="shared" si="344"/>
        <v>0.37519175990843706</v>
      </c>
      <c r="AW418" s="36">
        <f t="shared" si="345"/>
        <v>31.28</v>
      </c>
      <c r="AX418" s="36">
        <f t="shared" si="346"/>
        <v>0.18759587995421853</v>
      </c>
      <c r="AY418" s="36">
        <f t="shared" si="347"/>
        <v>17.11</v>
      </c>
      <c r="AZ418" s="36">
        <f t="shared" si="348"/>
        <v>3.7519175990843701E-2</v>
      </c>
      <c r="BA418" s="36">
        <f t="shared" si="349"/>
        <v>3.68</v>
      </c>
      <c r="BB418" s="36">
        <f t="shared" si="350"/>
        <v>0.15007670396337486</v>
      </c>
      <c r="BC418" s="36">
        <f t="shared" si="351"/>
        <v>13.94</v>
      </c>
      <c r="BD418" s="36">
        <f t="shared" si="352"/>
        <v>7.5038351981687429E-2</v>
      </c>
      <c r="BE418" s="36">
        <f t="shared" si="353"/>
        <v>7.23</v>
      </c>
      <c r="BF418" s="36">
        <f t="shared" si="354"/>
        <v>3.7519175990843714E-2</v>
      </c>
      <c r="BG418" s="36">
        <f t="shared" si="355"/>
        <v>3.68</v>
      </c>
      <c r="BH418" s="36">
        <f t="shared" si="356"/>
        <v>7.5038351981687422E-3</v>
      </c>
      <c r="BI418" s="36">
        <f t="shared" si="357"/>
        <v>0.75</v>
      </c>
    </row>
    <row r="419" spans="1:61" s="36" customFormat="1" x14ac:dyDescent="0.25">
      <c r="A419" s="37">
        <v>11.25</v>
      </c>
      <c r="B419" s="47">
        <f t="shared" si="312"/>
        <v>40</v>
      </c>
      <c r="C419" s="48">
        <f t="shared" si="302"/>
        <v>0</v>
      </c>
      <c r="D419" s="49">
        <f t="shared" si="303"/>
        <v>0</v>
      </c>
      <c r="E419" s="50">
        <f t="shared" si="304"/>
        <v>1</v>
      </c>
      <c r="F419" s="65">
        <f t="shared" si="301"/>
        <v>39</v>
      </c>
      <c r="G419" s="58">
        <f t="shared" si="326"/>
        <v>2.7206262437205804</v>
      </c>
      <c r="H419" s="53">
        <f t="shared" si="313"/>
        <v>6.4935064935064934</v>
      </c>
      <c r="I419" s="49">
        <f t="shared" si="314"/>
        <v>1.38</v>
      </c>
      <c r="J419" s="53">
        <f t="shared" si="315"/>
        <v>5.9853777361852769</v>
      </c>
      <c r="K419" s="53">
        <f t="shared" si="327"/>
        <v>3.04745472105065E-3</v>
      </c>
      <c r="L419" s="48">
        <f t="shared" si="316"/>
        <v>2.2000000000000002</v>
      </c>
      <c r="M419" s="49">
        <f t="shared" si="305"/>
        <v>0</v>
      </c>
      <c r="N419" s="65">
        <v>0</v>
      </c>
      <c r="O419" s="60">
        <f t="shared" si="317"/>
        <v>6189.0627817745226</v>
      </c>
      <c r="P419" s="55">
        <f t="shared" si="318"/>
        <v>480</v>
      </c>
      <c r="Q419" s="58">
        <f t="shared" si="319"/>
        <v>1.3603131218602902</v>
      </c>
      <c r="R419" s="53">
        <f t="shared" si="320"/>
        <v>3.2467532467532467</v>
      </c>
      <c r="S419" s="53">
        <f t="shared" si="306"/>
        <v>2.9926888680926385</v>
      </c>
      <c r="T419" s="53">
        <f t="shared" si="307"/>
        <v>1.523727360525325E-3</v>
      </c>
      <c r="U419" s="58">
        <f t="shared" si="321"/>
        <v>0.68015656093014509</v>
      </c>
      <c r="V419" s="53">
        <f t="shared" si="322"/>
        <v>1.6233766233766234</v>
      </c>
      <c r="W419" s="53">
        <f t="shared" si="308"/>
        <v>1.4963444340463192</v>
      </c>
      <c r="X419" s="53">
        <f t="shared" si="309"/>
        <v>7.6186368026266249E-4</v>
      </c>
      <c r="Y419" s="58">
        <f t="shared" si="323"/>
        <v>0.13603131218602912</v>
      </c>
      <c r="Z419" s="53">
        <f t="shared" si="324"/>
        <v>0.32467532467532467</v>
      </c>
      <c r="AA419" s="53">
        <f t="shared" si="310"/>
        <v>0.29926888680926411</v>
      </c>
      <c r="AB419" s="53">
        <f t="shared" si="311"/>
        <v>1.523727360525326E-4</v>
      </c>
      <c r="AC419" s="61">
        <f t="shared" si="325"/>
        <v>0.38151041666666391</v>
      </c>
      <c r="AD419" s="36">
        <f t="shared" si="328"/>
        <v>3.0132667799435415</v>
      </c>
      <c r="AE419" s="36">
        <f t="shared" si="329"/>
        <v>95.09</v>
      </c>
      <c r="AF419" s="36">
        <f t="shared" si="330"/>
        <v>1.5066333899717708</v>
      </c>
      <c r="AG419" s="36">
        <f t="shared" si="329"/>
        <v>77.83</v>
      </c>
      <c r="AH419" s="36">
        <f t="shared" si="331"/>
        <v>0.75331669498588538</v>
      </c>
      <c r="AI419" s="36">
        <f t="shared" ref="AI419:AK434" si="360">ROUND((1-EXP(-AH419))*100,2)</f>
        <v>52.92</v>
      </c>
      <c r="AJ419" s="36">
        <f t="shared" si="333"/>
        <v>0.15066333899717704</v>
      </c>
      <c r="AK419" s="36">
        <f t="shared" si="360"/>
        <v>13.99</v>
      </c>
      <c r="AL419" s="36">
        <f t="shared" si="334"/>
        <v>1.5066333899717708</v>
      </c>
      <c r="AM419" s="36">
        <f t="shared" si="335"/>
        <v>77.83</v>
      </c>
      <c r="AN419" s="36">
        <f t="shared" si="336"/>
        <v>0.75331669498588538</v>
      </c>
      <c r="AO419" s="36">
        <f t="shared" si="337"/>
        <v>52.92</v>
      </c>
      <c r="AP419" s="36">
        <f t="shared" si="338"/>
        <v>0.37665834749294269</v>
      </c>
      <c r="AQ419" s="36">
        <f t="shared" si="339"/>
        <v>31.38</v>
      </c>
      <c r="AR419" s="36">
        <f t="shared" si="340"/>
        <v>7.5331669498588522E-2</v>
      </c>
      <c r="AS419" s="36">
        <f t="shared" si="341"/>
        <v>7.26</v>
      </c>
      <c r="AT419" s="36">
        <f t="shared" si="342"/>
        <v>0.75331669498588538</v>
      </c>
      <c r="AU419" s="36">
        <f t="shared" si="343"/>
        <v>52.92</v>
      </c>
      <c r="AV419" s="36">
        <f t="shared" si="344"/>
        <v>0.37665834749294269</v>
      </c>
      <c r="AW419" s="36">
        <f t="shared" si="345"/>
        <v>31.38</v>
      </c>
      <c r="AX419" s="36">
        <f t="shared" si="346"/>
        <v>0.18832917374647135</v>
      </c>
      <c r="AY419" s="36">
        <f t="shared" si="347"/>
        <v>17.170000000000002</v>
      </c>
      <c r="AZ419" s="36">
        <f t="shared" si="348"/>
        <v>3.7665834749294261E-2</v>
      </c>
      <c r="BA419" s="36">
        <f t="shared" si="349"/>
        <v>3.7</v>
      </c>
      <c r="BB419" s="36">
        <f t="shared" si="350"/>
        <v>0.1506633389971771</v>
      </c>
      <c r="BC419" s="36">
        <f t="shared" si="351"/>
        <v>13.99</v>
      </c>
      <c r="BD419" s="36">
        <f t="shared" si="352"/>
        <v>7.5331669498588549E-2</v>
      </c>
      <c r="BE419" s="36">
        <f t="shared" si="353"/>
        <v>7.26</v>
      </c>
      <c r="BF419" s="36">
        <f t="shared" si="354"/>
        <v>3.7665834749294275E-2</v>
      </c>
      <c r="BG419" s="36">
        <f t="shared" si="355"/>
        <v>3.7</v>
      </c>
      <c r="BH419" s="36">
        <f t="shared" si="356"/>
        <v>7.5331669498588548E-3</v>
      </c>
      <c r="BI419" s="36">
        <f t="shared" si="357"/>
        <v>0.75</v>
      </c>
    </row>
    <row r="420" spans="1:61" s="36" customFormat="1" x14ac:dyDescent="0.25">
      <c r="A420" s="37">
        <v>11.25</v>
      </c>
      <c r="B420" s="47">
        <f t="shared" si="312"/>
        <v>40</v>
      </c>
      <c r="C420" s="48">
        <f t="shared" si="302"/>
        <v>0</v>
      </c>
      <c r="D420" s="49">
        <f t="shared" si="303"/>
        <v>0</v>
      </c>
      <c r="E420" s="50">
        <f t="shared" si="304"/>
        <v>1</v>
      </c>
      <c r="F420" s="65">
        <f t="shared" si="301"/>
        <v>39</v>
      </c>
      <c r="G420" s="58">
        <f t="shared" si="326"/>
        <v>2.7222046227912058</v>
      </c>
      <c r="H420" s="53">
        <f t="shared" si="313"/>
        <v>6.4935064935064934</v>
      </c>
      <c r="I420" s="49">
        <f t="shared" si="314"/>
        <v>1.38</v>
      </c>
      <c r="J420" s="53">
        <f t="shared" si="315"/>
        <v>5.9888501701406529</v>
      </c>
      <c r="K420" s="53">
        <f t="shared" si="327"/>
        <v>3.0492227105940453E-3</v>
      </c>
      <c r="L420" s="48">
        <f t="shared" si="316"/>
        <v>2.2000000000000002</v>
      </c>
      <c r="M420" s="49">
        <f t="shared" si="305"/>
        <v>0</v>
      </c>
      <c r="N420" s="65">
        <v>0</v>
      </c>
      <c r="O420" s="60">
        <f t="shared" si="317"/>
        <v>6192.3779102147582</v>
      </c>
      <c r="P420" s="55">
        <f t="shared" si="318"/>
        <v>480</v>
      </c>
      <c r="Q420" s="58">
        <f t="shared" si="319"/>
        <v>1.3611023113956029</v>
      </c>
      <c r="R420" s="53">
        <f t="shared" si="320"/>
        <v>3.2467532467532467</v>
      </c>
      <c r="S420" s="53">
        <f t="shared" si="306"/>
        <v>2.9944250850703265</v>
      </c>
      <c r="T420" s="53">
        <f t="shared" si="307"/>
        <v>1.5246113552970226E-3</v>
      </c>
      <c r="U420" s="58">
        <f t="shared" si="321"/>
        <v>0.68055115569780145</v>
      </c>
      <c r="V420" s="53">
        <f t="shared" si="322"/>
        <v>1.6233766233766234</v>
      </c>
      <c r="W420" s="53">
        <f t="shared" si="308"/>
        <v>1.4972125425351632</v>
      </c>
      <c r="X420" s="53">
        <f t="shared" si="309"/>
        <v>7.6230567764851132E-4</v>
      </c>
      <c r="Y420" s="58">
        <f t="shared" si="323"/>
        <v>0.13611023113956039</v>
      </c>
      <c r="Z420" s="53">
        <f t="shared" si="324"/>
        <v>0.32467532467532467</v>
      </c>
      <c r="AA420" s="53">
        <f t="shared" si="310"/>
        <v>0.29944250850703286</v>
      </c>
      <c r="AB420" s="53">
        <f t="shared" si="311"/>
        <v>1.5246113552970237E-4</v>
      </c>
      <c r="AC420" s="61">
        <f t="shared" si="325"/>
        <v>0.38164062499999724</v>
      </c>
      <c r="AD420" s="36">
        <f t="shared" si="328"/>
        <v>3.0250062873793286</v>
      </c>
      <c r="AE420" s="36">
        <f t="shared" si="329"/>
        <v>95.14</v>
      </c>
      <c r="AF420" s="36">
        <f t="shared" si="330"/>
        <v>1.5125031436896643</v>
      </c>
      <c r="AG420" s="36">
        <f t="shared" si="329"/>
        <v>77.959999999999994</v>
      </c>
      <c r="AH420" s="36">
        <f t="shared" si="331"/>
        <v>0.75625157184483216</v>
      </c>
      <c r="AI420" s="36">
        <f t="shared" si="360"/>
        <v>53.06</v>
      </c>
      <c r="AJ420" s="36">
        <f t="shared" si="333"/>
        <v>0.15125031436896641</v>
      </c>
      <c r="AK420" s="36">
        <f t="shared" si="360"/>
        <v>14.04</v>
      </c>
      <c r="AL420" s="36">
        <f t="shared" si="334"/>
        <v>1.5125031436896643</v>
      </c>
      <c r="AM420" s="36">
        <f t="shared" si="335"/>
        <v>77.959999999999994</v>
      </c>
      <c r="AN420" s="36">
        <f t="shared" si="336"/>
        <v>0.75625157184483216</v>
      </c>
      <c r="AO420" s="36">
        <f t="shared" si="337"/>
        <v>53.06</v>
      </c>
      <c r="AP420" s="36">
        <f t="shared" si="338"/>
        <v>0.37812578592241608</v>
      </c>
      <c r="AQ420" s="36">
        <f t="shared" si="339"/>
        <v>31.49</v>
      </c>
      <c r="AR420" s="36">
        <f t="shared" si="340"/>
        <v>7.5625157184483205E-2</v>
      </c>
      <c r="AS420" s="36">
        <f t="shared" si="341"/>
        <v>7.28</v>
      </c>
      <c r="AT420" s="36">
        <f t="shared" si="342"/>
        <v>0.75625157184483216</v>
      </c>
      <c r="AU420" s="36">
        <f t="shared" si="343"/>
        <v>53.06</v>
      </c>
      <c r="AV420" s="36">
        <f t="shared" si="344"/>
        <v>0.37812578592241608</v>
      </c>
      <c r="AW420" s="36">
        <f t="shared" si="345"/>
        <v>31.49</v>
      </c>
      <c r="AX420" s="36">
        <f t="shared" si="346"/>
        <v>0.18906289296120804</v>
      </c>
      <c r="AY420" s="36">
        <f t="shared" si="347"/>
        <v>17.23</v>
      </c>
      <c r="AZ420" s="36">
        <f t="shared" si="348"/>
        <v>3.7812578592241602E-2</v>
      </c>
      <c r="BA420" s="36">
        <f t="shared" si="349"/>
        <v>3.71</v>
      </c>
      <c r="BB420" s="36">
        <f t="shared" si="350"/>
        <v>0.15125031436896647</v>
      </c>
      <c r="BC420" s="36">
        <f t="shared" si="351"/>
        <v>14.04</v>
      </c>
      <c r="BD420" s="36">
        <f t="shared" si="352"/>
        <v>7.5625157184483233E-2</v>
      </c>
      <c r="BE420" s="36">
        <f t="shared" si="353"/>
        <v>7.28</v>
      </c>
      <c r="BF420" s="36">
        <f t="shared" si="354"/>
        <v>3.7812578592241616E-2</v>
      </c>
      <c r="BG420" s="36">
        <f t="shared" si="355"/>
        <v>3.71</v>
      </c>
      <c r="BH420" s="36">
        <f t="shared" si="356"/>
        <v>7.5625157184483222E-3</v>
      </c>
      <c r="BI420" s="36">
        <f t="shared" si="357"/>
        <v>0.75</v>
      </c>
    </row>
    <row r="421" spans="1:61" s="36" customFormat="1" x14ac:dyDescent="0.25">
      <c r="A421" s="37">
        <v>11.25</v>
      </c>
      <c r="B421" s="47">
        <f t="shared" si="312"/>
        <v>40</v>
      </c>
      <c r="C421" s="48">
        <f t="shared" si="302"/>
        <v>0</v>
      </c>
      <c r="D421" s="49">
        <f t="shared" si="303"/>
        <v>0</v>
      </c>
      <c r="E421" s="50">
        <f t="shared" si="304"/>
        <v>1</v>
      </c>
      <c r="F421" s="65">
        <f t="shared" si="301"/>
        <v>39</v>
      </c>
      <c r="G421" s="58">
        <f t="shared" si="326"/>
        <v>2.7237721449807535</v>
      </c>
      <c r="H421" s="53">
        <f t="shared" si="313"/>
        <v>6.4935064935064934</v>
      </c>
      <c r="I421" s="49">
        <f t="shared" si="314"/>
        <v>1.38</v>
      </c>
      <c r="J421" s="53">
        <f t="shared" si="315"/>
        <v>5.9922987189576578</v>
      </c>
      <c r="K421" s="53">
        <f t="shared" si="327"/>
        <v>3.0509785390206486E-3</v>
      </c>
      <c r="L421" s="48">
        <f t="shared" si="316"/>
        <v>2.2000000000000002</v>
      </c>
      <c r="M421" s="49">
        <f t="shared" si="305"/>
        <v>0</v>
      </c>
      <c r="N421" s="65">
        <v>0</v>
      </c>
      <c r="O421" s="60">
        <f t="shared" si="317"/>
        <v>6195.6702471469671</v>
      </c>
      <c r="P421" s="55">
        <f t="shared" si="318"/>
        <v>480</v>
      </c>
      <c r="Q421" s="58">
        <f t="shared" si="319"/>
        <v>1.3618860724903767</v>
      </c>
      <c r="R421" s="53">
        <f t="shared" si="320"/>
        <v>3.2467532467532467</v>
      </c>
      <c r="S421" s="53">
        <f t="shared" si="306"/>
        <v>2.9961493594788289</v>
      </c>
      <c r="T421" s="53">
        <f t="shared" si="307"/>
        <v>1.5254892695103243E-3</v>
      </c>
      <c r="U421" s="58">
        <f t="shared" si="321"/>
        <v>0.68094303624518837</v>
      </c>
      <c r="V421" s="53">
        <f t="shared" si="322"/>
        <v>1.6233766233766234</v>
      </c>
      <c r="W421" s="53">
        <f t="shared" si="308"/>
        <v>1.4980746797394144</v>
      </c>
      <c r="X421" s="53">
        <f t="shared" si="309"/>
        <v>7.6274463475516216E-4</v>
      </c>
      <c r="Y421" s="58">
        <f t="shared" si="323"/>
        <v>0.13618860724903778</v>
      </c>
      <c r="Z421" s="53">
        <f t="shared" si="324"/>
        <v>0.32467532467532467</v>
      </c>
      <c r="AA421" s="53">
        <f t="shared" si="310"/>
        <v>0.29961493594788313</v>
      </c>
      <c r="AB421" s="53">
        <f t="shared" si="311"/>
        <v>1.5254892695103255E-4</v>
      </c>
      <c r="AC421" s="61">
        <f t="shared" si="325"/>
        <v>0.38177083333333056</v>
      </c>
      <c r="AD421" s="36">
        <f t="shared" si="328"/>
        <v>3.0367525547545582</v>
      </c>
      <c r="AE421" s="36">
        <f t="shared" si="329"/>
        <v>95.2</v>
      </c>
      <c r="AF421" s="36">
        <f t="shared" si="330"/>
        <v>1.5183762773772791</v>
      </c>
      <c r="AG421" s="36">
        <f t="shared" si="329"/>
        <v>78.09</v>
      </c>
      <c r="AH421" s="36">
        <f t="shared" si="331"/>
        <v>0.75918813868863955</v>
      </c>
      <c r="AI421" s="36">
        <f t="shared" si="360"/>
        <v>53.2</v>
      </c>
      <c r="AJ421" s="36">
        <f t="shared" si="333"/>
        <v>0.15183762773772788</v>
      </c>
      <c r="AK421" s="36">
        <f t="shared" si="360"/>
        <v>14.09</v>
      </c>
      <c r="AL421" s="36">
        <f t="shared" si="334"/>
        <v>1.5183762773772791</v>
      </c>
      <c r="AM421" s="36">
        <f t="shared" si="335"/>
        <v>78.09</v>
      </c>
      <c r="AN421" s="36">
        <f t="shared" si="336"/>
        <v>0.75918813868863955</v>
      </c>
      <c r="AO421" s="36">
        <f t="shared" si="337"/>
        <v>53.2</v>
      </c>
      <c r="AP421" s="36">
        <f t="shared" si="338"/>
        <v>0.37959406934431977</v>
      </c>
      <c r="AQ421" s="36">
        <f t="shared" si="339"/>
        <v>31.59</v>
      </c>
      <c r="AR421" s="36">
        <f t="shared" si="340"/>
        <v>7.5918813868863941E-2</v>
      </c>
      <c r="AS421" s="36">
        <f t="shared" si="341"/>
        <v>7.31</v>
      </c>
      <c r="AT421" s="36">
        <f t="shared" si="342"/>
        <v>0.75918813868863955</v>
      </c>
      <c r="AU421" s="36">
        <f t="shared" si="343"/>
        <v>53.2</v>
      </c>
      <c r="AV421" s="36">
        <f t="shared" si="344"/>
        <v>0.37959406934431977</v>
      </c>
      <c r="AW421" s="36">
        <f t="shared" si="345"/>
        <v>31.59</v>
      </c>
      <c r="AX421" s="36">
        <f t="shared" si="346"/>
        <v>0.18979703467215989</v>
      </c>
      <c r="AY421" s="36">
        <f t="shared" si="347"/>
        <v>17.29</v>
      </c>
      <c r="AZ421" s="36">
        <f t="shared" si="348"/>
        <v>3.795940693443197E-2</v>
      </c>
      <c r="BA421" s="36">
        <f t="shared" si="349"/>
        <v>3.72</v>
      </c>
      <c r="BB421" s="36">
        <f t="shared" si="350"/>
        <v>0.15183762773772794</v>
      </c>
      <c r="BC421" s="36">
        <f t="shared" si="351"/>
        <v>14.09</v>
      </c>
      <c r="BD421" s="36">
        <f t="shared" si="352"/>
        <v>7.5918813868863969E-2</v>
      </c>
      <c r="BE421" s="36">
        <f t="shared" si="353"/>
        <v>7.31</v>
      </c>
      <c r="BF421" s="36">
        <f t="shared" si="354"/>
        <v>3.7959406934431984E-2</v>
      </c>
      <c r="BG421" s="36">
        <f t="shared" si="355"/>
        <v>3.72</v>
      </c>
      <c r="BH421" s="36">
        <f t="shared" si="356"/>
        <v>7.5918813868863962E-3</v>
      </c>
      <c r="BI421" s="36">
        <f t="shared" si="357"/>
        <v>0.76</v>
      </c>
    </row>
    <row r="422" spans="1:61" s="36" customFormat="1" x14ac:dyDescent="0.25">
      <c r="A422" s="37">
        <v>11.25</v>
      </c>
      <c r="B422" s="47">
        <f t="shared" si="312"/>
        <v>40</v>
      </c>
      <c r="C422" s="48">
        <f t="shared" si="302"/>
        <v>0</v>
      </c>
      <c r="D422" s="49">
        <f t="shared" si="303"/>
        <v>0</v>
      </c>
      <c r="E422" s="50">
        <f t="shared" si="304"/>
        <v>1</v>
      </c>
      <c r="F422" s="65">
        <f t="shared" si="301"/>
        <v>39</v>
      </c>
      <c r="G422" s="58">
        <f t="shared" si="326"/>
        <v>2.7253288849682842</v>
      </c>
      <c r="H422" s="53">
        <f t="shared" si="313"/>
        <v>6.4935064935064934</v>
      </c>
      <c r="I422" s="49">
        <f t="shared" si="314"/>
        <v>1.38</v>
      </c>
      <c r="J422" s="53">
        <f t="shared" si="315"/>
        <v>5.9957235469302255</v>
      </c>
      <c r="K422" s="53">
        <f t="shared" si="327"/>
        <v>3.0527222899807073E-3</v>
      </c>
      <c r="L422" s="48">
        <f t="shared" si="316"/>
        <v>2.2000000000000002</v>
      </c>
      <c r="M422" s="49">
        <f t="shared" si="305"/>
        <v>0</v>
      </c>
      <c r="N422" s="65">
        <v>0</v>
      </c>
      <c r="O422" s="60">
        <f t="shared" si="317"/>
        <v>6198.9399492627663</v>
      </c>
      <c r="P422" s="55">
        <f t="shared" si="318"/>
        <v>480</v>
      </c>
      <c r="Q422" s="58">
        <f t="shared" si="319"/>
        <v>1.3626644424841421</v>
      </c>
      <c r="R422" s="53">
        <f t="shared" si="320"/>
        <v>3.2467532467532467</v>
      </c>
      <c r="S422" s="53">
        <f t="shared" si="306"/>
        <v>2.9978617734651127</v>
      </c>
      <c r="T422" s="53">
        <f t="shared" si="307"/>
        <v>1.5263611449903537E-3</v>
      </c>
      <c r="U422" s="58">
        <f t="shared" si="321"/>
        <v>0.68133222124207105</v>
      </c>
      <c r="V422" s="53">
        <f t="shared" si="322"/>
        <v>1.6233766233766234</v>
      </c>
      <c r="W422" s="53">
        <f t="shared" si="308"/>
        <v>1.4989308867325564</v>
      </c>
      <c r="X422" s="53">
        <f t="shared" si="309"/>
        <v>7.6318057249517683E-4</v>
      </c>
      <c r="Y422" s="58">
        <f t="shared" si="323"/>
        <v>0.1362664442484143</v>
      </c>
      <c r="Z422" s="53">
        <f t="shared" si="324"/>
        <v>0.32467532467532467</v>
      </c>
      <c r="AA422" s="53">
        <f t="shared" si="310"/>
        <v>0.29978617734651147</v>
      </c>
      <c r="AB422" s="53">
        <f t="shared" si="311"/>
        <v>1.5263611449903546E-4</v>
      </c>
      <c r="AC422" s="61">
        <f t="shared" si="325"/>
        <v>0.38190104166666389</v>
      </c>
      <c r="AD422" s="36">
        <f t="shared" si="328"/>
        <v>3.048505535570984</v>
      </c>
      <c r="AE422" s="36">
        <f t="shared" si="329"/>
        <v>95.26</v>
      </c>
      <c r="AF422" s="36">
        <f t="shared" si="330"/>
        <v>1.524252767785492</v>
      </c>
      <c r="AG422" s="36">
        <f t="shared" si="329"/>
        <v>78.22</v>
      </c>
      <c r="AH422" s="36">
        <f t="shared" si="331"/>
        <v>0.76212638389274601</v>
      </c>
      <c r="AI422" s="36">
        <f t="shared" si="360"/>
        <v>53.33</v>
      </c>
      <c r="AJ422" s="36">
        <f t="shared" si="333"/>
        <v>0.15242527677854917</v>
      </c>
      <c r="AK422" s="36">
        <f t="shared" si="360"/>
        <v>14.14</v>
      </c>
      <c r="AL422" s="36">
        <f t="shared" si="334"/>
        <v>1.524252767785492</v>
      </c>
      <c r="AM422" s="36">
        <f t="shared" si="335"/>
        <v>78.22</v>
      </c>
      <c r="AN422" s="36">
        <f t="shared" si="336"/>
        <v>0.76212638389274601</v>
      </c>
      <c r="AO422" s="36">
        <f t="shared" si="337"/>
        <v>53.33</v>
      </c>
      <c r="AP422" s="36">
        <f t="shared" si="338"/>
        <v>0.381063191946373</v>
      </c>
      <c r="AQ422" s="36">
        <f t="shared" si="339"/>
        <v>31.69</v>
      </c>
      <c r="AR422" s="36">
        <f t="shared" si="340"/>
        <v>7.6212638389274584E-2</v>
      </c>
      <c r="AS422" s="36">
        <f t="shared" si="341"/>
        <v>7.34</v>
      </c>
      <c r="AT422" s="36">
        <f t="shared" si="342"/>
        <v>0.76212638389274601</v>
      </c>
      <c r="AU422" s="36">
        <f t="shared" si="343"/>
        <v>53.33</v>
      </c>
      <c r="AV422" s="36">
        <f t="shared" si="344"/>
        <v>0.381063191946373</v>
      </c>
      <c r="AW422" s="36">
        <f t="shared" si="345"/>
        <v>31.69</v>
      </c>
      <c r="AX422" s="36">
        <f t="shared" si="346"/>
        <v>0.1905315959731865</v>
      </c>
      <c r="AY422" s="36">
        <f t="shared" si="347"/>
        <v>17.350000000000001</v>
      </c>
      <c r="AZ422" s="36">
        <f t="shared" si="348"/>
        <v>3.8106319194637292E-2</v>
      </c>
      <c r="BA422" s="36">
        <f t="shared" si="349"/>
        <v>3.74</v>
      </c>
      <c r="BB422" s="36">
        <f t="shared" si="350"/>
        <v>0.15242527677854922</v>
      </c>
      <c r="BC422" s="36">
        <f t="shared" si="351"/>
        <v>14.14</v>
      </c>
      <c r="BD422" s="36">
        <f t="shared" si="352"/>
        <v>7.6212638389274612E-2</v>
      </c>
      <c r="BE422" s="36">
        <f t="shared" si="353"/>
        <v>7.34</v>
      </c>
      <c r="BF422" s="36">
        <f t="shared" si="354"/>
        <v>3.8106319194637306E-2</v>
      </c>
      <c r="BG422" s="36">
        <f t="shared" si="355"/>
        <v>3.74</v>
      </c>
      <c r="BH422" s="36">
        <f t="shared" si="356"/>
        <v>7.6212638389274601E-3</v>
      </c>
      <c r="BI422" s="36">
        <f t="shared" si="357"/>
        <v>0.76</v>
      </c>
    </row>
    <row r="423" spans="1:61" s="36" customFormat="1" x14ac:dyDescent="0.25">
      <c r="A423" s="37">
        <v>11.25</v>
      </c>
      <c r="B423" s="47">
        <f t="shared" si="312"/>
        <v>40</v>
      </c>
      <c r="C423" s="48">
        <f t="shared" si="302"/>
        <v>0</v>
      </c>
      <c r="D423" s="49">
        <f t="shared" si="303"/>
        <v>0</v>
      </c>
      <c r="E423" s="50">
        <f t="shared" si="304"/>
        <v>1</v>
      </c>
      <c r="F423" s="65">
        <f t="shared" si="301"/>
        <v>39</v>
      </c>
      <c r="G423" s="58">
        <f t="shared" si="326"/>
        <v>2.7268749169191788</v>
      </c>
      <c r="H423" s="53">
        <f t="shared" si="313"/>
        <v>6.4935064935064934</v>
      </c>
      <c r="I423" s="49">
        <f t="shared" si="314"/>
        <v>1.38</v>
      </c>
      <c r="J423" s="53">
        <f t="shared" si="315"/>
        <v>5.999124817222194</v>
      </c>
      <c r="K423" s="53">
        <f t="shared" si="327"/>
        <v>3.05445404654908E-3</v>
      </c>
      <c r="L423" s="48">
        <f t="shared" si="316"/>
        <v>2.2000000000000002</v>
      </c>
      <c r="M423" s="49">
        <f t="shared" si="305"/>
        <v>0</v>
      </c>
      <c r="N423" s="65">
        <v>0</v>
      </c>
      <c r="O423" s="60">
        <f t="shared" si="317"/>
        <v>6202.1871721765192</v>
      </c>
      <c r="P423" s="55">
        <f t="shared" si="318"/>
        <v>480</v>
      </c>
      <c r="Q423" s="58">
        <f t="shared" si="319"/>
        <v>1.3634374584595894</v>
      </c>
      <c r="R423" s="53">
        <f t="shared" si="320"/>
        <v>3.2467532467532467</v>
      </c>
      <c r="S423" s="53">
        <f t="shared" si="306"/>
        <v>2.999562408611097</v>
      </c>
      <c r="T423" s="53">
        <f t="shared" si="307"/>
        <v>1.52722702327454E-3</v>
      </c>
      <c r="U423" s="58">
        <f t="shared" si="321"/>
        <v>0.68171872922979471</v>
      </c>
      <c r="V423" s="53">
        <f t="shared" si="322"/>
        <v>1.6233766233766234</v>
      </c>
      <c r="W423" s="53">
        <f t="shared" si="308"/>
        <v>1.4997812043055485</v>
      </c>
      <c r="X423" s="53">
        <f t="shared" si="309"/>
        <v>7.6361351163726999E-4</v>
      </c>
      <c r="Y423" s="58">
        <f t="shared" si="323"/>
        <v>0.13634374584595904</v>
      </c>
      <c r="Z423" s="53">
        <f t="shared" si="324"/>
        <v>0.32467532467532467</v>
      </c>
      <c r="AA423" s="53">
        <f t="shared" si="310"/>
        <v>0.29995624086110989</v>
      </c>
      <c r="AB423" s="53">
        <f t="shared" si="311"/>
        <v>1.5272270232745411E-4</v>
      </c>
      <c r="AC423" s="61">
        <f t="shared" si="325"/>
        <v>0.38203124999999721</v>
      </c>
      <c r="AD423" s="36">
        <f t="shared" si="328"/>
        <v>3.060265183650198</v>
      </c>
      <c r="AE423" s="36">
        <f t="shared" si="329"/>
        <v>95.31</v>
      </c>
      <c r="AF423" s="36">
        <f t="shared" si="330"/>
        <v>1.530132591825099</v>
      </c>
      <c r="AG423" s="36">
        <f t="shared" si="329"/>
        <v>78.349999999999994</v>
      </c>
      <c r="AH423" s="36">
        <f t="shared" si="331"/>
        <v>0.76506629591254949</v>
      </c>
      <c r="AI423" s="36">
        <f t="shared" si="360"/>
        <v>53.47</v>
      </c>
      <c r="AJ423" s="36">
        <f t="shared" si="333"/>
        <v>0.15301325918250985</v>
      </c>
      <c r="AK423" s="36">
        <f t="shared" si="360"/>
        <v>14.19</v>
      </c>
      <c r="AL423" s="36">
        <f t="shared" si="334"/>
        <v>1.530132591825099</v>
      </c>
      <c r="AM423" s="36">
        <f t="shared" si="335"/>
        <v>78.349999999999994</v>
      </c>
      <c r="AN423" s="36">
        <f t="shared" si="336"/>
        <v>0.76506629591254949</v>
      </c>
      <c r="AO423" s="36">
        <f t="shared" si="337"/>
        <v>53.47</v>
      </c>
      <c r="AP423" s="36">
        <f t="shared" si="338"/>
        <v>0.38253314795627474</v>
      </c>
      <c r="AQ423" s="36">
        <f t="shared" si="339"/>
        <v>31.79</v>
      </c>
      <c r="AR423" s="36">
        <f t="shared" si="340"/>
        <v>7.6506629591254927E-2</v>
      </c>
      <c r="AS423" s="36">
        <f t="shared" si="341"/>
        <v>7.37</v>
      </c>
      <c r="AT423" s="36">
        <f t="shared" si="342"/>
        <v>0.76506629591254949</v>
      </c>
      <c r="AU423" s="36">
        <f t="shared" si="343"/>
        <v>53.47</v>
      </c>
      <c r="AV423" s="36">
        <f t="shared" si="344"/>
        <v>0.38253314795627474</v>
      </c>
      <c r="AW423" s="36">
        <f t="shared" si="345"/>
        <v>31.79</v>
      </c>
      <c r="AX423" s="36">
        <f t="shared" si="346"/>
        <v>0.19126657397813737</v>
      </c>
      <c r="AY423" s="36">
        <f t="shared" si="347"/>
        <v>17.41</v>
      </c>
      <c r="AZ423" s="36">
        <f t="shared" si="348"/>
        <v>3.8253314795627463E-2</v>
      </c>
      <c r="BA423" s="36">
        <f t="shared" si="349"/>
        <v>3.75</v>
      </c>
      <c r="BB423" s="36">
        <f t="shared" si="350"/>
        <v>0.15301325918250991</v>
      </c>
      <c r="BC423" s="36">
        <f t="shared" si="351"/>
        <v>14.19</v>
      </c>
      <c r="BD423" s="36">
        <f t="shared" si="352"/>
        <v>7.6506629591254954E-2</v>
      </c>
      <c r="BE423" s="36">
        <f t="shared" si="353"/>
        <v>7.37</v>
      </c>
      <c r="BF423" s="36">
        <f t="shared" si="354"/>
        <v>3.8253314795627477E-2</v>
      </c>
      <c r="BG423" s="36">
        <f t="shared" si="355"/>
        <v>3.75</v>
      </c>
      <c r="BH423" s="36">
        <f t="shared" si="356"/>
        <v>7.6506629591254951E-3</v>
      </c>
      <c r="BI423" s="36">
        <f t="shared" si="357"/>
        <v>0.76</v>
      </c>
    </row>
    <row r="424" spans="1:61" s="36" customFormat="1" x14ac:dyDescent="0.25">
      <c r="A424" s="37">
        <v>11.25</v>
      </c>
      <c r="B424" s="47">
        <f t="shared" si="312"/>
        <v>40</v>
      </c>
      <c r="C424" s="48">
        <f t="shared" si="302"/>
        <v>0</v>
      </c>
      <c r="D424" s="49">
        <f t="shared" si="303"/>
        <v>0</v>
      </c>
      <c r="E424" s="50">
        <f t="shared" si="304"/>
        <v>1</v>
      </c>
      <c r="F424" s="65">
        <f t="shared" si="301"/>
        <v>39</v>
      </c>
      <c r="G424" s="58">
        <f t="shared" si="326"/>
        <v>2.7284103144886718</v>
      </c>
      <c r="H424" s="53">
        <f t="shared" si="313"/>
        <v>6.4935064935064934</v>
      </c>
      <c r="I424" s="49">
        <f t="shared" si="314"/>
        <v>1.38</v>
      </c>
      <c r="J424" s="53">
        <f t="shared" si="315"/>
        <v>6.0025026918750788</v>
      </c>
      <c r="K424" s="53">
        <f t="shared" si="327"/>
        <v>3.0561738912291939E-3</v>
      </c>
      <c r="L424" s="48">
        <f t="shared" si="316"/>
        <v>2.2000000000000002</v>
      </c>
      <c r="M424" s="49">
        <f t="shared" si="305"/>
        <v>0</v>
      </c>
      <c r="N424" s="65">
        <v>0</v>
      </c>
      <c r="O424" s="60">
        <f t="shared" si="317"/>
        <v>6205.4120704327406</v>
      </c>
      <c r="P424" s="55">
        <f t="shared" si="318"/>
        <v>480</v>
      </c>
      <c r="Q424" s="58">
        <f t="shared" si="319"/>
        <v>1.3642051572443359</v>
      </c>
      <c r="R424" s="53">
        <f t="shared" si="320"/>
        <v>3.2467532467532467</v>
      </c>
      <c r="S424" s="53">
        <f t="shared" si="306"/>
        <v>3.0012513459375394</v>
      </c>
      <c r="T424" s="53">
        <f t="shared" si="307"/>
        <v>1.5280869456145969E-3</v>
      </c>
      <c r="U424" s="58">
        <f t="shared" si="321"/>
        <v>0.68210257862216794</v>
      </c>
      <c r="V424" s="53">
        <f t="shared" si="322"/>
        <v>1.6233766233766234</v>
      </c>
      <c r="W424" s="53">
        <f t="shared" si="308"/>
        <v>1.5006256729687697</v>
      </c>
      <c r="X424" s="53">
        <f t="shared" si="309"/>
        <v>7.6404347280729847E-4</v>
      </c>
      <c r="Y424" s="58">
        <f t="shared" si="323"/>
        <v>0.1364205157244337</v>
      </c>
      <c r="Z424" s="53">
        <f t="shared" si="324"/>
        <v>0.32467532467532467</v>
      </c>
      <c r="AA424" s="53">
        <f t="shared" si="310"/>
        <v>0.30012513459375417</v>
      </c>
      <c r="AB424" s="53">
        <f t="shared" si="311"/>
        <v>1.5280869456145982E-4</v>
      </c>
      <c r="AC424" s="61">
        <f t="shared" si="325"/>
        <v>0.38216145833333054</v>
      </c>
      <c r="AD424" s="36">
        <f t="shared" si="328"/>
        <v>3.0720314531314306</v>
      </c>
      <c r="AE424" s="36">
        <f t="shared" si="329"/>
        <v>95.37</v>
      </c>
      <c r="AF424" s="36">
        <f t="shared" si="330"/>
        <v>1.5360157265657153</v>
      </c>
      <c r="AG424" s="36">
        <f t="shared" si="329"/>
        <v>78.48</v>
      </c>
      <c r="AH424" s="36">
        <f t="shared" si="331"/>
        <v>0.76800786328285764</v>
      </c>
      <c r="AI424" s="36">
        <f t="shared" si="360"/>
        <v>53.61</v>
      </c>
      <c r="AJ424" s="36">
        <f t="shared" si="333"/>
        <v>0.15360157265657148</v>
      </c>
      <c r="AK424" s="36">
        <f t="shared" si="360"/>
        <v>14.24</v>
      </c>
      <c r="AL424" s="36">
        <f t="shared" si="334"/>
        <v>1.5360157265657153</v>
      </c>
      <c r="AM424" s="36">
        <f t="shared" si="335"/>
        <v>78.48</v>
      </c>
      <c r="AN424" s="36">
        <f t="shared" si="336"/>
        <v>0.76800786328285764</v>
      </c>
      <c r="AO424" s="36">
        <f t="shared" si="337"/>
        <v>53.61</v>
      </c>
      <c r="AP424" s="36">
        <f t="shared" si="338"/>
        <v>0.38400393164142882</v>
      </c>
      <c r="AQ424" s="36">
        <f t="shared" si="339"/>
        <v>31.89</v>
      </c>
      <c r="AR424" s="36">
        <f t="shared" si="340"/>
        <v>7.6800786328285742E-2</v>
      </c>
      <c r="AS424" s="36">
        <f t="shared" si="341"/>
        <v>7.39</v>
      </c>
      <c r="AT424" s="36">
        <f t="shared" si="342"/>
        <v>0.76800786328285764</v>
      </c>
      <c r="AU424" s="36">
        <f t="shared" si="343"/>
        <v>53.61</v>
      </c>
      <c r="AV424" s="36">
        <f t="shared" si="344"/>
        <v>0.38400393164142882</v>
      </c>
      <c r="AW424" s="36">
        <f t="shared" si="345"/>
        <v>31.89</v>
      </c>
      <c r="AX424" s="36">
        <f t="shared" si="346"/>
        <v>0.19200196582071441</v>
      </c>
      <c r="AY424" s="36">
        <f t="shared" si="347"/>
        <v>17.47</v>
      </c>
      <c r="AZ424" s="36">
        <f t="shared" si="348"/>
        <v>3.8400393164142871E-2</v>
      </c>
      <c r="BA424" s="36">
        <f t="shared" si="349"/>
        <v>3.77</v>
      </c>
      <c r="BB424" s="36">
        <f t="shared" si="350"/>
        <v>0.15360157265657154</v>
      </c>
      <c r="BC424" s="36">
        <f t="shared" si="351"/>
        <v>14.24</v>
      </c>
      <c r="BD424" s="36">
        <f t="shared" si="352"/>
        <v>7.6800786328285769E-2</v>
      </c>
      <c r="BE424" s="36">
        <f t="shared" si="353"/>
        <v>7.39</v>
      </c>
      <c r="BF424" s="36">
        <f t="shared" si="354"/>
        <v>3.8400393164142885E-2</v>
      </c>
      <c r="BG424" s="36">
        <f t="shared" si="355"/>
        <v>3.77</v>
      </c>
      <c r="BH424" s="36">
        <f t="shared" si="356"/>
        <v>7.6800786328285759E-3</v>
      </c>
      <c r="BI424" s="36">
        <f t="shared" si="357"/>
        <v>0.77</v>
      </c>
    </row>
    <row r="425" spans="1:61" s="36" customFormat="1" x14ac:dyDescent="0.25">
      <c r="A425" s="37">
        <v>11.25</v>
      </c>
      <c r="B425" s="47">
        <f t="shared" si="312"/>
        <v>40</v>
      </c>
      <c r="C425" s="48">
        <f t="shared" si="302"/>
        <v>0</v>
      </c>
      <c r="D425" s="49">
        <f t="shared" si="303"/>
        <v>0</v>
      </c>
      <c r="E425" s="50">
        <f t="shared" si="304"/>
        <v>1</v>
      </c>
      <c r="F425" s="65">
        <f t="shared" si="301"/>
        <v>39</v>
      </c>
      <c r="G425" s="58">
        <f t="shared" si="326"/>
        <v>2.72993515082536</v>
      </c>
      <c r="H425" s="53">
        <f t="shared" si="313"/>
        <v>6.4935064935064934</v>
      </c>
      <c r="I425" s="49">
        <f t="shared" si="314"/>
        <v>1.38</v>
      </c>
      <c r="J425" s="53">
        <f t="shared" si="315"/>
        <v>6.0058573318157924</v>
      </c>
      <c r="K425" s="53">
        <f t="shared" si="327"/>
        <v>3.0578819059569775E-3</v>
      </c>
      <c r="L425" s="48">
        <f t="shared" si="316"/>
        <v>2.2000000000000002</v>
      </c>
      <c r="M425" s="49">
        <f t="shared" si="305"/>
        <v>0</v>
      </c>
      <c r="N425" s="65">
        <v>0</v>
      </c>
      <c r="O425" s="60">
        <f t="shared" si="317"/>
        <v>6208.6147975134509</v>
      </c>
      <c r="P425" s="55">
        <f t="shared" si="318"/>
        <v>480</v>
      </c>
      <c r="Q425" s="58">
        <f t="shared" si="319"/>
        <v>1.36496757541268</v>
      </c>
      <c r="R425" s="53">
        <f t="shared" si="320"/>
        <v>3.2467532467532467</v>
      </c>
      <c r="S425" s="53">
        <f t="shared" si="306"/>
        <v>3.0029286659078962</v>
      </c>
      <c r="T425" s="53">
        <f t="shared" si="307"/>
        <v>1.5289409529784888E-3</v>
      </c>
      <c r="U425" s="58">
        <f t="shared" si="321"/>
        <v>0.68248378770633999</v>
      </c>
      <c r="V425" s="53">
        <f t="shared" si="322"/>
        <v>1.6233766233766234</v>
      </c>
      <c r="W425" s="53">
        <f t="shared" si="308"/>
        <v>1.5014643329539481</v>
      </c>
      <c r="X425" s="53">
        <f t="shared" si="309"/>
        <v>7.6447047648924439E-4</v>
      </c>
      <c r="Y425" s="58">
        <f t="shared" si="323"/>
        <v>0.13649675754126811</v>
      </c>
      <c r="Z425" s="53">
        <f t="shared" si="324"/>
        <v>0.32467532467532467</v>
      </c>
      <c r="AA425" s="53">
        <f t="shared" si="310"/>
        <v>0.30029286659078985</v>
      </c>
      <c r="AB425" s="53">
        <f t="shared" si="311"/>
        <v>1.52894095297849E-4</v>
      </c>
      <c r="AC425" s="61">
        <f t="shared" si="325"/>
        <v>0.38229166666666387</v>
      </c>
      <c r="AD425" s="36">
        <f t="shared" si="328"/>
        <v>3.083804298469365</v>
      </c>
      <c r="AE425" s="36">
        <f t="shared" si="329"/>
        <v>95.42</v>
      </c>
      <c r="AF425" s="36">
        <f t="shared" si="330"/>
        <v>1.5419021492346825</v>
      </c>
      <c r="AG425" s="36">
        <f t="shared" si="329"/>
        <v>78.599999999999994</v>
      </c>
      <c r="AH425" s="36">
        <f t="shared" si="331"/>
        <v>0.77095107461734125</v>
      </c>
      <c r="AI425" s="36">
        <f t="shared" si="360"/>
        <v>53.74</v>
      </c>
      <c r="AJ425" s="36">
        <f t="shared" si="333"/>
        <v>0.15419021492346821</v>
      </c>
      <c r="AK425" s="36">
        <f t="shared" si="360"/>
        <v>14.29</v>
      </c>
      <c r="AL425" s="36">
        <f t="shared" si="334"/>
        <v>1.5419021492346825</v>
      </c>
      <c r="AM425" s="36">
        <f t="shared" si="335"/>
        <v>78.599999999999994</v>
      </c>
      <c r="AN425" s="36">
        <f t="shared" si="336"/>
        <v>0.77095107461734125</v>
      </c>
      <c r="AO425" s="36">
        <f t="shared" si="337"/>
        <v>53.74</v>
      </c>
      <c r="AP425" s="36">
        <f t="shared" si="338"/>
        <v>0.38547553730867062</v>
      </c>
      <c r="AQ425" s="36">
        <f t="shared" si="339"/>
        <v>31.99</v>
      </c>
      <c r="AR425" s="36">
        <f t="shared" si="340"/>
        <v>7.7095107461734105E-2</v>
      </c>
      <c r="AS425" s="36">
        <f t="shared" si="341"/>
        <v>7.42</v>
      </c>
      <c r="AT425" s="36">
        <f t="shared" si="342"/>
        <v>0.77095107461734125</v>
      </c>
      <c r="AU425" s="36">
        <f t="shared" si="343"/>
        <v>53.74</v>
      </c>
      <c r="AV425" s="36">
        <f t="shared" si="344"/>
        <v>0.38547553730867062</v>
      </c>
      <c r="AW425" s="36">
        <f t="shared" si="345"/>
        <v>31.99</v>
      </c>
      <c r="AX425" s="36">
        <f t="shared" si="346"/>
        <v>0.19273776865433531</v>
      </c>
      <c r="AY425" s="36">
        <f t="shared" si="347"/>
        <v>17.53</v>
      </c>
      <c r="AZ425" s="36">
        <f t="shared" si="348"/>
        <v>3.8547553730867053E-2</v>
      </c>
      <c r="BA425" s="36">
        <f t="shared" si="349"/>
        <v>3.78</v>
      </c>
      <c r="BB425" s="36">
        <f t="shared" si="350"/>
        <v>0.15419021492346827</v>
      </c>
      <c r="BC425" s="36">
        <f t="shared" si="351"/>
        <v>14.29</v>
      </c>
      <c r="BD425" s="36">
        <f t="shared" si="352"/>
        <v>7.7095107461734133E-2</v>
      </c>
      <c r="BE425" s="36">
        <f t="shared" si="353"/>
        <v>7.42</v>
      </c>
      <c r="BF425" s="36">
        <f t="shared" si="354"/>
        <v>3.8547553730867067E-2</v>
      </c>
      <c r="BG425" s="36">
        <f t="shared" si="355"/>
        <v>3.78</v>
      </c>
      <c r="BH425" s="36">
        <f t="shared" si="356"/>
        <v>7.7095107461734123E-3</v>
      </c>
      <c r="BI425" s="36">
        <f t="shared" si="357"/>
        <v>0.77</v>
      </c>
    </row>
    <row r="426" spans="1:61" s="36" customFormat="1" x14ac:dyDescent="0.25">
      <c r="A426" s="37">
        <v>11.25</v>
      </c>
      <c r="B426" s="47">
        <f t="shared" si="312"/>
        <v>40</v>
      </c>
      <c r="C426" s="48">
        <f t="shared" si="302"/>
        <v>0</v>
      </c>
      <c r="D426" s="49">
        <f t="shared" si="303"/>
        <v>0</v>
      </c>
      <c r="E426" s="50">
        <f t="shared" si="304"/>
        <v>1</v>
      </c>
      <c r="F426" s="65">
        <f t="shared" si="301"/>
        <v>39</v>
      </c>
      <c r="G426" s="58">
        <f t="shared" si="326"/>
        <v>2.7314494985746873</v>
      </c>
      <c r="H426" s="53">
        <f t="shared" si="313"/>
        <v>6.4935064935064934</v>
      </c>
      <c r="I426" s="49">
        <f t="shared" si="314"/>
        <v>1.38</v>
      </c>
      <c r="J426" s="53">
        <f t="shared" si="315"/>
        <v>6.0091888968643126</v>
      </c>
      <c r="K426" s="53">
        <f t="shared" si="327"/>
        <v>3.059578172104763E-3</v>
      </c>
      <c r="L426" s="48">
        <f t="shared" si="316"/>
        <v>2.2000000000000002</v>
      </c>
      <c r="M426" s="49">
        <f t="shared" si="305"/>
        <v>0</v>
      </c>
      <c r="N426" s="65">
        <v>0</v>
      </c>
      <c r="O426" s="60">
        <f t="shared" si="317"/>
        <v>6211.79550584548</v>
      </c>
      <c r="P426" s="55">
        <f t="shared" si="318"/>
        <v>480</v>
      </c>
      <c r="Q426" s="58">
        <f t="shared" si="319"/>
        <v>1.3657247492873437</v>
      </c>
      <c r="R426" s="53">
        <f t="shared" si="320"/>
        <v>3.2467532467532467</v>
      </c>
      <c r="S426" s="53">
        <f t="shared" si="306"/>
        <v>3.0045944484321563</v>
      </c>
      <c r="T426" s="53">
        <f t="shared" si="307"/>
        <v>1.5297890860523815E-3</v>
      </c>
      <c r="U426" s="58">
        <f t="shared" si="321"/>
        <v>0.68286237464367183</v>
      </c>
      <c r="V426" s="53">
        <f t="shared" si="322"/>
        <v>1.6233766233766234</v>
      </c>
      <c r="W426" s="53">
        <f t="shared" si="308"/>
        <v>1.5022972242160781</v>
      </c>
      <c r="X426" s="53">
        <f t="shared" si="309"/>
        <v>7.6489454302619076E-4</v>
      </c>
      <c r="Y426" s="58">
        <f t="shared" si="323"/>
        <v>0.13657247492873448</v>
      </c>
      <c r="Z426" s="53">
        <f t="shared" si="324"/>
        <v>0.32467532467532467</v>
      </c>
      <c r="AA426" s="53">
        <f t="shared" si="310"/>
        <v>0.30045944484321585</v>
      </c>
      <c r="AB426" s="53">
        <f t="shared" si="311"/>
        <v>1.5297890860523829E-4</v>
      </c>
      <c r="AC426" s="61">
        <f t="shared" si="325"/>
        <v>0.38242187499999719</v>
      </c>
      <c r="AD426" s="36">
        <f t="shared" si="328"/>
        <v>3.0955836744319685</v>
      </c>
      <c r="AE426" s="36">
        <f t="shared" si="329"/>
        <v>95.48</v>
      </c>
      <c r="AF426" s="36">
        <f t="shared" si="330"/>
        <v>1.5477918372159842</v>
      </c>
      <c r="AG426" s="36">
        <f t="shared" si="329"/>
        <v>78.73</v>
      </c>
      <c r="AH426" s="36">
        <f t="shared" si="331"/>
        <v>0.77389591860799212</v>
      </c>
      <c r="AI426" s="36">
        <f t="shared" si="360"/>
        <v>53.88</v>
      </c>
      <c r="AJ426" s="36">
        <f t="shared" si="333"/>
        <v>0.15477918372159838</v>
      </c>
      <c r="AK426" s="36">
        <f t="shared" si="360"/>
        <v>14.34</v>
      </c>
      <c r="AL426" s="36">
        <f t="shared" si="334"/>
        <v>1.5477918372159842</v>
      </c>
      <c r="AM426" s="36">
        <f t="shared" si="335"/>
        <v>78.73</v>
      </c>
      <c r="AN426" s="36">
        <f t="shared" si="336"/>
        <v>0.77389591860799212</v>
      </c>
      <c r="AO426" s="36">
        <f t="shared" si="337"/>
        <v>53.88</v>
      </c>
      <c r="AP426" s="36">
        <f t="shared" si="338"/>
        <v>0.38694795930399606</v>
      </c>
      <c r="AQ426" s="36">
        <f t="shared" si="339"/>
        <v>32.090000000000003</v>
      </c>
      <c r="AR426" s="36">
        <f t="shared" si="340"/>
        <v>7.738959186079919E-2</v>
      </c>
      <c r="AS426" s="36">
        <f t="shared" si="341"/>
        <v>7.45</v>
      </c>
      <c r="AT426" s="36">
        <f t="shared" si="342"/>
        <v>0.77389591860799212</v>
      </c>
      <c r="AU426" s="36">
        <f t="shared" si="343"/>
        <v>53.88</v>
      </c>
      <c r="AV426" s="36">
        <f t="shared" si="344"/>
        <v>0.38694795930399606</v>
      </c>
      <c r="AW426" s="36">
        <f t="shared" si="345"/>
        <v>32.090000000000003</v>
      </c>
      <c r="AX426" s="36">
        <f t="shared" si="346"/>
        <v>0.19347397965199803</v>
      </c>
      <c r="AY426" s="36">
        <f t="shared" si="347"/>
        <v>17.59</v>
      </c>
      <c r="AZ426" s="36">
        <f t="shared" si="348"/>
        <v>3.8694795930399595E-2</v>
      </c>
      <c r="BA426" s="36">
        <f t="shared" si="349"/>
        <v>3.8</v>
      </c>
      <c r="BB426" s="36">
        <f t="shared" si="350"/>
        <v>0.15477918372159843</v>
      </c>
      <c r="BC426" s="36">
        <f t="shared" si="351"/>
        <v>14.34</v>
      </c>
      <c r="BD426" s="36">
        <f t="shared" si="352"/>
        <v>7.7389591860799217E-2</v>
      </c>
      <c r="BE426" s="36">
        <f t="shared" si="353"/>
        <v>7.45</v>
      </c>
      <c r="BF426" s="36">
        <f t="shared" si="354"/>
        <v>3.8694795930399609E-2</v>
      </c>
      <c r="BG426" s="36">
        <f t="shared" si="355"/>
        <v>3.8</v>
      </c>
      <c r="BH426" s="36">
        <f t="shared" si="356"/>
        <v>7.7389591860799207E-3</v>
      </c>
      <c r="BI426" s="36">
        <f t="shared" si="357"/>
        <v>0.77</v>
      </c>
    </row>
    <row r="427" spans="1:61" s="36" customFormat="1" x14ac:dyDescent="0.25">
      <c r="A427" s="37">
        <v>11.25</v>
      </c>
      <c r="B427" s="47">
        <f t="shared" si="312"/>
        <v>40</v>
      </c>
      <c r="C427" s="48">
        <f t="shared" si="302"/>
        <v>0</v>
      </c>
      <c r="D427" s="49">
        <f t="shared" si="303"/>
        <v>0</v>
      </c>
      <c r="E427" s="50">
        <f t="shared" si="304"/>
        <v>1</v>
      </c>
      <c r="F427" s="65">
        <f t="shared" si="301"/>
        <v>39</v>
      </c>
      <c r="G427" s="58">
        <f t="shared" si="326"/>
        <v>2.7329534298824063</v>
      </c>
      <c r="H427" s="53">
        <f t="shared" si="313"/>
        <v>6.4935064935064934</v>
      </c>
      <c r="I427" s="49">
        <f t="shared" si="314"/>
        <v>1.38</v>
      </c>
      <c r="J427" s="53">
        <f t="shared" si="315"/>
        <v>6.0124975457412946</v>
      </c>
      <c r="K427" s="53">
        <f t="shared" si="327"/>
        <v>3.0612627704851626E-3</v>
      </c>
      <c r="L427" s="48">
        <f t="shared" si="316"/>
        <v>2.2000000000000002</v>
      </c>
      <c r="M427" s="49">
        <f t="shared" si="305"/>
        <v>0</v>
      </c>
      <c r="N427" s="65">
        <v>0</v>
      </c>
      <c r="O427" s="60">
        <f t="shared" si="317"/>
        <v>6214.9543468077281</v>
      </c>
      <c r="P427" s="55">
        <f t="shared" si="318"/>
        <v>480</v>
      </c>
      <c r="Q427" s="58">
        <f t="shared" si="319"/>
        <v>1.3664767149412032</v>
      </c>
      <c r="R427" s="53">
        <f t="shared" si="320"/>
        <v>3.2467532467532467</v>
      </c>
      <c r="S427" s="53">
        <f t="shared" si="306"/>
        <v>3.0062487728706473</v>
      </c>
      <c r="T427" s="53">
        <f t="shared" si="307"/>
        <v>1.5306313852425813E-3</v>
      </c>
      <c r="U427" s="58">
        <f t="shared" si="321"/>
        <v>0.68323835747060158</v>
      </c>
      <c r="V427" s="53">
        <f t="shared" si="322"/>
        <v>1.6233766233766234</v>
      </c>
      <c r="W427" s="53">
        <f t="shared" si="308"/>
        <v>1.5031243864353236</v>
      </c>
      <c r="X427" s="53">
        <f t="shared" si="309"/>
        <v>7.6531569262129064E-4</v>
      </c>
      <c r="Y427" s="58">
        <f t="shared" si="323"/>
        <v>0.13664767149412044</v>
      </c>
      <c r="Z427" s="53">
        <f t="shared" si="324"/>
        <v>0.32467532467532467</v>
      </c>
      <c r="AA427" s="53">
        <f t="shared" si="310"/>
        <v>0.300624877287065</v>
      </c>
      <c r="AB427" s="53">
        <f t="shared" si="311"/>
        <v>1.5306313852425825E-4</v>
      </c>
      <c r="AC427" s="61">
        <f t="shared" si="325"/>
        <v>0.38255208333333052</v>
      </c>
      <c r="AD427" s="36">
        <f t="shared" si="328"/>
        <v>3.1073695360983362</v>
      </c>
      <c r="AE427" s="36">
        <f t="shared" si="329"/>
        <v>95.53</v>
      </c>
      <c r="AF427" s="36">
        <f t="shared" si="330"/>
        <v>1.5536847680491681</v>
      </c>
      <c r="AG427" s="36">
        <f t="shared" si="329"/>
        <v>78.849999999999994</v>
      </c>
      <c r="AH427" s="36">
        <f t="shared" si="331"/>
        <v>0.77684238402458405</v>
      </c>
      <c r="AI427" s="36">
        <f t="shared" si="360"/>
        <v>54.01</v>
      </c>
      <c r="AJ427" s="36">
        <f t="shared" si="333"/>
        <v>0.15536847680491678</v>
      </c>
      <c r="AK427" s="36">
        <f t="shared" si="360"/>
        <v>14.39</v>
      </c>
      <c r="AL427" s="36">
        <f t="shared" si="334"/>
        <v>1.5536847680491681</v>
      </c>
      <c r="AM427" s="36">
        <f t="shared" si="335"/>
        <v>78.849999999999994</v>
      </c>
      <c r="AN427" s="36">
        <f t="shared" si="336"/>
        <v>0.77684238402458405</v>
      </c>
      <c r="AO427" s="36">
        <f t="shared" si="337"/>
        <v>54.01</v>
      </c>
      <c r="AP427" s="36">
        <f t="shared" si="338"/>
        <v>0.38842119201229203</v>
      </c>
      <c r="AQ427" s="36">
        <f t="shared" si="339"/>
        <v>32.19</v>
      </c>
      <c r="AR427" s="36">
        <f t="shared" si="340"/>
        <v>7.7684238402458389E-2</v>
      </c>
      <c r="AS427" s="36">
        <f t="shared" si="341"/>
        <v>7.47</v>
      </c>
      <c r="AT427" s="36">
        <f t="shared" si="342"/>
        <v>0.77684238402458405</v>
      </c>
      <c r="AU427" s="36">
        <f t="shared" si="343"/>
        <v>54.01</v>
      </c>
      <c r="AV427" s="36">
        <f t="shared" si="344"/>
        <v>0.38842119201229203</v>
      </c>
      <c r="AW427" s="36">
        <f t="shared" si="345"/>
        <v>32.19</v>
      </c>
      <c r="AX427" s="36">
        <f t="shared" si="346"/>
        <v>0.19421059600614601</v>
      </c>
      <c r="AY427" s="36">
        <f t="shared" si="347"/>
        <v>17.649999999999999</v>
      </c>
      <c r="AZ427" s="36">
        <f t="shared" si="348"/>
        <v>3.8842119201229194E-2</v>
      </c>
      <c r="BA427" s="36">
        <f t="shared" si="349"/>
        <v>3.81</v>
      </c>
      <c r="BB427" s="36">
        <f t="shared" si="350"/>
        <v>0.15536847680491683</v>
      </c>
      <c r="BC427" s="36">
        <f t="shared" si="351"/>
        <v>14.39</v>
      </c>
      <c r="BD427" s="36">
        <f t="shared" si="352"/>
        <v>7.7684238402458416E-2</v>
      </c>
      <c r="BE427" s="36">
        <f t="shared" si="353"/>
        <v>7.47</v>
      </c>
      <c r="BF427" s="36">
        <f t="shared" si="354"/>
        <v>3.8842119201229208E-2</v>
      </c>
      <c r="BG427" s="36">
        <f t="shared" si="355"/>
        <v>3.81</v>
      </c>
      <c r="BH427" s="36">
        <f t="shared" si="356"/>
        <v>7.7684238402458408E-3</v>
      </c>
      <c r="BI427" s="36">
        <f t="shared" si="357"/>
        <v>0.77</v>
      </c>
    </row>
    <row r="428" spans="1:61" s="36" customFormat="1" x14ac:dyDescent="0.25">
      <c r="A428" s="37">
        <v>11.25</v>
      </c>
      <c r="B428" s="47">
        <f t="shared" si="312"/>
        <v>40</v>
      </c>
      <c r="C428" s="48">
        <f t="shared" si="302"/>
        <v>0</v>
      </c>
      <c r="D428" s="49">
        <f t="shared" si="303"/>
        <v>0</v>
      </c>
      <c r="E428" s="50">
        <f t="shared" si="304"/>
        <v>1</v>
      </c>
      <c r="F428" s="65">
        <f t="shared" si="301"/>
        <v>39</v>
      </c>
      <c r="G428" s="58">
        <f t="shared" si="326"/>
        <v>2.7344470163980148</v>
      </c>
      <c r="H428" s="53">
        <f t="shared" si="313"/>
        <v>6.4935064935064934</v>
      </c>
      <c r="I428" s="49">
        <f t="shared" si="314"/>
        <v>1.38</v>
      </c>
      <c r="J428" s="53">
        <f t="shared" si="315"/>
        <v>6.0157834360756333</v>
      </c>
      <c r="K428" s="53">
        <f t="shared" si="327"/>
        <v>3.0629357813549188E-3</v>
      </c>
      <c r="L428" s="48">
        <f t="shared" si="316"/>
        <v>2.2000000000000002</v>
      </c>
      <c r="M428" s="49">
        <f t="shared" si="305"/>
        <v>0</v>
      </c>
      <c r="N428" s="65">
        <v>0</v>
      </c>
      <c r="O428" s="60">
        <f t="shared" si="317"/>
        <v>6218.0914707383599</v>
      </c>
      <c r="P428" s="55">
        <f t="shared" si="318"/>
        <v>480</v>
      </c>
      <c r="Q428" s="58">
        <f t="shared" si="319"/>
        <v>1.3672235081990074</v>
      </c>
      <c r="R428" s="53">
        <f t="shared" si="320"/>
        <v>3.2467532467532467</v>
      </c>
      <c r="S428" s="53">
        <f t="shared" si="306"/>
        <v>3.0078917180378166</v>
      </c>
      <c r="T428" s="53">
        <f t="shared" si="307"/>
        <v>1.5314678906774594E-3</v>
      </c>
      <c r="U428" s="58">
        <f t="shared" si="321"/>
        <v>0.6836117540995037</v>
      </c>
      <c r="V428" s="53">
        <f t="shared" si="322"/>
        <v>1.6233766233766234</v>
      </c>
      <c r="W428" s="53">
        <f t="shared" si="308"/>
        <v>1.5039458590189083</v>
      </c>
      <c r="X428" s="53">
        <f t="shared" si="309"/>
        <v>7.6573394533872971E-4</v>
      </c>
      <c r="Y428" s="58">
        <f t="shared" si="323"/>
        <v>0.13672235081990086</v>
      </c>
      <c r="Z428" s="53">
        <f t="shared" si="324"/>
        <v>0.32467532467532467</v>
      </c>
      <c r="AA428" s="53">
        <f t="shared" si="310"/>
        <v>0.3007891718037819</v>
      </c>
      <c r="AB428" s="53">
        <f t="shared" si="311"/>
        <v>1.5314678906774609E-4</v>
      </c>
      <c r="AC428" s="61">
        <f t="shared" si="325"/>
        <v>0.38268229166666384</v>
      </c>
      <c r="AD428" s="36">
        <f t="shared" si="328"/>
        <v>3.1191618388565527</v>
      </c>
      <c r="AE428" s="36">
        <f t="shared" si="329"/>
        <v>95.58</v>
      </c>
      <c r="AF428" s="36">
        <f t="shared" si="330"/>
        <v>1.5595809194282764</v>
      </c>
      <c r="AG428" s="36">
        <f t="shared" si="329"/>
        <v>78.98</v>
      </c>
      <c r="AH428" s="36">
        <f t="shared" si="331"/>
        <v>0.77979045971413818</v>
      </c>
      <c r="AI428" s="36">
        <f t="shared" si="360"/>
        <v>54.15</v>
      </c>
      <c r="AJ428" s="36">
        <f t="shared" si="333"/>
        <v>0.15595809194282759</v>
      </c>
      <c r="AK428" s="36">
        <f t="shared" si="360"/>
        <v>14.44</v>
      </c>
      <c r="AL428" s="36">
        <f t="shared" si="334"/>
        <v>1.5595809194282764</v>
      </c>
      <c r="AM428" s="36">
        <f t="shared" si="335"/>
        <v>78.98</v>
      </c>
      <c r="AN428" s="36">
        <f t="shared" si="336"/>
        <v>0.77979045971413818</v>
      </c>
      <c r="AO428" s="36">
        <f t="shared" si="337"/>
        <v>54.15</v>
      </c>
      <c r="AP428" s="36">
        <f t="shared" si="338"/>
        <v>0.38989522985706909</v>
      </c>
      <c r="AQ428" s="36">
        <f t="shared" si="339"/>
        <v>32.29</v>
      </c>
      <c r="AR428" s="36">
        <f t="shared" si="340"/>
        <v>7.7979045971413793E-2</v>
      </c>
      <c r="AS428" s="36">
        <f t="shared" si="341"/>
        <v>7.5</v>
      </c>
      <c r="AT428" s="36">
        <f t="shared" si="342"/>
        <v>0.77979045971413818</v>
      </c>
      <c r="AU428" s="36">
        <f t="shared" si="343"/>
        <v>54.15</v>
      </c>
      <c r="AV428" s="36">
        <f t="shared" si="344"/>
        <v>0.38989522985706909</v>
      </c>
      <c r="AW428" s="36">
        <f t="shared" si="345"/>
        <v>32.29</v>
      </c>
      <c r="AX428" s="36">
        <f t="shared" si="346"/>
        <v>0.19494761492853455</v>
      </c>
      <c r="AY428" s="36">
        <f t="shared" si="347"/>
        <v>17.71</v>
      </c>
      <c r="AZ428" s="36">
        <f t="shared" si="348"/>
        <v>3.8989522985706897E-2</v>
      </c>
      <c r="BA428" s="36">
        <f t="shared" si="349"/>
        <v>3.82</v>
      </c>
      <c r="BB428" s="36">
        <f t="shared" si="350"/>
        <v>0.15595809194282764</v>
      </c>
      <c r="BC428" s="36">
        <f t="shared" si="351"/>
        <v>14.44</v>
      </c>
      <c r="BD428" s="36">
        <f t="shared" si="352"/>
        <v>7.7979045971413821E-2</v>
      </c>
      <c r="BE428" s="36">
        <f t="shared" si="353"/>
        <v>7.5</v>
      </c>
      <c r="BF428" s="36">
        <f t="shared" si="354"/>
        <v>3.8989522985706911E-2</v>
      </c>
      <c r="BG428" s="36">
        <f t="shared" si="355"/>
        <v>3.82</v>
      </c>
      <c r="BH428" s="36">
        <f t="shared" si="356"/>
        <v>7.7979045971413819E-3</v>
      </c>
      <c r="BI428" s="36">
        <f t="shared" si="357"/>
        <v>0.78</v>
      </c>
    </row>
    <row r="429" spans="1:61" s="36" customFormat="1" x14ac:dyDescent="0.25">
      <c r="A429" s="37">
        <v>11.25</v>
      </c>
      <c r="B429" s="47">
        <f t="shared" si="312"/>
        <v>40</v>
      </c>
      <c r="C429" s="48">
        <f t="shared" si="302"/>
        <v>0</v>
      </c>
      <c r="D429" s="49">
        <f t="shared" si="303"/>
        <v>0</v>
      </c>
      <c r="E429" s="50">
        <f t="shared" si="304"/>
        <v>1</v>
      </c>
      <c r="F429" s="65">
        <f t="shared" si="301"/>
        <v>39</v>
      </c>
      <c r="G429" s="58">
        <f t="shared" si="326"/>
        <v>2.7359303292781694</v>
      </c>
      <c r="H429" s="53">
        <f t="shared" si="313"/>
        <v>6.4935064935064934</v>
      </c>
      <c r="I429" s="49">
        <f t="shared" si="314"/>
        <v>1.38</v>
      </c>
      <c r="J429" s="53">
        <f t="shared" si="315"/>
        <v>6.0190467244119734</v>
      </c>
      <c r="K429" s="53">
        <f t="shared" si="327"/>
        <v>3.0645972844187291E-3</v>
      </c>
      <c r="L429" s="48">
        <f t="shared" si="316"/>
        <v>2.2000000000000002</v>
      </c>
      <c r="M429" s="49">
        <f t="shared" si="305"/>
        <v>0</v>
      </c>
      <c r="N429" s="65">
        <v>0</v>
      </c>
      <c r="O429" s="60">
        <f t="shared" si="317"/>
        <v>6221.2070269419683</v>
      </c>
      <c r="P429" s="55">
        <f t="shared" si="318"/>
        <v>480</v>
      </c>
      <c r="Q429" s="58">
        <f t="shared" si="319"/>
        <v>1.3679651646390847</v>
      </c>
      <c r="R429" s="53">
        <f t="shared" si="320"/>
        <v>3.2467532467532467</v>
      </c>
      <c r="S429" s="53">
        <f t="shared" si="306"/>
        <v>3.0095233622059867</v>
      </c>
      <c r="T429" s="53">
        <f t="shared" si="307"/>
        <v>1.5322986422093645E-3</v>
      </c>
      <c r="U429" s="58">
        <f t="shared" si="321"/>
        <v>0.68398258231954234</v>
      </c>
      <c r="V429" s="53">
        <f t="shared" si="322"/>
        <v>1.6233766233766234</v>
      </c>
      <c r="W429" s="53">
        <f t="shared" si="308"/>
        <v>1.5047616811029934</v>
      </c>
      <c r="X429" s="53">
        <f t="shared" si="309"/>
        <v>7.6614932110468227E-4</v>
      </c>
      <c r="Y429" s="58">
        <f t="shared" si="323"/>
        <v>0.13679651646390859</v>
      </c>
      <c r="Z429" s="53">
        <f t="shared" si="324"/>
        <v>0.32467532467532467</v>
      </c>
      <c r="AA429" s="53">
        <f t="shared" si="310"/>
        <v>0.30095233622059891</v>
      </c>
      <c r="AB429" s="53">
        <f t="shared" si="311"/>
        <v>1.5322986422093655E-4</v>
      </c>
      <c r="AC429" s="61">
        <f t="shared" si="325"/>
        <v>0.38281249999999717</v>
      </c>
      <c r="AD429" s="36">
        <f t="shared" si="328"/>
        <v>3.1309605384015646</v>
      </c>
      <c r="AE429" s="36">
        <f t="shared" si="329"/>
        <v>95.63</v>
      </c>
      <c r="AF429" s="36">
        <f t="shared" si="330"/>
        <v>1.5654802692007823</v>
      </c>
      <c r="AG429" s="36">
        <f t="shared" si="329"/>
        <v>79.099999999999994</v>
      </c>
      <c r="AH429" s="36">
        <f t="shared" si="331"/>
        <v>0.78274013460039116</v>
      </c>
      <c r="AI429" s="36">
        <f t="shared" si="360"/>
        <v>54.28</v>
      </c>
      <c r="AJ429" s="36">
        <f t="shared" si="333"/>
        <v>0.15654802692007819</v>
      </c>
      <c r="AK429" s="36">
        <f t="shared" si="360"/>
        <v>14.49</v>
      </c>
      <c r="AL429" s="36">
        <f t="shared" si="334"/>
        <v>1.5654802692007823</v>
      </c>
      <c r="AM429" s="36">
        <f t="shared" si="335"/>
        <v>79.099999999999994</v>
      </c>
      <c r="AN429" s="36">
        <f t="shared" si="336"/>
        <v>0.78274013460039116</v>
      </c>
      <c r="AO429" s="36">
        <f t="shared" si="337"/>
        <v>54.28</v>
      </c>
      <c r="AP429" s="36">
        <f t="shared" si="338"/>
        <v>0.39137006730019558</v>
      </c>
      <c r="AQ429" s="36">
        <f t="shared" si="339"/>
        <v>32.39</v>
      </c>
      <c r="AR429" s="36">
        <f t="shared" si="340"/>
        <v>7.8274013460039094E-2</v>
      </c>
      <c r="AS429" s="36">
        <f t="shared" si="341"/>
        <v>7.53</v>
      </c>
      <c r="AT429" s="36">
        <f t="shared" si="342"/>
        <v>0.78274013460039116</v>
      </c>
      <c r="AU429" s="36">
        <f t="shared" si="343"/>
        <v>54.28</v>
      </c>
      <c r="AV429" s="36">
        <f t="shared" si="344"/>
        <v>0.39137006730019558</v>
      </c>
      <c r="AW429" s="36">
        <f t="shared" si="345"/>
        <v>32.39</v>
      </c>
      <c r="AX429" s="36">
        <f t="shared" si="346"/>
        <v>0.19568503365009779</v>
      </c>
      <c r="AY429" s="36">
        <f t="shared" si="347"/>
        <v>17.77</v>
      </c>
      <c r="AZ429" s="36">
        <f t="shared" si="348"/>
        <v>3.9137006730019547E-2</v>
      </c>
      <c r="BA429" s="36">
        <f t="shared" si="349"/>
        <v>3.84</v>
      </c>
      <c r="BB429" s="36">
        <f t="shared" si="350"/>
        <v>0.15654802692007824</v>
      </c>
      <c r="BC429" s="36">
        <f t="shared" si="351"/>
        <v>14.49</v>
      </c>
      <c r="BD429" s="36">
        <f t="shared" si="352"/>
        <v>7.8274013460039121E-2</v>
      </c>
      <c r="BE429" s="36">
        <f t="shared" si="353"/>
        <v>7.53</v>
      </c>
      <c r="BF429" s="36">
        <f t="shared" si="354"/>
        <v>3.9137006730019561E-2</v>
      </c>
      <c r="BG429" s="36">
        <f t="shared" si="355"/>
        <v>3.84</v>
      </c>
      <c r="BH429" s="36">
        <f t="shared" si="356"/>
        <v>7.8274013460039125E-3</v>
      </c>
      <c r="BI429" s="36">
        <f t="shared" si="357"/>
        <v>0.78</v>
      </c>
    </row>
    <row r="430" spans="1:61" s="36" customFormat="1" x14ac:dyDescent="0.25">
      <c r="A430" s="37">
        <v>11.25</v>
      </c>
      <c r="B430" s="47">
        <f t="shared" si="312"/>
        <v>40</v>
      </c>
      <c r="C430" s="48">
        <f t="shared" si="302"/>
        <v>0</v>
      </c>
      <c r="D430" s="49">
        <f t="shared" si="303"/>
        <v>0</v>
      </c>
      <c r="E430" s="50">
        <f t="shared" si="304"/>
        <v>1</v>
      </c>
      <c r="F430" s="65">
        <f t="shared" ref="F430:F493" si="361">B430-SUM(C430:E430)</f>
        <v>39</v>
      </c>
      <c r="G430" s="58">
        <f t="shared" si="326"/>
        <v>2.7374034391900759</v>
      </c>
      <c r="H430" s="53">
        <f t="shared" si="313"/>
        <v>6.4935064935064934</v>
      </c>
      <c r="I430" s="49">
        <f t="shared" si="314"/>
        <v>1.38</v>
      </c>
      <c r="J430" s="53">
        <f t="shared" si="315"/>
        <v>6.0222875662181679</v>
      </c>
      <c r="K430" s="53">
        <f t="shared" si="327"/>
        <v>3.0662473588330395E-3</v>
      </c>
      <c r="L430" s="48">
        <f t="shared" si="316"/>
        <v>2.2000000000000002</v>
      </c>
      <c r="M430" s="49">
        <f t="shared" si="305"/>
        <v>0</v>
      </c>
      <c r="N430" s="65">
        <v>0</v>
      </c>
      <c r="O430" s="60">
        <f t="shared" si="317"/>
        <v>6224.3011636966767</v>
      </c>
      <c r="P430" s="55">
        <f t="shared" si="318"/>
        <v>480</v>
      </c>
      <c r="Q430" s="58">
        <f t="shared" si="319"/>
        <v>1.3687017195950379</v>
      </c>
      <c r="R430" s="53">
        <f t="shared" si="320"/>
        <v>3.2467532467532467</v>
      </c>
      <c r="S430" s="53">
        <f t="shared" si="306"/>
        <v>3.0111437831090839</v>
      </c>
      <c r="T430" s="53">
        <f t="shared" si="307"/>
        <v>1.5331236794165197E-3</v>
      </c>
      <c r="U430" s="58">
        <f t="shared" si="321"/>
        <v>0.68435085979751897</v>
      </c>
      <c r="V430" s="53">
        <f t="shared" si="322"/>
        <v>1.6233766233766234</v>
      </c>
      <c r="W430" s="53">
        <f t="shared" si="308"/>
        <v>1.505571891554542</v>
      </c>
      <c r="X430" s="53">
        <f t="shared" si="309"/>
        <v>7.6656183970825987E-4</v>
      </c>
      <c r="Y430" s="58">
        <f t="shared" si="323"/>
        <v>0.13687017195950391</v>
      </c>
      <c r="Z430" s="53">
        <f t="shared" si="324"/>
        <v>0.32467532467532467</v>
      </c>
      <c r="AA430" s="53">
        <f t="shared" si="310"/>
        <v>0.30111437831090859</v>
      </c>
      <c r="AB430" s="53">
        <f t="shared" si="311"/>
        <v>1.5331236794165207E-4</v>
      </c>
      <c r="AC430" s="61">
        <f t="shared" si="325"/>
        <v>0.38294270833333049</v>
      </c>
      <c r="AD430" s="36">
        <f t="shared" si="328"/>
        <v>3.142765590733072</v>
      </c>
      <c r="AE430" s="36">
        <f t="shared" si="329"/>
        <v>95.68</v>
      </c>
      <c r="AF430" s="36">
        <f t="shared" si="330"/>
        <v>1.571382795366536</v>
      </c>
      <c r="AG430" s="36">
        <f t="shared" si="329"/>
        <v>79.22</v>
      </c>
      <c r="AH430" s="36">
        <f t="shared" si="331"/>
        <v>0.78569139768326801</v>
      </c>
      <c r="AI430" s="36">
        <f t="shared" si="360"/>
        <v>54.42</v>
      </c>
      <c r="AJ430" s="36">
        <f t="shared" si="333"/>
        <v>0.15713827953665355</v>
      </c>
      <c r="AK430" s="36">
        <f t="shared" si="360"/>
        <v>14.54</v>
      </c>
      <c r="AL430" s="36">
        <f t="shared" si="334"/>
        <v>1.571382795366536</v>
      </c>
      <c r="AM430" s="36">
        <f t="shared" si="335"/>
        <v>79.22</v>
      </c>
      <c r="AN430" s="36">
        <f t="shared" si="336"/>
        <v>0.78569139768326801</v>
      </c>
      <c r="AO430" s="36">
        <f t="shared" si="337"/>
        <v>54.42</v>
      </c>
      <c r="AP430" s="36">
        <f t="shared" si="338"/>
        <v>0.39284569884163401</v>
      </c>
      <c r="AQ430" s="36">
        <f t="shared" si="339"/>
        <v>32.49</v>
      </c>
      <c r="AR430" s="36">
        <f t="shared" si="340"/>
        <v>7.8569139768326773E-2</v>
      </c>
      <c r="AS430" s="36">
        <f t="shared" si="341"/>
        <v>7.56</v>
      </c>
      <c r="AT430" s="36">
        <f t="shared" si="342"/>
        <v>0.78569139768326801</v>
      </c>
      <c r="AU430" s="36">
        <f t="shared" si="343"/>
        <v>54.42</v>
      </c>
      <c r="AV430" s="36">
        <f t="shared" si="344"/>
        <v>0.39284569884163401</v>
      </c>
      <c r="AW430" s="36">
        <f t="shared" si="345"/>
        <v>32.49</v>
      </c>
      <c r="AX430" s="36">
        <f t="shared" si="346"/>
        <v>0.196422849420817</v>
      </c>
      <c r="AY430" s="36">
        <f t="shared" si="347"/>
        <v>17.829999999999998</v>
      </c>
      <c r="AZ430" s="36">
        <f t="shared" si="348"/>
        <v>3.9284569884163387E-2</v>
      </c>
      <c r="BA430" s="36">
        <f t="shared" si="349"/>
        <v>3.85</v>
      </c>
      <c r="BB430" s="36">
        <f t="shared" si="350"/>
        <v>0.1571382795366536</v>
      </c>
      <c r="BC430" s="36">
        <f t="shared" si="351"/>
        <v>14.54</v>
      </c>
      <c r="BD430" s="36">
        <f t="shared" si="352"/>
        <v>7.8569139768326801E-2</v>
      </c>
      <c r="BE430" s="36">
        <f t="shared" si="353"/>
        <v>7.56</v>
      </c>
      <c r="BF430" s="36">
        <f t="shared" si="354"/>
        <v>3.9284569884163401E-2</v>
      </c>
      <c r="BG430" s="36">
        <f t="shared" si="355"/>
        <v>3.85</v>
      </c>
      <c r="BH430" s="36">
        <f t="shared" si="356"/>
        <v>7.8569139768326808E-3</v>
      </c>
      <c r="BI430" s="36">
        <f t="shared" si="357"/>
        <v>0.78</v>
      </c>
    </row>
    <row r="431" spans="1:61" s="36" customFormat="1" x14ac:dyDescent="0.25">
      <c r="A431" s="37">
        <v>11.25</v>
      </c>
      <c r="B431" s="47">
        <f t="shared" si="312"/>
        <v>40</v>
      </c>
      <c r="C431" s="48">
        <f t="shared" si="302"/>
        <v>0</v>
      </c>
      <c r="D431" s="49">
        <f t="shared" si="303"/>
        <v>0</v>
      </c>
      <c r="E431" s="50">
        <f t="shared" si="304"/>
        <v>1</v>
      </c>
      <c r="F431" s="65">
        <f t="shared" si="361"/>
        <v>39</v>
      </c>
      <c r="G431" s="58">
        <f t="shared" si="326"/>
        <v>2.7388664163148557</v>
      </c>
      <c r="H431" s="53">
        <f t="shared" si="313"/>
        <v>6.4935064935064934</v>
      </c>
      <c r="I431" s="49">
        <f t="shared" si="314"/>
        <v>1.38</v>
      </c>
      <c r="J431" s="53">
        <f t="shared" si="315"/>
        <v>6.025506115892683</v>
      </c>
      <c r="K431" s="53">
        <f t="shared" si="327"/>
        <v>3.0678860832098224E-3</v>
      </c>
      <c r="L431" s="48">
        <f t="shared" si="316"/>
        <v>2.2000000000000002</v>
      </c>
      <c r="M431" s="49">
        <f t="shared" si="305"/>
        <v>0</v>
      </c>
      <c r="N431" s="65">
        <v>0</v>
      </c>
      <c r="O431" s="60">
        <f t="shared" si="317"/>
        <v>6227.374028261198</v>
      </c>
      <c r="P431" s="55">
        <f t="shared" si="318"/>
        <v>480</v>
      </c>
      <c r="Q431" s="58">
        <f t="shared" si="319"/>
        <v>1.3694332081574279</v>
      </c>
      <c r="R431" s="53">
        <f t="shared" si="320"/>
        <v>3.2467532467532467</v>
      </c>
      <c r="S431" s="53">
        <f t="shared" si="306"/>
        <v>3.0127530579463415</v>
      </c>
      <c r="T431" s="53">
        <f t="shared" si="307"/>
        <v>1.5339430416049112E-3</v>
      </c>
      <c r="U431" s="58">
        <f t="shared" si="321"/>
        <v>0.68471660407871393</v>
      </c>
      <c r="V431" s="53">
        <f t="shared" si="322"/>
        <v>1.6233766233766234</v>
      </c>
      <c r="W431" s="53">
        <f t="shared" si="308"/>
        <v>1.5063765289731708</v>
      </c>
      <c r="X431" s="53">
        <f t="shared" si="309"/>
        <v>7.669715208024556E-4</v>
      </c>
      <c r="Y431" s="58">
        <f t="shared" si="323"/>
        <v>0.1369433208157429</v>
      </c>
      <c r="Z431" s="53">
        <f t="shared" si="324"/>
        <v>0.32467532467532467</v>
      </c>
      <c r="AA431" s="53">
        <f t="shared" si="310"/>
        <v>0.30127530579463441</v>
      </c>
      <c r="AB431" s="53">
        <f t="shared" si="311"/>
        <v>1.5339430416049123E-4</v>
      </c>
      <c r="AC431" s="61">
        <f t="shared" si="325"/>
        <v>0.38307291666666382</v>
      </c>
      <c r="AD431" s="36">
        <f t="shared" si="328"/>
        <v>3.1545769521534299</v>
      </c>
      <c r="AE431" s="36">
        <f t="shared" si="329"/>
        <v>95.73</v>
      </c>
      <c r="AF431" s="36">
        <f t="shared" si="330"/>
        <v>1.577288476076715</v>
      </c>
      <c r="AG431" s="36">
        <f t="shared" si="329"/>
        <v>79.349999999999994</v>
      </c>
      <c r="AH431" s="36">
        <f t="shared" si="331"/>
        <v>0.78864423803835748</v>
      </c>
      <c r="AI431" s="36">
        <f t="shared" si="360"/>
        <v>54.55</v>
      </c>
      <c r="AJ431" s="36">
        <f t="shared" si="333"/>
        <v>0.15772884760767145</v>
      </c>
      <c r="AK431" s="36">
        <f t="shared" si="360"/>
        <v>14.59</v>
      </c>
      <c r="AL431" s="36">
        <f t="shared" si="334"/>
        <v>1.577288476076715</v>
      </c>
      <c r="AM431" s="36">
        <f t="shared" si="335"/>
        <v>79.349999999999994</v>
      </c>
      <c r="AN431" s="36">
        <f t="shared" si="336"/>
        <v>0.78864423803835748</v>
      </c>
      <c r="AO431" s="36">
        <f t="shared" si="337"/>
        <v>54.55</v>
      </c>
      <c r="AP431" s="36">
        <f t="shared" si="338"/>
        <v>0.39432211901917874</v>
      </c>
      <c r="AQ431" s="36">
        <f t="shared" si="339"/>
        <v>32.590000000000003</v>
      </c>
      <c r="AR431" s="36">
        <f t="shared" si="340"/>
        <v>7.8864423803835723E-2</v>
      </c>
      <c r="AS431" s="36">
        <f t="shared" si="341"/>
        <v>7.58</v>
      </c>
      <c r="AT431" s="36">
        <f t="shared" si="342"/>
        <v>0.78864423803835748</v>
      </c>
      <c r="AU431" s="36">
        <f t="shared" si="343"/>
        <v>54.55</v>
      </c>
      <c r="AV431" s="36">
        <f t="shared" si="344"/>
        <v>0.39432211901917874</v>
      </c>
      <c r="AW431" s="36">
        <f t="shared" si="345"/>
        <v>32.590000000000003</v>
      </c>
      <c r="AX431" s="36">
        <f t="shared" si="346"/>
        <v>0.19716105950958937</v>
      </c>
      <c r="AY431" s="36">
        <f t="shared" si="347"/>
        <v>17.89</v>
      </c>
      <c r="AZ431" s="36">
        <f t="shared" si="348"/>
        <v>3.9432211901917862E-2</v>
      </c>
      <c r="BA431" s="36">
        <f t="shared" si="349"/>
        <v>3.87</v>
      </c>
      <c r="BB431" s="36">
        <f t="shared" si="350"/>
        <v>0.1577288476076715</v>
      </c>
      <c r="BC431" s="36">
        <f t="shared" si="351"/>
        <v>14.59</v>
      </c>
      <c r="BD431" s="36">
        <f t="shared" si="352"/>
        <v>7.8864423803835751E-2</v>
      </c>
      <c r="BE431" s="36">
        <f t="shared" si="353"/>
        <v>7.58</v>
      </c>
      <c r="BF431" s="36">
        <f t="shared" si="354"/>
        <v>3.9432211901917875E-2</v>
      </c>
      <c r="BG431" s="36">
        <f t="shared" si="355"/>
        <v>3.87</v>
      </c>
      <c r="BH431" s="36">
        <f t="shared" si="356"/>
        <v>7.8864423803835758E-3</v>
      </c>
      <c r="BI431" s="36">
        <f t="shared" si="357"/>
        <v>0.79</v>
      </c>
    </row>
    <row r="432" spans="1:61" s="36" customFormat="1" x14ac:dyDescent="0.25">
      <c r="A432" s="37">
        <v>11.25</v>
      </c>
      <c r="B432" s="47">
        <f t="shared" si="312"/>
        <v>40</v>
      </c>
      <c r="C432" s="48">
        <f t="shared" si="302"/>
        <v>0</v>
      </c>
      <c r="D432" s="49">
        <f t="shared" si="303"/>
        <v>0</v>
      </c>
      <c r="E432" s="50">
        <f t="shared" si="304"/>
        <v>1</v>
      </c>
      <c r="F432" s="65">
        <f t="shared" si="361"/>
        <v>39</v>
      </c>
      <c r="G432" s="58">
        <f t="shared" si="326"/>
        <v>2.7403193303508888</v>
      </c>
      <c r="H432" s="53">
        <f t="shared" si="313"/>
        <v>6.4935064935064934</v>
      </c>
      <c r="I432" s="49">
        <f t="shared" si="314"/>
        <v>1.38</v>
      </c>
      <c r="J432" s="53">
        <f t="shared" si="315"/>
        <v>6.0287025267719558</v>
      </c>
      <c r="K432" s="53">
        <f t="shared" si="327"/>
        <v>3.0695135356203136E-3</v>
      </c>
      <c r="L432" s="48">
        <f t="shared" si="316"/>
        <v>2.2000000000000002</v>
      </c>
      <c r="M432" s="49">
        <f t="shared" si="305"/>
        <v>0</v>
      </c>
      <c r="N432" s="65">
        <v>0</v>
      </c>
      <c r="O432" s="60">
        <f t="shared" si="317"/>
        <v>6230.4257668818373</v>
      </c>
      <c r="P432" s="55">
        <f t="shared" si="318"/>
        <v>480</v>
      </c>
      <c r="Q432" s="58">
        <f t="shared" si="319"/>
        <v>1.3701596651754444</v>
      </c>
      <c r="R432" s="53">
        <f t="shared" si="320"/>
        <v>3.2467532467532467</v>
      </c>
      <c r="S432" s="53">
        <f t="shared" si="306"/>
        <v>3.0143512633859779</v>
      </c>
      <c r="T432" s="53">
        <f t="shared" si="307"/>
        <v>1.5347567678101568E-3</v>
      </c>
      <c r="U432" s="58">
        <f t="shared" si="321"/>
        <v>0.6850798325877222</v>
      </c>
      <c r="V432" s="53">
        <f t="shared" si="322"/>
        <v>1.6233766233766234</v>
      </c>
      <c r="W432" s="53">
        <f t="shared" si="308"/>
        <v>1.507175631692989</v>
      </c>
      <c r="X432" s="53">
        <f t="shared" si="309"/>
        <v>7.6737838390507839E-4</v>
      </c>
      <c r="Y432" s="58">
        <f t="shared" si="323"/>
        <v>0.13701596651754455</v>
      </c>
      <c r="Z432" s="53">
        <f t="shared" si="324"/>
        <v>0.32467532467532467</v>
      </c>
      <c r="AA432" s="53">
        <f t="shared" si="310"/>
        <v>0.30143512633859804</v>
      </c>
      <c r="AB432" s="53">
        <f t="shared" si="311"/>
        <v>1.5347567678101578E-4</v>
      </c>
      <c r="AC432" s="61">
        <f t="shared" si="325"/>
        <v>0.38320312499999715</v>
      </c>
      <c r="AD432" s="36">
        <f t="shared" si="328"/>
        <v>3.1663945792655683</v>
      </c>
      <c r="AE432" s="36">
        <f t="shared" si="329"/>
        <v>95.78</v>
      </c>
      <c r="AF432" s="36">
        <f t="shared" si="330"/>
        <v>1.5831972896327842</v>
      </c>
      <c r="AG432" s="36">
        <f t="shared" si="329"/>
        <v>79.47</v>
      </c>
      <c r="AH432" s="36">
        <f t="shared" si="331"/>
        <v>0.79159864481639208</v>
      </c>
      <c r="AI432" s="36">
        <f t="shared" si="360"/>
        <v>54.69</v>
      </c>
      <c r="AJ432" s="36">
        <f t="shared" si="333"/>
        <v>0.15831972896327837</v>
      </c>
      <c r="AK432" s="36">
        <f t="shared" si="360"/>
        <v>14.64</v>
      </c>
      <c r="AL432" s="36">
        <f t="shared" si="334"/>
        <v>1.5831972896327842</v>
      </c>
      <c r="AM432" s="36">
        <f t="shared" si="335"/>
        <v>79.47</v>
      </c>
      <c r="AN432" s="36">
        <f t="shared" si="336"/>
        <v>0.79159864481639208</v>
      </c>
      <c r="AO432" s="36">
        <f t="shared" si="337"/>
        <v>54.69</v>
      </c>
      <c r="AP432" s="36">
        <f t="shared" si="338"/>
        <v>0.39579932240819604</v>
      </c>
      <c r="AQ432" s="36">
        <f t="shared" si="339"/>
        <v>32.69</v>
      </c>
      <c r="AR432" s="36">
        <f t="shared" si="340"/>
        <v>7.9159864481639183E-2</v>
      </c>
      <c r="AS432" s="36">
        <f t="shared" si="341"/>
        <v>7.61</v>
      </c>
      <c r="AT432" s="36">
        <f t="shared" si="342"/>
        <v>0.79159864481639208</v>
      </c>
      <c r="AU432" s="36">
        <f t="shared" si="343"/>
        <v>54.69</v>
      </c>
      <c r="AV432" s="36">
        <f t="shared" si="344"/>
        <v>0.39579932240819604</v>
      </c>
      <c r="AW432" s="36">
        <f t="shared" si="345"/>
        <v>32.69</v>
      </c>
      <c r="AX432" s="36">
        <f t="shared" si="346"/>
        <v>0.19789966120409802</v>
      </c>
      <c r="AY432" s="36">
        <f t="shared" si="347"/>
        <v>17.95</v>
      </c>
      <c r="AZ432" s="36">
        <f t="shared" si="348"/>
        <v>3.9579932240819592E-2</v>
      </c>
      <c r="BA432" s="36">
        <f t="shared" si="349"/>
        <v>3.88</v>
      </c>
      <c r="BB432" s="36">
        <f t="shared" si="350"/>
        <v>0.15831972896327842</v>
      </c>
      <c r="BC432" s="36">
        <f t="shared" si="351"/>
        <v>14.64</v>
      </c>
      <c r="BD432" s="36">
        <f t="shared" si="352"/>
        <v>7.9159864481639211E-2</v>
      </c>
      <c r="BE432" s="36">
        <f t="shared" si="353"/>
        <v>7.61</v>
      </c>
      <c r="BF432" s="36">
        <f t="shared" si="354"/>
        <v>3.9579932240819606E-2</v>
      </c>
      <c r="BG432" s="36">
        <f t="shared" si="355"/>
        <v>3.88</v>
      </c>
      <c r="BH432" s="36">
        <f t="shared" si="356"/>
        <v>7.9159864481639208E-3</v>
      </c>
      <c r="BI432" s="36">
        <f t="shared" si="357"/>
        <v>0.79</v>
      </c>
    </row>
    <row r="433" spans="1:61" s="36" customFormat="1" x14ac:dyDescent="0.25">
      <c r="A433" s="37">
        <v>11.25</v>
      </c>
      <c r="B433" s="47">
        <f t="shared" si="312"/>
        <v>40</v>
      </c>
      <c r="C433" s="48">
        <f t="shared" ref="C433:C496" si="362">$D$22</f>
        <v>0</v>
      </c>
      <c r="D433" s="49">
        <f t="shared" ref="D433:D496" si="363">$D$23</f>
        <v>0</v>
      </c>
      <c r="E433" s="50">
        <f t="shared" ref="E433:E496" si="364">$D$24</f>
        <v>1</v>
      </c>
      <c r="F433" s="65">
        <f t="shared" si="361"/>
        <v>39</v>
      </c>
      <c r="G433" s="58">
        <f t="shared" si="326"/>
        <v>2.7417622505171355</v>
      </c>
      <c r="H433" s="53">
        <f t="shared" si="313"/>
        <v>6.4935064935064934</v>
      </c>
      <c r="I433" s="49">
        <f t="shared" si="314"/>
        <v>1.38</v>
      </c>
      <c r="J433" s="53">
        <f t="shared" si="315"/>
        <v>6.0318769511376988</v>
      </c>
      <c r="K433" s="53">
        <f t="shared" si="327"/>
        <v>3.0711297935987394E-3</v>
      </c>
      <c r="L433" s="48">
        <f t="shared" si="316"/>
        <v>2.2000000000000002</v>
      </c>
      <c r="M433" s="49">
        <f t="shared" ref="M433:M496" si="365">$C$14</f>
        <v>0</v>
      </c>
      <c r="N433" s="65">
        <v>0</v>
      </c>
      <c r="O433" s="60">
        <f t="shared" si="317"/>
        <v>6233.4565247994587</v>
      </c>
      <c r="P433" s="55">
        <f t="shared" si="318"/>
        <v>480</v>
      </c>
      <c r="Q433" s="58">
        <f t="shared" si="319"/>
        <v>1.3708811252585678</v>
      </c>
      <c r="R433" s="53">
        <f t="shared" si="320"/>
        <v>3.2467532467532467</v>
      </c>
      <c r="S433" s="53">
        <f t="shared" ref="S433:S496" si="366">Q433*SUM($L433:$N433)</f>
        <v>3.0159384755688494</v>
      </c>
      <c r="T433" s="53">
        <f t="shared" ref="T433:T496" si="367">Q433*$I433*$B433*$A433/(3600*$D$2)</f>
        <v>1.5355648967993697E-3</v>
      </c>
      <c r="U433" s="58">
        <f t="shared" si="321"/>
        <v>0.68544056262928388</v>
      </c>
      <c r="V433" s="53">
        <f t="shared" si="322"/>
        <v>1.6233766233766234</v>
      </c>
      <c r="W433" s="53">
        <f t="shared" ref="W433:W496" si="368">U433*SUM($L433:$N433)</f>
        <v>1.5079692377844247</v>
      </c>
      <c r="X433" s="53">
        <f t="shared" ref="X433:X496" si="369">U433*$I433*$B433*$A433/(3600*$D$2)</f>
        <v>7.6778244839968484E-4</v>
      </c>
      <c r="Y433" s="58">
        <f t="shared" si="323"/>
        <v>0.13708811252585687</v>
      </c>
      <c r="Z433" s="53">
        <f t="shared" si="324"/>
        <v>0.32467532467532467</v>
      </c>
      <c r="AA433" s="53">
        <f t="shared" ref="AA433:AA496" si="370">Y433*SUM($L433:$N433)</f>
        <v>0.30159384755688512</v>
      </c>
      <c r="AB433" s="53">
        <f t="shared" ref="AB433:AB496" si="371">Y433*$I433*$B433*$A433/(3600*$D$2)</f>
        <v>1.5355648967993707E-4</v>
      </c>
      <c r="AC433" s="61">
        <f t="shared" si="325"/>
        <v>0.38333333333333047</v>
      </c>
      <c r="AD433" s="36">
        <f t="shared" si="328"/>
        <v>3.1782184289709234</v>
      </c>
      <c r="AE433" s="36">
        <f t="shared" si="329"/>
        <v>95.83</v>
      </c>
      <c r="AF433" s="36">
        <f t="shared" si="330"/>
        <v>1.5891092144854617</v>
      </c>
      <c r="AG433" s="36">
        <f t="shared" si="329"/>
        <v>79.59</v>
      </c>
      <c r="AH433" s="36">
        <f t="shared" si="331"/>
        <v>0.79455460724273086</v>
      </c>
      <c r="AI433" s="36">
        <f t="shared" si="360"/>
        <v>54.82</v>
      </c>
      <c r="AJ433" s="36">
        <f t="shared" si="333"/>
        <v>0.15891092144854613</v>
      </c>
      <c r="AK433" s="36">
        <f t="shared" si="360"/>
        <v>14.69</v>
      </c>
      <c r="AL433" s="36">
        <f t="shared" si="334"/>
        <v>1.5891092144854617</v>
      </c>
      <c r="AM433" s="36">
        <f t="shared" si="335"/>
        <v>79.59</v>
      </c>
      <c r="AN433" s="36">
        <f t="shared" si="336"/>
        <v>0.79455460724273086</v>
      </c>
      <c r="AO433" s="36">
        <f t="shared" si="337"/>
        <v>54.82</v>
      </c>
      <c r="AP433" s="36">
        <f t="shared" si="338"/>
        <v>0.39727730362136543</v>
      </c>
      <c r="AQ433" s="36">
        <f t="shared" si="339"/>
        <v>32.79</v>
      </c>
      <c r="AR433" s="36">
        <f t="shared" si="340"/>
        <v>7.9455460724273064E-2</v>
      </c>
      <c r="AS433" s="36">
        <f t="shared" si="341"/>
        <v>7.64</v>
      </c>
      <c r="AT433" s="36">
        <f t="shared" si="342"/>
        <v>0.79455460724273086</v>
      </c>
      <c r="AU433" s="36">
        <f t="shared" si="343"/>
        <v>54.82</v>
      </c>
      <c r="AV433" s="36">
        <f t="shared" si="344"/>
        <v>0.39727730362136543</v>
      </c>
      <c r="AW433" s="36">
        <f t="shared" si="345"/>
        <v>32.79</v>
      </c>
      <c r="AX433" s="36">
        <f t="shared" si="346"/>
        <v>0.19863865181068271</v>
      </c>
      <c r="AY433" s="36">
        <f t="shared" si="347"/>
        <v>18.02</v>
      </c>
      <c r="AZ433" s="36">
        <f t="shared" si="348"/>
        <v>3.9727730362136532E-2</v>
      </c>
      <c r="BA433" s="36">
        <f t="shared" si="349"/>
        <v>3.89</v>
      </c>
      <c r="BB433" s="36">
        <f t="shared" si="350"/>
        <v>0.15891092144854618</v>
      </c>
      <c r="BC433" s="36">
        <f t="shared" si="351"/>
        <v>14.69</v>
      </c>
      <c r="BD433" s="36">
        <f t="shared" si="352"/>
        <v>7.9455460724273091E-2</v>
      </c>
      <c r="BE433" s="36">
        <f t="shared" si="353"/>
        <v>7.64</v>
      </c>
      <c r="BF433" s="36">
        <f t="shared" si="354"/>
        <v>3.9727730362136546E-2</v>
      </c>
      <c r="BG433" s="36">
        <f t="shared" si="355"/>
        <v>3.89</v>
      </c>
      <c r="BH433" s="36">
        <f t="shared" si="356"/>
        <v>7.9455460724273085E-3</v>
      </c>
      <c r="BI433" s="36">
        <f t="shared" si="357"/>
        <v>0.79</v>
      </c>
    </row>
    <row r="434" spans="1:61" s="36" customFormat="1" x14ac:dyDescent="0.25">
      <c r="A434" s="37">
        <v>11.25</v>
      </c>
      <c r="B434" s="47">
        <f t="shared" ref="B434:B497" si="372">$C$6</f>
        <v>40</v>
      </c>
      <c r="C434" s="48">
        <f t="shared" si="362"/>
        <v>0</v>
      </c>
      <c r="D434" s="49">
        <f t="shared" si="363"/>
        <v>0</v>
      </c>
      <c r="E434" s="50">
        <f t="shared" si="364"/>
        <v>1</v>
      </c>
      <c r="F434" s="65">
        <f t="shared" si="361"/>
        <v>39</v>
      </c>
      <c r="G434" s="58">
        <f t="shared" si="326"/>
        <v>2.743195245556433</v>
      </c>
      <c r="H434" s="53">
        <f t="shared" ref="H434:H497" si="373">(($C434*1*1)+($D434*100*1)+($E434*1000*1))/$D$2</f>
        <v>6.4935064935064934</v>
      </c>
      <c r="I434" s="49">
        <f t="shared" ref="I434:I497" si="374">$D$10</f>
        <v>1.38</v>
      </c>
      <c r="J434" s="53">
        <f t="shared" ref="J434:J497" si="375">G434*SUM($L434:$N434)</f>
        <v>6.0350295402241532</v>
      </c>
      <c r="K434" s="53">
        <f t="shared" si="327"/>
        <v>3.0727349341460042E-3</v>
      </c>
      <c r="L434" s="48">
        <f t="shared" ref="L434:L497" si="376">$C$13</f>
        <v>2.2000000000000002</v>
      </c>
      <c r="M434" s="49">
        <f t="shared" si="365"/>
        <v>0</v>
      </c>
      <c r="N434" s="65">
        <v>0</v>
      </c>
      <c r="O434" s="60">
        <f t="shared" ref="O434:O497" si="377">((((P433*0.0408*44.01*L433)-(O433*0.0408*44.01*L433)+(B433*I433*38000*44.01*0.0408/$D$2))*(A433/3600))+(O433*44.01*0.0408))/(44.01*0.0408)</f>
        <v>6236.4664462563969</v>
      </c>
      <c r="P434" s="55">
        <f t="shared" ref="P434:P497" si="378">$C$9</f>
        <v>480</v>
      </c>
      <c r="Q434" s="58">
        <f t="shared" ref="Q434:Q497" si="379">IF(Q433+((R433-S433-T433)*$A433/3600)&lt;0,0,Q433+((R433-S433-T433)*$A433/3600))</f>
        <v>1.3715976227782165</v>
      </c>
      <c r="R434" s="53">
        <f t="shared" ref="R434:R497" si="380">(($C434*1*0.5)+($D434*100*0.5)+($E434*1000*0.5))/$D$2</f>
        <v>3.2467532467532467</v>
      </c>
      <c r="S434" s="53">
        <f t="shared" si="366"/>
        <v>3.0175147701120766</v>
      </c>
      <c r="T434" s="53">
        <f t="shared" si="367"/>
        <v>1.5363674670730021E-3</v>
      </c>
      <c r="U434" s="58">
        <f t="shared" ref="U434:U497" si="381">IF(U433+((V433-W433-X433)*$A433/3600)&lt;0,0,U433+((V433-W433-X433)*$A433/3600))</f>
        <v>0.68579881138910825</v>
      </c>
      <c r="V434" s="53">
        <f t="shared" ref="V434:V497" si="382">(($C434*1*0.25)+($D434*100*0.25)+($E434*1000*0.25))/$D$2</f>
        <v>1.6233766233766234</v>
      </c>
      <c r="W434" s="53">
        <f t="shared" si="368"/>
        <v>1.5087573850560383</v>
      </c>
      <c r="X434" s="53">
        <f t="shared" si="369"/>
        <v>7.6818373353650105E-4</v>
      </c>
      <c r="Y434" s="58">
        <f t="shared" ref="Y434:Y497" si="383">IF(Y433+((Z433-AA433-AB433)*$A433/3600)&lt;0,0,Y433+((Z433-AA433-AB433)*$A433/3600))</f>
        <v>0.13715976227782176</v>
      </c>
      <c r="Z434" s="53">
        <f t="shared" ref="Z434:Z497" si="384">(($C434*1*0.05)+($D434*100*0.05)+($E434*1000*0.05))/$D$2</f>
        <v>0.32467532467532467</v>
      </c>
      <c r="AA434" s="53">
        <f t="shared" si="370"/>
        <v>0.30175147701120791</v>
      </c>
      <c r="AB434" s="53">
        <f t="shared" si="371"/>
        <v>1.5363674670730034E-4</v>
      </c>
      <c r="AC434" s="61">
        <f t="shared" ref="AC434:AC497" si="385">AC433+(A433*0.0000115740740740741)</f>
        <v>0.3834635416666638</v>
      </c>
      <c r="AD434" s="36">
        <f t="shared" si="328"/>
        <v>3.1900484584673854</v>
      </c>
      <c r="AE434" s="36">
        <f t="shared" si="329"/>
        <v>95.88</v>
      </c>
      <c r="AF434" s="36">
        <f t="shared" si="330"/>
        <v>1.5950242292336927</v>
      </c>
      <c r="AG434" s="36">
        <f t="shared" si="329"/>
        <v>79.709999999999994</v>
      </c>
      <c r="AH434" s="36">
        <f t="shared" si="331"/>
        <v>0.79751211461684635</v>
      </c>
      <c r="AI434" s="36">
        <f t="shared" si="360"/>
        <v>54.96</v>
      </c>
      <c r="AJ434" s="36">
        <f t="shared" si="333"/>
        <v>0.15950242292336925</v>
      </c>
      <c r="AK434" s="36">
        <f t="shared" si="360"/>
        <v>14.74</v>
      </c>
      <c r="AL434" s="36">
        <f t="shared" si="334"/>
        <v>1.5950242292336927</v>
      </c>
      <c r="AM434" s="36">
        <f t="shared" si="335"/>
        <v>79.709999999999994</v>
      </c>
      <c r="AN434" s="36">
        <f t="shared" si="336"/>
        <v>0.79751211461684635</v>
      </c>
      <c r="AO434" s="36">
        <f t="shared" si="337"/>
        <v>54.96</v>
      </c>
      <c r="AP434" s="36">
        <f t="shared" si="338"/>
        <v>0.39875605730842317</v>
      </c>
      <c r="AQ434" s="36">
        <f t="shared" si="339"/>
        <v>32.880000000000003</v>
      </c>
      <c r="AR434" s="36">
        <f t="shared" si="340"/>
        <v>7.9751211461684623E-2</v>
      </c>
      <c r="AS434" s="36">
        <f t="shared" si="341"/>
        <v>7.67</v>
      </c>
      <c r="AT434" s="36">
        <f t="shared" si="342"/>
        <v>0.79751211461684635</v>
      </c>
      <c r="AU434" s="36">
        <f t="shared" si="343"/>
        <v>54.96</v>
      </c>
      <c r="AV434" s="36">
        <f t="shared" si="344"/>
        <v>0.39875605730842317</v>
      </c>
      <c r="AW434" s="36">
        <f t="shared" si="345"/>
        <v>32.880000000000003</v>
      </c>
      <c r="AX434" s="36">
        <f t="shared" si="346"/>
        <v>0.19937802865421159</v>
      </c>
      <c r="AY434" s="36">
        <f t="shared" si="347"/>
        <v>18.079999999999998</v>
      </c>
      <c r="AZ434" s="36">
        <f t="shared" si="348"/>
        <v>3.9875605730842312E-2</v>
      </c>
      <c r="BA434" s="36">
        <f t="shared" si="349"/>
        <v>3.91</v>
      </c>
      <c r="BB434" s="36">
        <f t="shared" si="350"/>
        <v>0.1595024229233693</v>
      </c>
      <c r="BC434" s="36">
        <f t="shared" si="351"/>
        <v>14.74</v>
      </c>
      <c r="BD434" s="36">
        <f t="shared" si="352"/>
        <v>7.9751211461684651E-2</v>
      </c>
      <c r="BE434" s="36">
        <f t="shared" si="353"/>
        <v>7.67</v>
      </c>
      <c r="BF434" s="36">
        <f t="shared" si="354"/>
        <v>3.9875605730842326E-2</v>
      </c>
      <c r="BG434" s="36">
        <f t="shared" si="355"/>
        <v>3.91</v>
      </c>
      <c r="BH434" s="36">
        <f t="shared" si="356"/>
        <v>7.9751211461684644E-3</v>
      </c>
      <c r="BI434" s="36">
        <f t="shared" si="357"/>
        <v>0.79</v>
      </c>
    </row>
    <row r="435" spans="1:61" s="36" customFormat="1" x14ac:dyDescent="0.25">
      <c r="A435" s="37">
        <v>11.25</v>
      </c>
      <c r="B435" s="47">
        <f t="shared" si="372"/>
        <v>40</v>
      </c>
      <c r="C435" s="48">
        <f t="shared" si="362"/>
        <v>0</v>
      </c>
      <c r="D435" s="49">
        <f t="shared" si="363"/>
        <v>0</v>
      </c>
      <c r="E435" s="50">
        <f t="shared" si="364"/>
        <v>1</v>
      </c>
      <c r="F435" s="65">
        <f t="shared" si="361"/>
        <v>39</v>
      </c>
      <c r="G435" s="58">
        <f t="shared" ref="G435:G498" si="386">IF(G434+((H434-J434-K434)*$A434/3600)&lt;0,0,G434+((H434-J434-K434)*$A434/3600))</f>
        <v>2.744618383738771</v>
      </c>
      <c r="H435" s="53">
        <f t="shared" si="373"/>
        <v>6.4935064935064934</v>
      </c>
      <c r="I435" s="49">
        <f t="shared" si="374"/>
        <v>1.38</v>
      </c>
      <c r="J435" s="53">
        <f t="shared" si="375"/>
        <v>6.038160444225297</v>
      </c>
      <c r="K435" s="53">
        <f t="shared" ref="K435:K498" si="387">G435*$I435*$B435*$A435/(3600*$D$2)</f>
        <v>3.0743290337333635E-3</v>
      </c>
      <c r="L435" s="48">
        <f t="shared" si="376"/>
        <v>2.2000000000000002</v>
      </c>
      <c r="M435" s="49">
        <f t="shared" si="365"/>
        <v>0</v>
      </c>
      <c r="N435" s="65">
        <v>0</v>
      </c>
      <c r="O435" s="60">
        <f t="shared" si="377"/>
        <v>6239.4556745033178</v>
      </c>
      <c r="P435" s="55">
        <f t="shared" si="378"/>
        <v>480</v>
      </c>
      <c r="Q435" s="58">
        <f t="shared" si="379"/>
        <v>1.3723091918693855</v>
      </c>
      <c r="R435" s="53">
        <f t="shared" si="380"/>
        <v>3.2467532467532467</v>
      </c>
      <c r="S435" s="53">
        <f t="shared" si="366"/>
        <v>3.0190802221126485</v>
      </c>
      <c r="T435" s="53">
        <f t="shared" si="367"/>
        <v>1.5371645168666818E-3</v>
      </c>
      <c r="U435" s="58">
        <f t="shared" si="381"/>
        <v>0.68615459593469275</v>
      </c>
      <c r="V435" s="53">
        <f t="shared" si="382"/>
        <v>1.6233766233766234</v>
      </c>
      <c r="W435" s="53">
        <f t="shared" si="368"/>
        <v>1.5095401110563242</v>
      </c>
      <c r="X435" s="53">
        <f t="shared" si="369"/>
        <v>7.6858225843334088E-4</v>
      </c>
      <c r="Y435" s="58">
        <f t="shared" si="383"/>
        <v>0.13723091918693867</v>
      </c>
      <c r="Z435" s="53">
        <f t="shared" si="384"/>
        <v>0.32467532467532467</v>
      </c>
      <c r="AA435" s="53">
        <f t="shared" si="370"/>
        <v>0.30190802221126511</v>
      </c>
      <c r="AB435" s="53">
        <f t="shared" si="371"/>
        <v>1.537164516866683E-4</v>
      </c>
      <c r="AC435" s="61">
        <f t="shared" si="385"/>
        <v>0.38359374999999712</v>
      </c>
      <c r="AD435" s="36">
        <f t="shared" ref="AD435:AD498" si="388">AD434+($I435*$G435*$A435*1/3600)</f>
        <v>3.201884625247259</v>
      </c>
      <c r="AE435" s="36">
        <f t="shared" ref="AE435:AG498" si="389">ROUND((1-EXP(-AD435))*100,2)</f>
        <v>95.93</v>
      </c>
      <c r="AF435" s="36">
        <f t="shared" ref="AF435:AF498" si="390">AF434+($I435*$G435*$A435*0.5/3600)</f>
        <v>1.6009423126236295</v>
      </c>
      <c r="AG435" s="36">
        <f t="shared" si="389"/>
        <v>79.83</v>
      </c>
      <c r="AH435" s="36">
        <f t="shared" ref="AH435:AH498" si="391">AH434+($I435*$G435*$A435*0.25/3600)</f>
        <v>0.80047115631181476</v>
      </c>
      <c r="AI435" s="36">
        <f t="shared" ref="AI435:AK450" si="392">ROUND((1-EXP(-AH435))*100,2)</f>
        <v>55.09</v>
      </c>
      <c r="AJ435" s="36">
        <f t="shared" ref="AJ435:AJ498" si="393">AJ434+($I435*$G435*$A435*0.05/3600)</f>
        <v>0.16009423126236291</v>
      </c>
      <c r="AK435" s="36">
        <f t="shared" si="392"/>
        <v>14.79</v>
      </c>
      <c r="AL435" s="36">
        <f t="shared" ref="AL435:AL498" si="394">AL434+($I435*$Q435*$A435*1/3600)</f>
        <v>1.6009423126236295</v>
      </c>
      <c r="AM435" s="36">
        <f t="shared" ref="AM435:AM498" si="395">ROUND((1-EXP(-AL435))*100,2)</f>
        <v>79.83</v>
      </c>
      <c r="AN435" s="36">
        <f t="shared" ref="AN435:AN498" si="396">AN434+($I435*$Q435*$A435*0.5/3600)</f>
        <v>0.80047115631181476</v>
      </c>
      <c r="AO435" s="36">
        <f t="shared" ref="AO435:AO498" si="397">ROUND((1-EXP(-AN435))*100,2)</f>
        <v>55.09</v>
      </c>
      <c r="AP435" s="36">
        <f t="shared" ref="AP435:AP498" si="398">AP434+($I435*$Q435*$A435*0.25/3600)</f>
        <v>0.40023557815590738</v>
      </c>
      <c r="AQ435" s="36">
        <f t="shared" ref="AQ435:AQ498" si="399">ROUND((1-EXP(-AP435))*100,2)</f>
        <v>32.979999999999997</v>
      </c>
      <c r="AR435" s="36">
        <f t="shared" ref="AR435:AR498" si="400">AR434+($I435*$Q435*$A435*0.05/3600)</f>
        <v>8.0047115631181456E-2</v>
      </c>
      <c r="AS435" s="36">
        <f t="shared" ref="AS435:AS498" si="401">ROUND((1-EXP(-AR435))*100,2)</f>
        <v>7.69</v>
      </c>
      <c r="AT435" s="36">
        <f t="shared" ref="AT435:AT498" si="402">AT434+($I435*$U435*$A435*1/3600)</f>
        <v>0.80047115631181476</v>
      </c>
      <c r="AU435" s="36">
        <f t="shared" ref="AU435:AU498" si="403">ROUND((1-EXP(-AT435))*100,2)</f>
        <v>55.09</v>
      </c>
      <c r="AV435" s="36">
        <f t="shared" ref="AV435:AV498" si="404">AV434+($I435*$U435*$A435*0.5/3600)</f>
        <v>0.40023557815590738</v>
      </c>
      <c r="AW435" s="36">
        <f t="shared" ref="AW435:AW498" si="405">ROUND((1-EXP(-AV435))*100,2)</f>
        <v>32.979999999999997</v>
      </c>
      <c r="AX435" s="36">
        <f t="shared" ref="AX435:AX498" si="406">AX434+($I435*$U435*$A435*0.25/3600)</f>
        <v>0.20011778907795369</v>
      </c>
      <c r="AY435" s="36">
        <f t="shared" ref="AY435:AY498" si="407">ROUND((1-EXP(-AX435))*100,2)</f>
        <v>18.14</v>
      </c>
      <c r="AZ435" s="36">
        <f t="shared" ref="AZ435:AZ498" si="408">AZ434+($I435*$U435*$A435*0.05/3600)</f>
        <v>4.0023557815590728E-2</v>
      </c>
      <c r="BA435" s="36">
        <f t="shared" ref="BA435:BA498" si="409">ROUND((1-EXP(-AZ435))*100,2)</f>
        <v>3.92</v>
      </c>
      <c r="BB435" s="36">
        <f t="shared" ref="BB435:BB498" si="410">BB434+($I435*$Y435*$A435*1/3600)</f>
        <v>0.16009423126236297</v>
      </c>
      <c r="BC435" s="36">
        <f t="shared" ref="BC435:BC498" si="411">ROUND((1-EXP(-BB435))*100,2)</f>
        <v>14.79</v>
      </c>
      <c r="BD435" s="36">
        <f t="shared" ref="BD435:BD498" si="412">BD434+($I435*$Y435*$A435*0.5/3600)</f>
        <v>8.0047115631181484E-2</v>
      </c>
      <c r="BE435" s="36">
        <f t="shared" ref="BE435:BE498" si="413">ROUND((1-EXP(-BD435))*100,2)</f>
        <v>7.69</v>
      </c>
      <c r="BF435" s="36">
        <f t="shared" ref="BF435:BF498" si="414">BF434+($I435*$Y435*$A435*0.25/3600)</f>
        <v>4.0023557815590742E-2</v>
      </c>
      <c r="BG435" s="36">
        <f t="shared" ref="BG435:BG498" si="415">ROUND((1-EXP(-BF435))*100,2)</f>
        <v>3.92</v>
      </c>
      <c r="BH435" s="36">
        <f t="shared" ref="BH435:BH498" si="416">BH434+($I435*$Y435*$A435*0.05/3600)</f>
        <v>8.0047115631181488E-3</v>
      </c>
      <c r="BI435" s="36">
        <f t="shared" ref="BI435:BI498" si="417">ROUND((1-EXP(-BH435))*100,2)</f>
        <v>0.8</v>
      </c>
    </row>
    <row r="436" spans="1:61" s="36" customFormat="1" x14ac:dyDescent="0.25">
      <c r="A436" s="37">
        <v>11.25</v>
      </c>
      <c r="B436" s="47">
        <f t="shared" si="372"/>
        <v>40</v>
      </c>
      <c r="C436" s="48">
        <f t="shared" si="362"/>
        <v>0</v>
      </c>
      <c r="D436" s="49">
        <f t="shared" si="363"/>
        <v>0</v>
      </c>
      <c r="E436" s="50">
        <f t="shared" si="364"/>
        <v>1</v>
      </c>
      <c r="F436" s="65">
        <f t="shared" si="361"/>
        <v>39</v>
      </c>
      <c r="G436" s="58">
        <f t="shared" si="386"/>
        <v>2.7460317328645445</v>
      </c>
      <c r="H436" s="53">
        <f t="shared" si="373"/>
        <v>6.4935064935064934</v>
      </c>
      <c r="I436" s="49">
        <f t="shared" si="374"/>
        <v>1.38</v>
      </c>
      <c r="J436" s="53">
        <f t="shared" si="375"/>
        <v>6.0412698123019988</v>
      </c>
      <c r="K436" s="53">
        <f t="shared" si="387"/>
        <v>3.0759121683060641E-3</v>
      </c>
      <c r="L436" s="48">
        <f t="shared" si="376"/>
        <v>2.2000000000000002</v>
      </c>
      <c r="M436" s="49">
        <f t="shared" si="365"/>
        <v>0</v>
      </c>
      <c r="N436" s="65">
        <v>0</v>
      </c>
      <c r="O436" s="60">
        <f t="shared" si="377"/>
        <v>6242.4243518060421</v>
      </c>
      <c r="P436" s="55">
        <f t="shared" si="378"/>
        <v>480</v>
      </c>
      <c r="Q436" s="58">
        <f t="shared" si="379"/>
        <v>1.3730158664322722</v>
      </c>
      <c r="R436" s="53">
        <f t="shared" si="380"/>
        <v>3.2467532467532467</v>
      </c>
      <c r="S436" s="53">
        <f t="shared" si="366"/>
        <v>3.0206349061509994</v>
      </c>
      <c r="T436" s="53">
        <f t="shared" si="367"/>
        <v>1.537956084153032E-3</v>
      </c>
      <c r="U436" s="58">
        <f t="shared" si="381"/>
        <v>0.68650793321613612</v>
      </c>
      <c r="V436" s="53">
        <f t="shared" si="382"/>
        <v>1.6233766233766234</v>
      </c>
      <c r="W436" s="53">
        <f t="shared" si="368"/>
        <v>1.5103174530754997</v>
      </c>
      <c r="X436" s="53">
        <f t="shared" si="369"/>
        <v>7.6897804207651601E-4</v>
      </c>
      <c r="Y436" s="58">
        <f t="shared" si="383"/>
        <v>0.13730158664322734</v>
      </c>
      <c r="Z436" s="53">
        <f t="shared" si="384"/>
        <v>0.32467532467532467</v>
      </c>
      <c r="AA436" s="53">
        <f t="shared" si="370"/>
        <v>0.30206349061510018</v>
      </c>
      <c r="AB436" s="53">
        <f t="shared" si="371"/>
        <v>1.5379560841530335E-4</v>
      </c>
      <c r="AC436" s="61">
        <f t="shared" si="385"/>
        <v>0.38372395833333045</v>
      </c>
      <c r="AD436" s="36">
        <f t="shared" si="388"/>
        <v>3.2137268870952376</v>
      </c>
      <c r="AE436" s="36">
        <f t="shared" si="389"/>
        <v>95.98</v>
      </c>
      <c r="AF436" s="36">
        <f t="shared" si="390"/>
        <v>1.6068634435476188</v>
      </c>
      <c r="AG436" s="36">
        <f t="shared" si="389"/>
        <v>79.95</v>
      </c>
      <c r="AH436" s="36">
        <f t="shared" si="391"/>
        <v>0.80343172177380939</v>
      </c>
      <c r="AI436" s="36">
        <f t="shared" si="392"/>
        <v>55.22</v>
      </c>
      <c r="AJ436" s="36">
        <f t="shared" si="393"/>
        <v>0.16068634435476184</v>
      </c>
      <c r="AK436" s="36">
        <f t="shared" si="392"/>
        <v>14.84</v>
      </c>
      <c r="AL436" s="36">
        <f t="shared" si="394"/>
        <v>1.6068634435476188</v>
      </c>
      <c r="AM436" s="36">
        <f t="shared" si="395"/>
        <v>79.95</v>
      </c>
      <c r="AN436" s="36">
        <f t="shared" si="396"/>
        <v>0.80343172177380939</v>
      </c>
      <c r="AO436" s="36">
        <f t="shared" si="397"/>
        <v>55.22</v>
      </c>
      <c r="AP436" s="36">
        <f t="shared" si="398"/>
        <v>0.4017158608869047</v>
      </c>
      <c r="AQ436" s="36">
        <f t="shared" si="399"/>
        <v>33.08</v>
      </c>
      <c r="AR436" s="36">
        <f t="shared" si="400"/>
        <v>8.034317217738092E-2</v>
      </c>
      <c r="AS436" s="36">
        <f t="shared" si="401"/>
        <v>7.72</v>
      </c>
      <c r="AT436" s="36">
        <f t="shared" si="402"/>
        <v>0.80343172177380939</v>
      </c>
      <c r="AU436" s="36">
        <f t="shared" si="403"/>
        <v>55.22</v>
      </c>
      <c r="AV436" s="36">
        <f t="shared" si="404"/>
        <v>0.4017158608869047</v>
      </c>
      <c r="AW436" s="36">
        <f t="shared" si="405"/>
        <v>33.08</v>
      </c>
      <c r="AX436" s="36">
        <f t="shared" si="406"/>
        <v>0.20085793044345235</v>
      </c>
      <c r="AY436" s="36">
        <f t="shared" si="407"/>
        <v>18.2</v>
      </c>
      <c r="AZ436" s="36">
        <f t="shared" si="408"/>
        <v>4.017158608869046E-2</v>
      </c>
      <c r="BA436" s="36">
        <f t="shared" si="409"/>
        <v>3.94</v>
      </c>
      <c r="BB436" s="36">
        <f t="shared" si="410"/>
        <v>0.1606863443547619</v>
      </c>
      <c r="BC436" s="36">
        <f t="shared" si="411"/>
        <v>14.84</v>
      </c>
      <c r="BD436" s="36">
        <f t="shared" si="412"/>
        <v>8.0343172177380948E-2</v>
      </c>
      <c r="BE436" s="36">
        <f t="shared" si="413"/>
        <v>7.72</v>
      </c>
      <c r="BF436" s="36">
        <f t="shared" si="414"/>
        <v>4.0171586088690474E-2</v>
      </c>
      <c r="BG436" s="36">
        <f t="shared" si="415"/>
        <v>3.94</v>
      </c>
      <c r="BH436" s="36">
        <f t="shared" si="416"/>
        <v>8.0343172177380941E-3</v>
      </c>
      <c r="BI436" s="36">
        <f t="shared" si="417"/>
        <v>0.8</v>
      </c>
    </row>
    <row r="437" spans="1:61" s="36" customFormat="1" x14ac:dyDescent="0.25">
      <c r="A437" s="37">
        <v>11.25</v>
      </c>
      <c r="B437" s="47">
        <f t="shared" si="372"/>
        <v>40</v>
      </c>
      <c r="C437" s="48">
        <f t="shared" si="362"/>
        <v>0</v>
      </c>
      <c r="D437" s="49">
        <f t="shared" si="363"/>
        <v>0</v>
      </c>
      <c r="E437" s="50">
        <f t="shared" si="364"/>
        <v>1</v>
      </c>
      <c r="F437" s="65">
        <f t="shared" si="361"/>
        <v>39</v>
      </c>
      <c r="G437" s="58">
        <f t="shared" si="386"/>
        <v>2.7474353602677826</v>
      </c>
      <c r="H437" s="53">
        <f t="shared" si="373"/>
        <v>6.4935064935064934</v>
      </c>
      <c r="I437" s="49">
        <f t="shared" si="374"/>
        <v>1.38</v>
      </c>
      <c r="J437" s="53">
        <f t="shared" si="375"/>
        <v>6.0443577925891221</v>
      </c>
      <c r="K437" s="53">
        <f t="shared" si="387"/>
        <v>3.0774844132869638E-3</v>
      </c>
      <c r="L437" s="48">
        <f t="shared" si="376"/>
        <v>2.2000000000000002</v>
      </c>
      <c r="M437" s="49">
        <f t="shared" si="365"/>
        <v>0</v>
      </c>
      <c r="N437" s="65">
        <v>0</v>
      </c>
      <c r="O437" s="60">
        <f t="shared" si="377"/>
        <v>6245.3726194523106</v>
      </c>
      <c r="P437" s="55">
        <f t="shared" si="378"/>
        <v>480</v>
      </c>
      <c r="Q437" s="58">
        <f t="shared" si="379"/>
        <v>1.3737176801338913</v>
      </c>
      <c r="R437" s="53">
        <f t="shared" si="380"/>
        <v>3.2467532467532467</v>
      </c>
      <c r="S437" s="53">
        <f t="shared" si="366"/>
        <v>3.022178896294561</v>
      </c>
      <c r="T437" s="53">
        <f t="shared" si="367"/>
        <v>1.5387422066434819E-3</v>
      </c>
      <c r="U437" s="58">
        <f t="shared" si="381"/>
        <v>0.68685884006694564</v>
      </c>
      <c r="V437" s="53">
        <f t="shared" si="382"/>
        <v>1.6233766233766234</v>
      </c>
      <c r="W437" s="53">
        <f t="shared" si="368"/>
        <v>1.5110894481472805</v>
      </c>
      <c r="X437" s="53">
        <f t="shared" si="369"/>
        <v>7.6937110332174095E-4</v>
      </c>
      <c r="Y437" s="58">
        <f t="shared" si="383"/>
        <v>0.13737176801338924</v>
      </c>
      <c r="Z437" s="53">
        <f t="shared" si="384"/>
        <v>0.32467532467532467</v>
      </c>
      <c r="AA437" s="53">
        <f t="shared" si="370"/>
        <v>0.30221788962945634</v>
      </c>
      <c r="AB437" s="53">
        <f t="shared" si="371"/>
        <v>1.5387422066434834E-4</v>
      </c>
      <c r="AC437" s="61">
        <f t="shared" si="385"/>
        <v>0.38385416666666378</v>
      </c>
      <c r="AD437" s="36">
        <f t="shared" si="388"/>
        <v>3.2255752020863926</v>
      </c>
      <c r="AE437" s="36">
        <f t="shared" si="389"/>
        <v>96.03</v>
      </c>
      <c r="AF437" s="36">
        <f t="shared" si="390"/>
        <v>1.6127876010431963</v>
      </c>
      <c r="AG437" s="36">
        <f t="shared" si="389"/>
        <v>80.069999999999993</v>
      </c>
      <c r="AH437" s="36">
        <f t="shared" si="391"/>
        <v>0.80639380052159815</v>
      </c>
      <c r="AI437" s="36">
        <f t="shared" si="392"/>
        <v>55.35</v>
      </c>
      <c r="AJ437" s="36">
        <f t="shared" si="393"/>
        <v>0.16127876010431957</v>
      </c>
      <c r="AK437" s="36">
        <f t="shared" si="392"/>
        <v>14.89</v>
      </c>
      <c r="AL437" s="36">
        <f t="shared" si="394"/>
        <v>1.6127876010431963</v>
      </c>
      <c r="AM437" s="36">
        <f t="shared" si="395"/>
        <v>80.069999999999993</v>
      </c>
      <c r="AN437" s="36">
        <f t="shared" si="396"/>
        <v>0.80639380052159815</v>
      </c>
      <c r="AO437" s="36">
        <f t="shared" si="397"/>
        <v>55.35</v>
      </c>
      <c r="AP437" s="36">
        <f t="shared" si="398"/>
        <v>0.40319690026079907</v>
      </c>
      <c r="AQ437" s="36">
        <f t="shared" si="399"/>
        <v>33.18</v>
      </c>
      <c r="AR437" s="36">
        <f t="shared" si="400"/>
        <v>8.0639380052159787E-2</v>
      </c>
      <c r="AS437" s="36">
        <f t="shared" si="401"/>
        <v>7.75</v>
      </c>
      <c r="AT437" s="36">
        <f t="shared" si="402"/>
        <v>0.80639380052159815</v>
      </c>
      <c r="AU437" s="36">
        <f t="shared" si="403"/>
        <v>55.35</v>
      </c>
      <c r="AV437" s="36">
        <f t="shared" si="404"/>
        <v>0.40319690026079907</v>
      </c>
      <c r="AW437" s="36">
        <f t="shared" si="405"/>
        <v>33.18</v>
      </c>
      <c r="AX437" s="36">
        <f t="shared" si="406"/>
        <v>0.20159845013039954</v>
      </c>
      <c r="AY437" s="36">
        <f t="shared" si="407"/>
        <v>18.260000000000002</v>
      </c>
      <c r="AZ437" s="36">
        <f t="shared" si="408"/>
        <v>4.0319690026079893E-2</v>
      </c>
      <c r="BA437" s="36">
        <f t="shared" si="409"/>
        <v>3.95</v>
      </c>
      <c r="BB437" s="36">
        <f t="shared" si="410"/>
        <v>0.16127876010431963</v>
      </c>
      <c r="BC437" s="36">
        <f t="shared" si="411"/>
        <v>14.89</v>
      </c>
      <c r="BD437" s="36">
        <f t="shared" si="412"/>
        <v>8.0639380052159815E-2</v>
      </c>
      <c r="BE437" s="36">
        <f t="shared" si="413"/>
        <v>7.75</v>
      </c>
      <c r="BF437" s="36">
        <f t="shared" si="414"/>
        <v>4.0319690026079907E-2</v>
      </c>
      <c r="BG437" s="36">
        <f t="shared" si="415"/>
        <v>3.95</v>
      </c>
      <c r="BH437" s="36">
        <f t="shared" si="416"/>
        <v>8.0639380052159818E-3</v>
      </c>
      <c r="BI437" s="36">
        <f t="shared" si="417"/>
        <v>0.8</v>
      </c>
    </row>
    <row r="438" spans="1:61" s="36" customFormat="1" x14ac:dyDescent="0.25">
      <c r="A438" s="37">
        <v>11.25</v>
      </c>
      <c r="B438" s="47">
        <f t="shared" si="372"/>
        <v>40</v>
      </c>
      <c r="C438" s="48">
        <f t="shared" si="362"/>
        <v>0</v>
      </c>
      <c r="D438" s="49">
        <f t="shared" si="363"/>
        <v>0</v>
      </c>
      <c r="E438" s="50">
        <f t="shared" si="364"/>
        <v>1</v>
      </c>
      <c r="F438" s="65">
        <f t="shared" si="361"/>
        <v>39</v>
      </c>
      <c r="G438" s="58">
        <f t="shared" si="386"/>
        <v>2.748829332819358</v>
      </c>
      <c r="H438" s="53">
        <f t="shared" si="373"/>
        <v>6.4935064935064934</v>
      </c>
      <c r="I438" s="49">
        <f t="shared" si="374"/>
        <v>1.38</v>
      </c>
      <c r="J438" s="53">
        <f t="shared" si="375"/>
        <v>6.0474245322025881</v>
      </c>
      <c r="K438" s="53">
        <f t="shared" si="387"/>
        <v>3.0790458435801245E-3</v>
      </c>
      <c r="L438" s="48">
        <f t="shared" si="376"/>
        <v>2.2000000000000002</v>
      </c>
      <c r="M438" s="49">
        <f t="shared" si="365"/>
        <v>0</v>
      </c>
      <c r="N438" s="65">
        <v>0</v>
      </c>
      <c r="O438" s="60">
        <f t="shared" si="377"/>
        <v>6248.3006177585112</v>
      </c>
      <c r="P438" s="55">
        <f t="shared" si="378"/>
        <v>480</v>
      </c>
      <c r="Q438" s="58">
        <f t="shared" si="379"/>
        <v>1.374414666409679</v>
      </c>
      <c r="R438" s="53">
        <f t="shared" si="380"/>
        <v>3.2467532467532467</v>
      </c>
      <c r="S438" s="53">
        <f t="shared" si="366"/>
        <v>3.0237122661012941</v>
      </c>
      <c r="T438" s="53">
        <f t="shared" si="367"/>
        <v>1.5395229217900622E-3</v>
      </c>
      <c r="U438" s="58">
        <f t="shared" si="381"/>
        <v>0.68720733320483951</v>
      </c>
      <c r="V438" s="53">
        <f t="shared" si="382"/>
        <v>1.6233766233766234</v>
      </c>
      <c r="W438" s="53">
        <f t="shared" si="368"/>
        <v>1.511856133050647</v>
      </c>
      <c r="X438" s="53">
        <f t="shared" si="369"/>
        <v>7.6976146089503112E-4</v>
      </c>
      <c r="Y438" s="58">
        <f t="shared" si="383"/>
        <v>0.13744146664096801</v>
      </c>
      <c r="Z438" s="53">
        <f t="shared" si="384"/>
        <v>0.32467532467532467</v>
      </c>
      <c r="AA438" s="53">
        <f t="shared" si="370"/>
        <v>0.30237122661012966</v>
      </c>
      <c r="AB438" s="53">
        <f t="shared" si="371"/>
        <v>1.5395229217900639E-4</v>
      </c>
      <c r="AC438" s="61">
        <f t="shared" si="385"/>
        <v>0.3839843749999971</v>
      </c>
      <c r="AD438" s="36">
        <f t="shared" si="388"/>
        <v>3.2374295285841761</v>
      </c>
      <c r="AE438" s="36">
        <f t="shared" si="389"/>
        <v>96.07</v>
      </c>
      <c r="AF438" s="36">
        <f t="shared" si="390"/>
        <v>1.618714764292088</v>
      </c>
      <c r="AG438" s="36">
        <f t="shared" si="389"/>
        <v>80.180000000000007</v>
      </c>
      <c r="AH438" s="36">
        <f t="shared" si="391"/>
        <v>0.80935738214604402</v>
      </c>
      <c r="AI438" s="36">
        <f t="shared" si="392"/>
        <v>55.49</v>
      </c>
      <c r="AJ438" s="36">
        <f t="shared" si="393"/>
        <v>0.16187147642920874</v>
      </c>
      <c r="AK438" s="36">
        <f t="shared" si="392"/>
        <v>14.94</v>
      </c>
      <c r="AL438" s="36">
        <f t="shared" si="394"/>
        <v>1.618714764292088</v>
      </c>
      <c r="AM438" s="36">
        <f t="shared" si="395"/>
        <v>80.180000000000007</v>
      </c>
      <c r="AN438" s="36">
        <f t="shared" si="396"/>
        <v>0.80935738214604402</v>
      </c>
      <c r="AO438" s="36">
        <f t="shared" si="397"/>
        <v>55.49</v>
      </c>
      <c r="AP438" s="36">
        <f t="shared" si="398"/>
        <v>0.40467869107302201</v>
      </c>
      <c r="AQ438" s="36">
        <f t="shared" si="399"/>
        <v>33.28</v>
      </c>
      <c r="AR438" s="36">
        <f t="shared" si="400"/>
        <v>8.0935738214604369E-2</v>
      </c>
      <c r="AS438" s="36">
        <f t="shared" si="401"/>
        <v>7.77</v>
      </c>
      <c r="AT438" s="36">
        <f t="shared" si="402"/>
        <v>0.80935738214604402</v>
      </c>
      <c r="AU438" s="36">
        <f t="shared" si="403"/>
        <v>55.49</v>
      </c>
      <c r="AV438" s="36">
        <f t="shared" si="404"/>
        <v>0.40467869107302201</v>
      </c>
      <c r="AW438" s="36">
        <f t="shared" si="405"/>
        <v>33.28</v>
      </c>
      <c r="AX438" s="36">
        <f t="shared" si="406"/>
        <v>0.20233934553651101</v>
      </c>
      <c r="AY438" s="36">
        <f t="shared" si="407"/>
        <v>18.32</v>
      </c>
      <c r="AZ438" s="36">
        <f t="shared" si="408"/>
        <v>4.0467869107302185E-2</v>
      </c>
      <c r="BA438" s="36">
        <f t="shared" si="409"/>
        <v>3.97</v>
      </c>
      <c r="BB438" s="36">
        <f t="shared" si="410"/>
        <v>0.16187147642920879</v>
      </c>
      <c r="BC438" s="36">
        <f t="shared" si="411"/>
        <v>14.94</v>
      </c>
      <c r="BD438" s="36">
        <f t="shared" si="412"/>
        <v>8.0935738214604397E-2</v>
      </c>
      <c r="BE438" s="36">
        <f t="shared" si="413"/>
        <v>7.77</v>
      </c>
      <c r="BF438" s="36">
        <f t="shared" si="414"/>
        <v>4.0467869107302198E-2</v>
      </c>
      <c r="BG438" s="36">
        <f t="shared" si="415"/>
        <v>3.97</v>
      </c>
      <c r="BH438" s="36">
        <f t="shared" si="416"/>
        <v>8.0935738214604411E-3</v>
      </c>
      <c r="BI438" s="36">
        <f t="shared" si="417"/>
        <v>0.81</v>
      </c>
    </row>
    <row r="439" spans="1:61" s="36" customFormat="1" x14ac:dyDescent="0.25">
      <c r="A439" s="37">
        <v>11.25</v>
      </c>
      <c r="B439" s="47">
        <f t="shared" si="372"/>
        <v>40</v>
      </c>
      <c r="C439" s="48">
        <f t="shared" si="362"/>
        <v>0</v>
      </c>
      <c r="D439" s="49">
        <f t="shared" si="363"/>
        <v>0</v>
      </c>
      <c r="E439" s="50">
        <f t="shared" si="364"/>
        <v>1</v>
      </c>
      <c r="F439" s="65">
        <f t="shared" si="361"/>
        <v>39</v>
      </c>
      <c r="G439" s="58">
        <f t="shared" si="386"/>
        <v>2.7502137169301717</v>
      </c>
      <c r="H439" s="53">
        <f t="shared" si="373"/>
        <v>6.4935064935064934</v>
      </c>
      <c r="I439" s="49">
        <f t="shared" si="374"/>
        <v>1.38</v>
      </c>
      <c r="J439" s="53">
        <f t="shared" si="375"/>
        <v>6.0504701772463783</v>
      </c>
      <c r="K439" s="53">
        <f t="shared" si="387"/>
        <v>3.0805965335743805E-3</v>
      </c>
      <c r="L439" s="48">
        <f t="shared" si="376"/>
        <v>2.2000000000000002</v>
      </c>
      <c r="M439" s="49">
        <f t="shared" si="365"/>
        <v>0</v>
      </c>
      <c r="N439" s="65">
        <v>0</v>
      </c>
      <c r="O439" s="60">
        <f t="shared" si="377"/>
        <v>6251.2084860763571</v>
      </c>
      <c r="P439" s="55">
        <f t="shared" si="378"/>
        <v>480</v>
      </c>
      <c r="Q439" s="58">
        <f t="shared" si="379"/>
        <v>1.3751068584650858</v>
      </c>
      <c r="R439" s="53">
        <f t="shared" si="380"/>
        <v>3.2467532467532467</v>
      </c>
      <c r="S439" s="53">
        <f t="shared" si="366"/>
        <v>3.0252350886231891</v>
      </c>
      <c r="T439" s="53">
        <f t="shared" si="367"/>
        <v>1.5402982667871903E-3</v>
      </c>
      <c r="U439" s="58">
        <f t="shared" si="381"/>
        <v>0.68755342923254292</v>
      </c>
      <c r="V439" s="53">
        <f t="shared" si="382"/>
        <v>1.6233766233766234</v>
      </c>
      <c r="W439" s="53">
        <f t="shared" si="368"/>
        <v>1.5126175443115946</v>
      </c>
      <c r="X439" s="53">
        <f t="shared" si="369"/>
        <v>7.7014913339359514E-4</v>
      </c>
      <c r="Y439" s="58">
        <f t="shared" si="383"/>
        <v>0.13751068584650869</v>
      </c>
      <c r="Z439" s="53">
        <f t="shared" si="384"/>
        <v>0.32467532467532467</v>
      </c>
      <c r="AA439" s="53">
        <f t="shared" si="370"/>
        <v>0.30252350886231916</v>
      </c>
      <c r="AB439" s="53">
        <f t="shared" si="371"/>
        <v>1.5402982667871916E-4</v>
      </c>
      <c r="AC439" s="61">
        <f t="shared" si="385"/>
        <v>0.38411458333333043</v>
      </c>
      <c r="AD439" s="36">
        <f t="shared" si="388"/>
        <v>3.2492898252384377</v>
      </c>
      <c r="AE439" s="36">
        <f t="shared" si="389"/>
        <v>96.12</v>
      </c>
      <c r="AF439" s="36">
        <f t="shared" si="390"/>
        <v>1.6246449126192188</v>
      </c>
      <c r="AG439" s="36">
        <f t="shared" si="389"/>
        <v>80.3</v>
      </c>
      <c r="AH439" s="36">
        <f t="shared" si="391"/>
        <v>0.81232245630960942</v>
      </c>
      <c r="AI439" s="36">
        <f t="shared" si="392"/>
        <v>55.62</v>
      </c>
      <c r="AJ439" s="36">
        <f t="shared" si="393"/>
        <v>0.16246449126192181</v>
      </c>
      <c r="AK439" s="36">
        <f t="shared" si="392"/>
        <v>15</v>
      </c>
      <c r="AL439" s="36">
        <f t="shared" si="394"/>
        <v>1.6246449126192188</v>
      </c>
      <c r="AM439" s="36">
        <f t="shared" si="395"/>
        <v>80.3</v>
      </c>
      <c r="AN439" s="36">
        <f t="shared" si="396"/>
        <v>0.81232245630960942</v>
      </c>
      <c r="AO439" s="36">
        <f t="shared" si="397"/>
        <v>55.62</v>
      </c>
      <c r="AP439" s="36">
        <f t="shared" si="398"/>
        <v>0.40616122815480471</v>
      </c>
      <c r="AQ439" s="36">
        <f t="shared" si="399"/>
        <v>33.380000000000003</v>
      </c>
      <c r="AR439" s="36">
        <f t="shared" si="400"/>
        <v>8.1232245630960903E-2</v>
      </c>
      <c r="AS439" s="36">
        <f t="shared" si="401"/>
        <v>7.8</v>
      </c>
      <c r="AT439" s="36">
        <f t="shared" si="402"/>
        <v>0.81232245630960942</v>
      </c>
      <c r="AU439" s="36">
        <f t="shared" si="403"/>
        <v>55.62</v>
      </c>
      <c r="AV439" s="36">
        <f t="shared" si="404"/>
        <v>0.40616122815480471</v>
      </c>
      <c r="AW439" s="36">
        <f t="shared" si="405"/>
        <v>33.380000000000003</v>
      </c>
      <c r="AX439" s="36">
        <f t="shared" si="406"/>
        <v>0.20308061407740235</v>
      </c>
      <c r="AY439" s="36">
        <f t="shared" si="407"/>
        <v>18.38</v>
      </c>
      <c r="AZ439" s="36">
        <f t="shared" si="408"/>
        <v>4.0616122815480452E-2</v>
      </c>
      <c r="BA439" s="36">
        <f t="shared" si="409"/>
        <v>3.98</v>
      </c>
      <c r="BB439" s="36">
        <f t="shared" si="410"/>
        <v>0.16246449126192186</v>
      </c>
      <c r="BC439" s="36">
        <f t="shared" si="411"/>
        <v>15</v>
      </c>
      <c r="BD439" s="36">
        <f t="shared" si="412"/>
        <v>8.1232245630960931E-2</v>
      </c>
      <c r="BE439" s="36">
        <f t="shared" si="413"/>
        <v>7.8</v>
      </c>
      <c r="BF439" s="36">
        <f t="shared" si="414"/>
        <v>4.0616122815480465E-2</v>
      </c>
      <c r="BG439" s="36">
        <f t="shared" si="415"/>
        <v>3.98</v>
      </c>
      <c r="BH439" s="36">
        <f t="shared" si="416"/>
        <v>8.1232245630960941E-3</v>
      </c>
      <c r="BI439" s="36">
        <f t="shared" si="417"/>
        <v>0.81</v>
      </c>
    </row>
    <row r="440" spans="1:61" s="36" customFormat="1" x14ac:dyDescent="0.25">
      <c r="A440" s="37">
        <v>11.25</v>
      </c>
      <c r="B440" s="47">
        <f t="shared" si="372"/>
        <v>40</v>
      </c>
      <c r="C440" s="48">
        <f t="shared" si="362"/>
        <v>0</v>
      </c>
      <c r="D440" s="49">
        <f t="shared" si="363"/>
        <v>0</v>
      </c>
      <c r="E440" s="50">
        <f t="shared" si="364"/>
        <v>1</v>
      </c>
      <c r="F440" s="65">
        <f t="shared" si="361"/>
        <v>39</v>
      </c>
      <c r="G440" s="58">
        <f t="shared" si="386"/>
        <v>2.7515885785543173</v>
      </c>
      <c r="H440" s="53">
        <f t="shared" si="373"/>
        <v>6.4935064935064934</v>
      </c>
      <c r="I440" s="49">
        <f t="shared" si="374"/>
        <v>1.38</v>
      </c>
      <c r="J440" s="53">
        <f t="shared" si="375"/>
        <v>6.0534948728194982</v>
      </c>
      <c r="K440" s="53">
        <f t="shared" si="387"/>
        <v>3.0821365571468812E-3</v>
      </c>
      <c r="L440" s="48">
        <f t="shared" si="376"/>
        <v>2.2000000000000002</v>
      </c>
      <c r="M440" s="49">
        <f t="shared" si="365"/>
        <v>0</v>
      </c>
      <c r="N440" s="65">
        <v>0</v>
      </c>
      <c r="O440" s="60">
        <f t="shared" si="377"/>
        <v>6254.096362799517</v>
      </c>
      <c r="P440" s="55">
        <f t="shared" si="378"/>
        <v>480</v>
      </c>
      <c r="Q440" s="58">
        <f t="shared" si="379"/>
        <v>1.3757942892771586</v>
      </c>
      <c r="R440" s="53">
        <f t="shared" si="380"/>
        <v>3.2467532467532467</v>
      </c>
      <c r="S440" s="53">
        <f t="shared" si="366"/>
        <v>3.0267474364097491</v>
      </c>
      <c r="T440" s="53">
        <f t="shared" si="367"/>
        <v>1.5410682785734406E-3</v>
      </c>
      <c r="U440" s="58">
        <f t="shared" si="381"/>
        <v>0.68789714463857932</v>
      </c>
      <c r="V440" s="53">
        <f t="shared" si="382"/>
        <v>1.6233766233766234</v>
      </c>
      <c r="W440" s="53">
        <f t="shared" si="368"/>
        <v>1.5133737182048745</v>
      </c>
      <c r="X440" s="53">
        <f t="shared" si="369"/>
        <v>7.7053413928672031E-4</v>
      </c>
      <c r="Y440" s="58">
        <f t="shared" si="383"/>
        <v>0.13757942892771596</v>
      </c>
      <c r="Z440" s="53">
        <f t="shared" si="384"/>
        <v>0.32467532467532467</v>
      </c>
      <c r="AA440" s="53">
        <f t="shared" si="370"/>
        <v>0.30267474364097513</v>
      </c>
      <c r="AB440" s="53">
        <f t="shared" si="371"/>
        <v>1.5410682785734419E-4</v>
      </c>
      <c r="AC440" s="61">
        <f t="shared" si="385"/>
        <v>0.38424479166666375</v>
      </c>
      <c r="AD440" s="36">
        <f t="shared" si="388"/>
        <v>3.2611560509834532</v>
      </c>
      <c r="AE440" s="36">
        <f t="shared" si="389"/>
        <v>96.17</v>
      </c>
      <c r="AF440" s="36">
        <f t="shared" si="390"/>
        <v>1.6305780254917266</v>
      </c>
      <c r="AG440" s="36">
        <f t="shared" si="389"/>
        <v>80.42</v>
      </c>
      <c r="AH440" s="36">
        <f t="shared" si="391"/>
        <v>0.8152890127458633</v>
      </c>
      <c r="AI440" s="36">
        <f t="shared" si="392"/>
        <v>55.75</v>
      </c>
      <c r="AJ440" s="36">
        <f t="shared" si="393"/>
        <v>0.16305780254917257</v>
      </c>
      <c r="AK440" s="36">
        <f t="shared" si="392"/>
        <v>15.05</v>
      </c>
      <c r="AL440" s="36">
        <f t="shared" si="394"/>
        <v>1.6305780254917266</v>
      </c>
      <c r="AM440" s="36">
        <f t="shared" si="395"/>
        <v>80.42</v>
      </c>
      <c r="AN440" s="36">
        <f t="shared" si="396"/>
        <v>0.8152890127458633</v>
      </c>
      <c r="AO440" s="36">
        <f t="shared" si="397"/>
        <v>55.75</v>
      </c>
      <c r="AP440" s="36">
        <f t="shared" si="398"/>
        <v>0.40764450637293165</v>
      </c>
      <c r="AQ440" s="36">
        <f t="shared" si="399"/>
        <v>33.479999999999997</v>
      </c>
      <c r="AR440" s="36">
        <f t="shared" si="400"/>
        <v>8.1528901274586285E-2</v>
      </c>
      <c r="AS440" s="36">
        <f t="shared" si="401"/>
        <v>7.83</v>
      </c>
      <c r="AT440" s="36">
        <f t="shared" si="402"/>
        <v>0.8152890127458633</v>
      </c>
      <c r="AU440" s="36">
        <f t="shared" si="403"/>
        <v>55.75</v>
      </c>
      <c r="AV440" s="36">
        <f t="shared" si="404"/>
        <v>0.40764450637293165</v>
      </c>
      <c r="AW440" s="36">
        <f t="shared" si="405"/>
        <v>33.479999999999997</v>
      </c>
      <c r="AX440" s="36">
        <f t="shared" si="406"/>
        <v>0.20382225318646582</v>
      </c>
      <c r="AY440" s="36">
        <f t="shared" si="407"/>
        <v>18.440000000000001</v>
      </c>
      <c r="AZ440" s="36">
        <f t="shared" si="408"/>
        <v>4.0764450637293143E-2</v>
      </c>
      <c r="BA440" s="36">
        <f t="shared" si="409"/>
        <v>3.99</v>
      </c>
      <c r="BB440" s="36">
        <f t="shared" si="410"/>
        <v>0.16305780254917263</v>
      </c>
      <c r="BC440" s="36">
        <f t="shared" si="411"/>
        <v>15.05</v>
      </c>
      <c r="BD440" s="36">
        <f t="shared" si="412"/>
        <v>8.1528901274586313E-2</v>
      </c>
      <c r="BE440" s="36">
        <f t="shared" si="413"/>
        <v>7.83</v>
      </c>
      <c r="BF440" s="36">
        <f t="shared" si="414"/>
        <v>4.0764450637293156E-2</v>
      </c>
      <c r="BG440" s="36">
        <f t="shared" si="415"/>
        <v>3.99</v>
      </c>
      <c r="BH440" s="36">
        <f t="shared" si="416"/>
        <v>8.1528901274586334E-3</v>
      </c>
      <c r="BI440" s="36">
        <f t="shared" si="417"/>
        <v>0.81</v>
      </c>
    </row>
    <row r="441" spans="1:61" s="36" customFormat="1" x14ac:dyDescent="0.25">
      <c r="A441" s="37">
        <v>11.25</v>
      </c>
      <c r="B441" s="47">
        <f t="shared" si="372"/>
        <v>40</v>
      </c>
      <c r="C441" s="48">
        <f t="shared" si="362"/>
        <v>0</v>
      </c>
      <c r="D441" s="49">
        <f t="shared" si="363"/>
        <v>0</v>
      </c>
      <c r="E441" s="50">
        <f t="shared" si="364"/>
        <v>1</v>
      </c>
      <c r="F441" s="65">
        <f t="shared" si="361"/>
        <v>39</v>
      </c>
      <c r="G441" s="58">
        <f t="shared" si="386"/>
        <v>2.752953983192223</v>
      </c>
      <c r="H441" s="53">
        <f t="shared" si="373"/>
        <v>6.4935064935064934</v>
      </c>
      <c r="I441" s="49">
        <f t="shared" si="374"/>
        <v>1.38</v>
      </c>
      <c r="J441" s="53">
        <f t="shared" si="375"/>
        <v>6.0564987630228906</v>
      </c>
      <c r="K441" s="53">
        <f t="shared" si="387"/>
        <v>3.0836659876666132E-3</v>
      </c>
      <c r="L441" s="48">
        <f t="shared" si="376"/>
        <v>2.2000000000000002</v>
      </c>
      <c r="M441" s="49">
        <f t="shared" si="365"/>
        <v>0</v>
      </c>
      <c r="N441" s="65">
        <v>0</v>
      </c>
      <c r="O441" s="60">
        <f t="shared" si="377"/>
        <v>6256.9643853702064</v>
      </c>
      <c r="P441" s="55">
        <f t="shared" si="378"/>
        <v>480</v>
      </c>
      <c r="Q441" s="58">
        <f t="shared" si="379"/>
        <v>1.3764769915961115</v>
      </c>
      <c r="R441" s="53">
        <f t="shared" si="380"/>
        <v>3.2467532467532467</v>
      </c>
      <c r="S441" s="53">
        <f t="shared" si="366"/>
        <v>3.0282493815114453</v>
      </c>
      <c r="T441" s="53">
        <f t="shared" si="367"/>
        <v>1.5418329938333066E-3</v>
      </c>
      <c r="U441" s="58">
        <f t="shared" si="381"/>
        <v>0.68823849579805574</v>
      </c>
      <c r="V441" s="53">
        <f t="shared" si="382"/>
        <v>1.6233766233766234</v>
      </c>
      <c r="W441" s="53">
        <f t="shared" si="368"/>
        <v>1.5141246907557226</v>
      </c>
      <c r="X441" s="53">
        <f t="shared" si="369"/>
        <v>7.709164969166533E-4</v>
      </c>
      <c r="Y441" s="58">
        <f t="shared" si="383"/>
        <v>0.13764769915961125</v>
      </c>
      <c r="Z441" s="53">
        <f t="shared" si="384"/>
        <v>0.32467532467532467</v>
      </c>
      <c r="AA441" s="53">
        <f t="shared" si="370"/>
        <v>0.30282493815114481</v>
      </c>
      <c r="AB441" s="53">
        <f t="shared" si="371"/>
        <v>1.5418329938333077E-4</v>
      </c>
      <c r="AC441" s="61">
        <f t="shared" si="385"/>
        <v>0.38437499999999708</v>
      </c>
      <c r="AD441" s="36">
        <f t="shared" si="388"/>
        <v>3.2730281650359698</v>
      </c>
      <c r="AE441" s="36">
        <f t="shared" si="389"/>
        <v>96.21</v>
      </c>
      <c r="AF441" s="36">
        <f t="shared" si="390"/>
        <v>1.6365140825179849</v>
      </c>
      <c r="AG441" s="36">
        <f t="shared" si="389"/>
        <v>80.53</v>
      </c>
      <c r="AH441" s="36">
        <f t="shared" si="391"/>
        <v>0.81825704125899246</v>
      </c>
      <c r="AI441" s="36">
        <f t="shared" si="392"/>
        <v>55.88</v>
      </c>
      <c r="AJ441" s="36">
        <f t="shared" si="393"/>
        <v>0.16365140825179839</v>
      </c>
      <c r="AK441" s="36">
        <f t="shared" si="392"/>
        <v>15.1</v>
      </c>
      <c r="AL441" s="36">
        <f t="shared" si="394"/>
        <v>1.6365140825179849</v>
      </c>
      <c r="AM441" s="36">
        <f t="shared" si="395"/>
        <v>80.53</v>
      </c>
      <c r="AN441" s="36">
        <f t="shared" si="396"/>
        <v>0.81825704125899246</v>
      </c>
      <c r="AO441" s="36">
        <f t="shared" si="397"/>
        <v>55.88</v>
      </c>
      <c r="AP441" s="36">
        <f t="shared" si="398"/>
        <v>0.40912852062949623</v>
      </c>
      <c r="AQ441" s="36">
        <f t="shared" si="399"/>
        <v>33.58</v>
      </c>
      <c r="AR441" s="36">
        <f t="shared" si="400"/>
        <v>8.1825704125899193E-2</v>
      </c>
      <c r="AS441" s="36">
        <f t="shared" si="401"/>
        <v>7.86</v>
      </c>
      <c r="AT441" s="36">
        <f t="shared" si="402"/>
        <v>0.81825704125899246</v>
      </c>
      <c r="AU441" s="36">
        <f t="shared" si="403"/>
        <v>55.88</v>
      </c>
      <c r="AV441" s="36">
        <f t="shared" si="404"/>
        <v>0.40912852062949623</v>
      </c>
      <c r="AW441" s="36">
        <f t="shared" si="405"/>
        <v>33.58</v>
      </c>
      <c r="AX441" s="36">
        <f t="shared" si="406"/>
        <v>0.20456426031474811</v>
      </c>
      <c r="AY441" s="36">
        <f t="shared" si="407"/>
        <v>18.5</v>
      </c>
      <c r="AZ441" s="36">
        <f t="shared" si="408"/>
        <v>4.0912852062949596E-2</v>
      </c>
      <c r="BA441" s="36">
        <f t="shared" si="409"/>
        <v>4.01</v>
      </c>
      <c r="BB441" s="36">
        <f t="shared" si="410"/>
        <v>0.16365140825179844</v>
      </c>
      <c r="BC441" s="36">
        <f t="shared" si="411"/>
        <v>15.1</v>
      </c>
      <c r="BD441" s="36">
        <f t="shared" si="412"/>
        <v>8.1825704125899221E-2</v>
      </c>
      <c r="BE441" s="36">
        <f t="shared" si="413"/>
        <v>7.86</v>
      </c>
      <c r="BF441" s="36">
        <f t="shared" si="414"/>
        <v>4.091285206294961E-2</v>
      </c>
      <c r="BG441" s="36">
        <f t="shared" si="415"/>
        <v>4.01</v>
      </c>
      <c r="BH441" s="36">
        <f t="shared" si="416"/>
        <v>8.1825704125899242E-3</v>
      </c>
      <c r="BI441" s="36">
        <f t="shared" si="417"/>
        <v>0.81</v>
      </c>
    </row>
    <row r="442" spans="1:61" s="36" customFormat="1" x14ac:dyDescent="0.25">
      <c r="A442" s="37">
        <v>11.25</v>
      </c>
      <c r="B442" s="47">
        <f t="shared" si="372"/>
        <v>40</v>
      </c>
      <c r="C442" s="48">
        <f t="shared" si="362"/>
        <v>0</v>
      </c>
      <c r="D442" s="49">
        <f t="shared" si="363"/>
        <v>0</v>
      </c>
      <c r="E442" s="50">
        <f t="shared" si="364"/>
        <v>1</v>
      </c>
      <c r="F442" s="65">
        <f t="shared" si="361"/>
        <v>39</v>
      </c>
      <c r="G442" s="58">
        <f t="shared" si="386"/>
        <v>2.7543099958937729</v>
      </c>
      <c r="H442" s="53">
        <f t="shared" si="373"/>
        <v>6.4935064935064934</v>
      </c>
      <c r="I442" s="49">
        <f t="shared" si="374"/>
        <v>1.38</v>
      </c>
      <c r="J442" s="53">
        <f t="shared" si="375"/>
        <v>6.0594819909663009</v>
      </c>
      <c r="K442" s="53">
        <f t="shared" si="387"/>
        <v>3.0851848979978947E-3</v>
      </c>
      <c r="L442" s="48">
        <f t="shared" si="376"/>
        <v>2.2000000000000002</v>
      </c>
      <c r="M442" s="49">
        <f t="shared" si="365"/>
        <v>0</v>
      </c>
      <c r="N442" s="65">
        <v>0</v>
      </c>
      <c r="O442" s="60">
        <f t="shared" si="377"/>
        <v>6259.8126902857221</v>
      </c>
      <c r="P442" s="55">
        <f t="shared" si="378"/>
        <v>480</v>
      </c>
      <c r="Q442" s="58">
        <f t="shared" si="379"/>
        <v>1.3771549979468864</v>
      </c>
      <c r="R442" s="53">
        <f t="shared" si="380"/>
        <v>3.2467532467532467</v>
      </c>
      <c r="S442" s="53">
        <f t="shared" si="366"/>
        <v>3.0297409954831505</v>
      </c>
      <c r="T442" s="53">
        <f t="shared" si="367"/>
        <v>1.5425924489989474E-3</v>
      </c>
      <c r="U442" s="58">
        <f t="shared" si="381"/>
        <v>0.68857749897344322</v>
      </c>
      <c r="V442" s="53">
        <f t="shared" si="382"/>
        <v>1.6233766233766234</v>
      </c>
      <c r="W442" s="53">
        <f t="shared" si="368"/>
        <v>1.5148704977415752</v>
      </c>
      <c r="X442" s="53">
        <f t="shared" si="369"/>
        <v>7.7129622449947368E-4</v>
      </c>
      <c r="Y442" s="58">
        <f t="shared" si="383"/>
        <v>0.13771549979468875</v>
      </c>
      <c r="Z442" s="53">
        <f t="shared" si="384"/>
        <v>0.32467532467532467</v>
      </c>
      <c r="AA442" s="53">
        <f t="shared" si="370"/>
        <v>0.30297409954831528</v>
      </c>
      <c r="AB442" s="53">
        <f t="shared" si="371"/>
        <v>1.5425924489989487E-4</v>
      </c>
      <c r="AC442" s="61">
        <f t="shared" si="385"/>
        <v>0.38450520833333041</v>
      </c>
      <c r="AD442" s="36">
        <f t="shared" si="388"/>
        <v>3.2849061268932616</v>
      </c>
      <c r="AE442" s="36">
        <f t="shared" si="389"/>
        <v>96.26</v>
      </c>
      <c r="AF442" s="36">
        <f t="shared" si="390"/>
        <v>1.6424530634466308</v>
      </c>
      <c r="AG442" s="36">
        <f t="shared" si="389"/>
        <v>80.650000000000006</v>
      </c>
      <c r="AH442" s="36">
        <f t="shared" si="391"/>
        <v>0.82122653172331539</v>
      </c>
      <c r="AI442" s="36">
        <f t="shared" si="392"/>
        <v>56.01</v>
      </c>
      <c r="AJ442" s="36">
        <f t="shared" si="393"/>
        <v>0.16424530634466297</v>
      </c>
      <c r="AK442" s="36">
        <f t="shared" si="392"/>
        <v>15.15</v>
      </c>
      <c r="AL442" s="36">
        <f t="shared" si="394"/>
        <v>1.6424530634466308</v>
      </c>
      <c r="AM442" s="36">
        <f t="shared" si="395"/>
        <v>80.650000000000006</v>
      </c>
      <c r="AN442" s="36">
        <f t="shared" si="396"/>
        <v>0.82122653172331539</v>
      </c>
      <c r="AO442" s="36">
        <f t="shared" si="397"/>
        <v>56.01</v>
      </c>
      <c r="AP442" s="36">
        <f t="shared" si="398"/>
        <v>0.41061326586165769</v>
      </c>
      <c r="AQ442" s="36">
        <f t="shared" si="399"/>
        <v>33.68</v>
      </c>
      <c r="AR442" s="36">
        <f t="shared" si="400"/>
        <v>8.2122653172331486E-2</v>
      </c>
      <c r="AS442" s="36">
        <f t="shared" si="401"/>
        <v>7.88</v>
      </c>
      <c r="AT442" s="36">
        <f t="shared" si="402"/>
        <v>0.82122653172331539</v>
      </c>
      <c r="AU442" s="36">
        <f t="shared" si="403"/>
        <v>56.01</v>
      </c>
      <c r="AV442" s="36">
        <f t="shared" si="404"/>
        <v>0.41061326586165769</v>
      </c>
      <c r="AW442" s="36">
        <f t="shared" si="405"/>
        <v>33.68</v>
      </c>
      <c r="AX442" s="36">
        <f t="shared" si="406"/>
        <v>0.20530663293082885</v>
      </c>
      <c r="AY442" s="36">
        <f t="shared" si="407"/>
        <v>18.559999999999999</v>
      </c>
      <c r="AZ442" s="36">
        <f t="shared" si="408"/>
        <v>4.1061326586165743E-2</v>
      </c>
      <c r="BA442" s="36">
        <f t="shared" si="409"/>
        <v>4.0199999999999996</v>
      </c>
      <c r="BB442" s="36">
        <f t="shared" si="410"/>
        <v>0.16424530634466303</v>
      </c>
      <c r="BC442" s="36">
        <f t="shared" si="411"/>
        <v>15.15</v>
      </c>
      <c r="BD442" s="36">
        <f t="shared" si="412"/>
        <v>8.2122653172331514E-2</v>
      </c>
      <c r="BE442" s="36">
        <f t="shared" si="413"/>
        <v>7.88</v>
      </c>
      <c r="BF442" s="36">
        <f t="shared" si="414"/>
        <v>4.1061326586165757E-2</v>
      </c>
      <c r="BG442" s="36">
        <f t="shared" si="415"/>
        <v>4.0199999999999996</v>
      </c>
      <c r="BH442" s="36">
        <f t="shared" si="416"/>
        <v>8.2122653172331545E-3</v>
      </c>
      <c r="BI442" s="36">
        <f t="shared" si="417"/>
        <v>0.82</v>
      </c>
    </row>
    <row r="443" spans="1:61" s="36" customFormat="1" x14ac:dyDescent="0.25">
      <c r="A443" s="37">
        <v>11.25</v>
      </c>
      <c r="B443" s="47">
        <f t="shared" si="372"/>
        <v>40</v>
      </c>
      <c r="C443" s="48">
        <f t="shared" si="362"/>
        <v>0</v>
      </c>
      <c r="D443" s="49">
        <f t="shared" si="363"/>
        <v>0</v>
      </c>
      <c r="E443" s="50">
        <f t="shared" si="364"/>
        <v>1</v>
      </c>
      <c r="F443" s="65">
        <f t="shared" si="361"/>
        <v>39</v>
      </c>
      <c r="G443" s="58">
        <f t="shared" si="386"/>
        <v>2.7556566812614047</v>
      </c>
      <c r="H443" s="53">
        <f t="shared" si="373"/>
        <v>6.4935064935064934</v>
      </c>
      <c r="I443" s="49">
        <f t="shared" si="374"/>
        <v>1.38</v>
      </c>
      <c r="J443" s="53">
        <f t="shared" si="375"/>
        <v>6.0624446987750913</v>
      </c>
      <c r="K443" s="53">
        <f t="shared" si="387"/>
        <v>3.0866933605038466E-3</v>
      </c>
      <c r="L443" s="48">
        <f t="shared" si="376"/>
        <v>2.2000000000000002</v>
      </c>
      <c r="M443" s="49">
        <f t="shared" si="365"/>
        <v>0</v>
      </c>
      <c r="N443" s="65">
        <v>0</v>
      </c>
      <c r="O443" s="60">
        <f t="shared" si="377"/>
        <v>6262.6414131049432</v>
      </c>
      <c r="P443" s="55">
        <f t="shared" si="378"/>
        <v>480</v>
      </c>
      <c r="Q443" s="58">
        <f t="shared" si="379"/>
        <v>1.3778283406307024</v>
      </c>
      <c r="R443" s="53">
        <f t="shared" si="380"/>
        <v>3.2467532467532467</v>
      </c>
      <c r="S443" s="53">
        <f t="shared" si="366"/>
        <v>3.0312223493875456</v>
      </c>
      <c r="T443" s="53">
        <f t="shared" si="367"/>
        <v>1.5433466802519233E-3</v>
      </c>
      <c r="U443" s="58">
        <f t="shared" si="381"/>
        <v>0.68891417031535118</v>
      </c>
      <c r="V443" s="53">
        <f t="shared" si="382"/>
        <v>1.6233766233766234</v>
      </c>
      <c r="W443" s="53">
        <f t="shared" si="368"/>
        <v>1.5156111746937728</v>
      </c>
      <c r="X443" s="53">
        <f t="shared" si="369"/>
        <v>7.7167334012596164E-4</v>
      </c>
      <c r="Y443" s="58">
        <f t="shared" si="383"/>
        <v>0.13778283406307035</v>
      </c>
      <c r="Z443" s="53">
        <f t="shared" si="384"/>
        <v>0.32467532467532467</v>
      </c>
      <c r="AA443" s="53">
        <f t="shared" si="370"/>
        <v>0.30312223493875479</v>
      </c>
      <c r="AB443" s="53">
        <f t="shared" si="371"/>
        <v>1.5433466802519243E-4</v>
      </c>
      <c r="AC443" s="61">
        <f t="shared" si="385"/>
        <v>0.38463541666666373</v>
      </c>
      <c r="AD443" s="36">
        <f t="shared" si="388"/>
        <v>3.2967898963312012</v>
      </c>
      <c r="AE443" s="36">
        <f t="shared" si="389"/>
        <v>96.3</v>
      </c>
      <c r="AF443" s="36">
        <f t="shared" si="390"/>
        <v>1.6483949481656006</v>
      </c>
      <c r="AG443" s="36">
        <f t="shared" si="389"/>
        <v>80.760000000000005</v>
      </c>
      <c r="AH443" s="36">
        <f t="shared" si="391"/>
        <v>0.82419747408280031</v>
      </c>
      <c r="AI443" s="36">
        <f t="shared" si="392"/>
        <v>56.14</v>
      </c>
      <c r="AJ443" s="36">
        <f t="shared" si="393"/>
        <v>0.16483949481655996</v>
      </c>
      <c r="AK443" s="36">
        <f t="shared" si="392"/>
        <v>15.2</v>
      </c>
      <c r="AL443" s="36">
        <f t="shared" si="394"/>
        <v>1.6483949481656006</v>
      </c>
      <c r="AM443" s="36">
        <f t="shared" si="395"/>
        <v>80.760000000000005</v>
      </c>
      <c r="AN443" s="36">
        <f t="shared" si="396"/>
        <v>0.82419747408280031</v>
      </c>
      <c r="AO443" s="36">
        <f t="shared" si="397"/>
        <v>56.14</v>
      </c>
      <c r="AP443" s="36">
        <f t="shared" si="398"/>
        <v>0.41209873704140015</v>
      </c>
      <c r="AQ443" s="36">
        <f t="shared" si="399"/>
        <v>33.770000000000003</v>
      </c>
      <c r="AR443" s="36">
        <f t="shared" si="400"/>
        <v>8.2419747408279981E-2</v>
      </c>
      <c r="AS443" s="36">
        <f t="shared" si="401"/>
        <v>7.91</v>
      </c>
      <c r="AT443" s="36">
        <f t="shared" si="402"/>
        <v>0.82419747408280031</v>
      </c>
      <c r="AU443" s="36">
        <f t="shared" si="403"/>
        <v>56.14</v>
      </c>
      <c r="AV443" s="36">
        <f t="shared" si="404"/>
        <v>0.41209873704140015</v>
      </c>
      <c r="AW443" s="36">
        <f t="shared" si="405"/>
        <v>33.770000000000003</v>
      </c>
      <c r="AX443" s="36">
        <f t="shared" si="406"/>
        <v>0.20604936852070008</v>
      </c>
      <c r="AY443" s="36">
        <f t="shared" si="407"/>
        <v>18.62</v>
      </c>
      <c r="AZ443" s="36">
        <f t="shared" si="408"/>
        <v>4.120987370413999E-2</v>
      </c>
      <c r="BA443" s="36">
        <f t="shared" si="409"/>
        <v>4.04</v>
      </c>
      <c r="BB443" s="36">
        <f t="shared" si="410"/>
        <v>0.16483949481656002</v>
      </c>
      <c r="BC443" s="36">
        <f t="shared" si="411"/>
        <v>15.2</v>
      </c>
      <c r="BD443" s="36">
        <f t="shared" si="412"/>
        <v>8.2419747408280009E-2</v>
      </c>
      <c r="BE443" s="36">
        <f t="shared" si="413"/>
        <v>7.91</v>
      </c>
      <c r="BF443" s="36">
        <f t="shared" si="414"/>
        <v>4.1209873704140004E-2</v>
      </c>
      <c r="BG443" s="36">
        <f t="shared" si="415"/>
        <v>4.04</v>
      </c>
      <c r="BH443" s="36">
        <f t="shared" si="416"/>
        <v>8.241974740828004E-3</v>
      </c>
      <c r="BI443" s="36">
        <f t="shared" si="417"/>
        <v>0.82</v>
      </c>
    </row>
    <row r="444" spans="1:61" s="36" customFormat="1" x14ac:dyDescent="0.25">
      <c r="A444" s="37">
        <v>11.25</v>
      </c>
      <c r="B444" s="47">
        <f t="shared" si="372"/>
        <v>40</v>
      </c>
      <c r="C444" s="48">
        <f t="shared" si="362"/>
        <v>0</v>
      </c>
      <c r="D444" s="49">
        <f t="shared" si="363"/>
        <v>0</v>
      </c>
      <c r="E444" s="50">
        <f t="shared" si="364"/>
        <v>1</v>
      </c>
      <c r="F444" s="65">
        <f t="shared" si="361"/>
        <v>39</v>
      </c>
      <c r="G444" s="58">
        <f t="shared" si="386"/>
        <v>2.7569941034531888</v>
      </c>
      <c r="H444" s="53">
        <f t="shared" si="373"/>
        <v>6.4935064935064934</v>
      </c>
      <c r="I444" s="49">
        <f t="shared" si="374"/>
        <v>1.38</v>
      </c>
      <c r="J444" s="53">
        <f t="shared" si="375"/>
        <v>6.0653870275970156</v>
      </c>
      <c r="K444" s="53">
        <f t="shared" si="387"/>
        <v>3.0881914470498378E-3</v>
      </c>
      <c r="L444" s="48">
        <f t="shared" si="376"/>
        <v>2.2000000000000002</v>
      </c>
      <c r="M444" s="49">
        <f t="shared" si="365"/>
        <v>0</v>
      </c>
      <c r="N444" s="65">
        <v>0</v>
      </c>
      <c r="O444" s="60">
        <f t="shared" si="377"/>
        <v>6265.4506884547809</v>
      </c>
      <c r="P444" s="55">
        <f t="shared" si="378"/>
        <v>480</v>
      </c>
      <c r="Q444" s="58">
        <f t="shared" si="379"/>
        <v>1.3784970517265944</v>
      </c>
      <c r="R444" s="53">
        <f t="shared" si="380"/>
        <v>3.2467532467532467</v>
      </c>
      <c r="S444" s="53">
        <f t="shared" si="366"/>
        <v>3.0326935137985078</v>
      </c>
      <c r="T444" s="53">
        <f t="shared" si="367"/>
        <v>1.5440957235249189E-3</v>
      </c>
      <c r="U444" s="58">
        <f t="shared" si="381"/>
        <v>0.68924852586329721</v>
      </c>
      <c r="V444" s="53">
        <f t="shared" si="382"/>
        <v>1.6233766233766234</v>
      </c>
      <c r="W444" s="53">
        <f t="shared" si="368"/>
        <v>1.5163467568992539</v>
      </c>
      <c r="X444" s="53">
        <f t="shared" si="369"/>
        <v>7.7204786176245945E-4</v>
      </c>
      <c r="Y444" s="58">
        <f t="shared" si="383"/>
        <v>0.13784970517265954</v>
      </c>
      <c r="Z444" s="53">
        <f t="shared" si="384"/>
        <v>0.32467532467532467</v>
      </c>
      <c r="AA444" s="53">
        <f t="shared" si="370"/>
        <v>0.303269351379851</v>
      </c>
      <c r="AB444" s="53">
        <f t="shared" si="371"/>
        <v>1.54409572352492E-4</v>
      </c>
      <c r="AC444" s="61">
        <f t="shared" si="385"/>
        <v>0.38476562499999706</v>
      </c>
      <c r="AD444" s="36">
        <f t="shared" si="388"/>
        <v>3.3086794334023431</v>
      </c>
      <c r="AE444" s="36">
        <f t="shared" si="389"/>
        <v>96.34</v>
      </c>
      <c r="AF444" s="36">
        <f t="shared" si="390"/>
        <v>1.6543397167011715</v>
      </c>
      <c r="AG444" s="36">
        <f t="shared" si="389"/>
        <v>80.88</v>
      </c>
      <c r="AH444" s="36">
        <f t="shared" si="391"/>
        <v>0.82716985835058576</v>
      </c>
      <c r="AI444" s="36">
        <f t="shared" si="392"/>
        <v>56.27</v>
      </c>
      <c r="AJ444" s="36">
        <f t="shared" si="393"/>
        <v>0.16543397167011706</v>
      </c>
      <c r="AK444" s="36">
        <f t="shared" si="392"/>
        <v>15.25</v>
      </c>
      <c r="AL444" s="36">
        <f t="shared" si="394"/>
        <v>1.6543397167011715</v>
      </c>
      <c r="AM444" s="36">
        <f t="shared" si="395"/>
        <v>80.88</v>
      </c>
      <c r="AN444" s="36">
        <f t="shared" si="396"/>
        <v>0.82716985835058576</v>
      </c>
      <c r="AO444" s="36">
        <f t="shared" si="397"/>
        <v>56.27</v>
      </c>
      <c r="AP444" s="36">
        <f t="shared" si="398"/>
        <v>0.41358492917529288</v>
      </c>
      <c r="AQ444" s="36">
        <f t="shared" si="399"/>
        <v>33.869999999999997</v>
      </c>
      <c r="AR444" s="36">
        <f t="shared" si="400"/>
        <v>8.2716985835058529E-2</v>
      </c>
      <c r="AS444" s="36">
        <f t="shared" si="401"/>
        <v>7.94</v>
      </c>
      <c r="AT444" s="36">
        <f t="shared" si="402"/>
        <v>0.82716985835058576</v>
      </c>
      <c r="AU444" s="36">
        <f t="shared" si="403"/>
        <v>56.27</v>
      </c>
      <c r="AV444" s="36">
        <f t="shared" si="404"/>
        <v>0.41358492917529288</v>
      </c>
      <c r="AW444" s="36">
        <f t="shared" si="405"/>
        <v>33.869999999999997</v>
      </c>
      <c r="AX444" s="36">
        <f t="shared" si="406"/>
        <v>0.20679246458764644</v>
      </c>
      <c r="AY444" s="36">
        <f t="shared" si="407"/>
        <v>18.68</v>
      </c>
      <c r="AZ444" s="36">
        <f t="shared" si="408"/>
        <v>4.1358492917529265E-2</v>
      </c>
      <c r="BA444" s="36">
        <f t="shared" si="409"/>
        <v>4.05</v>
      </c>
      <c r="BB444" s="36">
        <f t="shared" si="410"/>
        <v>0.16543397167011711</v>
      </c>
      <c r="BC444" s="36">
        <f t="shared" si="411"/>
        <v>15.25</v>
      </c>
      <c r="BD444" s="36">
        <f t="shared" si="412"/>
        <v>8.2716985835058557E-2</v>
      </c>
      <c r="BE444" s="36">
        <f t="shared" si="413"/>
        <v>7.94</v>
      </c>
      <c r="BF444" s="36">
        <f t="shared" si="414"/>
        <v>4.1358492917529278E-2</v>
      </c>
      <c r="BG444" s="36">
        <f t="shared" si="415"/>
        <v>4.05</v>
      </c>
      <c r="BH444" s="36">
        <f t="shared" si="416"/>
        <v>8.2716985835058592E-3</v>
      </c>
      <c r="BI444" s="36">
        <f t="shared" si="417"/>
        <v>0.82</v>
      </c>
    </row>
    <row r="445" spans="1:61" s="36" customFormat="1" x14ac:dyDescent="0.25">
      <c r="A445" s="37">
        <v>11.25</v>
      </c>
      <c r="B445" s="47">
        <f t="shared" si="372"/>
        <v>40</v>
      </c>
      <c r="C445" s="48">
        <f t="shared" si="362"/>
        <v>0</v>
      </c>
      <c r="D445" s="49">
        <f t="shared" si="363"/>
        <v>0</v>
      </c>
      <c r="E445" s="50">
        <f t="shared" si="364"/>
        <v>1</v>
      </c>
      <c r="F445" s="65">
        <f t="shared" si="361"/>
        <v>39</v>
      </c>
      <c r="G445" s="58">
        <f t="shared" si="386"/>
        <v>2.7583223261858838</v>
      </c>
      <c r="H445" s="53">
        <f t="shared" si="373"/>
        <v>6.4935064935064934</v>
      </c>
      <c r="I445" s="49">
        <f t="shared" si="374"/>
        <v>1.38</v>
      </c>
      <c r="J445" s="53">
        <f t="shared" si="375"/>
        <v>6.068309117608945</v>
      </c>
      <c r="K445" s="53">
        <f t="shared" si="387"/>
        <v>3.0896792290069151E-3</v>
      </c>
      <c r="L445" s="48">
        <f t="shared" si="376"/>
        <v>2.2000000000000002</v>
      </c>
      <c r="M445" s="49">
        <f t="shared" si="365"/>
        <v>0</v>
      </c>
      <c r="N445" s="65">
        <v>0</v>
      </c>
      <c r="O445" s="60">
        <f t="shared" si="377"/>
        <v>6268.2406500365896</v>
      </c>
      <c r="P445" s="55">
        <f t="shared" si="378"/>
        <v>480</v>
      </c>
      <c r="Q445" s="58">
        <f t="shared" si="379"/>
        <v>1.3791611630929419</v>
      </c>
      <c r="R445" s="53">
        <f t="shared" si="380"/>
        <v>3.2467532467532467</v>
      </c>
      <c r="S445" s="53">
        <f t="shared" si="366"/>
        <v>3.0341545588044725</v>
      </c>
      <c r="T445" s="53">
        <f t="shared" si="367"/>
        <v>1.5448396145034576E-3</v>
      </c>
      <c r="U445" s="58">
        <f t="shared" si="381"/>
        <v>0.68958058154647095</v>
      </c>
      <c r="V445" s="53">
        <f t="shared" si="382"/>
        <v>1.6233766233766234</v>
      </c>
      <c r="W445" s="53">
        <f t="shared" si="368"/>
        <v>1.5170772794022362</v>
      </c>
      <c r="X445" s="53">
        <f t="shared" si="369"/>
        <v>7.7241980725172878E-4</v>
      </c>
      <c r="Y445" s="58">
        <f t="shared" si="383"/>
        <v>0.13791611630929429</v>
      </c>
      <c r="Z445" s="53">
        <f t="shared" si="384"/>
        <v>0.32467532467532467</v>
      </c>
      <c r="AA445" s="53">
        <f t="shared" si="370"/>
        <v>0.30341545588044744</v>
      </c>
      <c r="AB445" s="53">
        <f t="shared" si="371"/>
        <v>1.544839614503459E-4</v>
      </c>
      <c r="AC445" s="61">
        <f t="shared" si="385"/>
        <v>0.38489583333333038</v>
      </c>
      <c r="AD445" s="36">
        <f t="shared" si="388"/>
        <v>3.3205746984340196</v>
      </c>
      <c r="AE445" s="36">
        <f t="shared" si="389"/>
        <v>96.39</v>
      </c>
      <c r="AF445" s="36">
        <f t="shared" si="390"/>
        <v>1.6602873492170098</v>
      </c>
      <c r="AG445" s="36">
        <f t="shared" si="389"/>
        <v>80.989999999999995</v>
      </c>
      <c r="AH445" s="36">
        <f t="shared" si="391"/>
        <v>0.83014367460850491</v>
      </c>
      <c r="AI445" s="36">
        <f t="shared" si="392"/>
        <v>56.4</v>
      </c>
      <c r="AJ445" s="36">
        <f t="shared" si="393"/>
        <v>0.16602873492170089</v>
      </c>
      <c r="AK445" s="36">
        <f t="shared" si="392"/>
        <v>15.3</v>
      </c>
      <c r="AL445" s="36">
        <f t="shared" si="394"/>
        <v>1.6602873492170098</v>
      </c>
      <c r="AM445" s="36">
        <f t="shared" si="395"/>
        <v>80.989999999999995</v>
      </c>
      <c r="AN445" s="36">
        <f t="shared" si="396"/>
        <v>0.83014367460850491</v>
      </c>
      <c r="AO445" s="36">
        <f t="shared" si="397"/>
        <v>56.4</v>
      </c>
      <c r="AP445" s="36">
        <f t="shared" si="398"/>
        <v>0.41507183730425246</v>
      </c>
      <c r="AQ445" s="36">
        <f t="shared" si="399"/>
        <v>33.97</v>
      </c>
      <c r="AR445" s="36">
        <f t="shared" si="400"/>
        <v>8.3014367460850447E-2</v>
      </c>
      <c r="AS445" s="36">
        <f t="shared" si="401"/>
        <v>7.97</v>
      </c>
      <c r="AT445" s="36">
        <f t="shared" si="402"/>
        <v>0.83014367460850491</v>
      </c>
      <c r="AU445" s="36">
        <f t="shared" si="403"/>
        <v>56.4</v>
      </c>
      <c r="AV445" s="36">
        <f t="shared" si="404"/>
        <v>0.41507183730425246</v>
      </c>
      <c r="AW445" s="36">
        <f t="shared" si="405"/>
        <v>33.97</v>
      </c>
      <c r="AX445" s="36">
        <f t="shared" si="406"/>
        <v>0.20753591865212623</v>
      </c>
      <c r="AY445" s="36">
        <f t="shared" si="407"/>
        <v>18.739999999999998</v>
      </c>
      <c r="AZ445" s="36">
        <f t="shared" si="408"/>
        <v>4.1507183730425223E-2</v>
      </c>
      <c r="BA445" s="36">
        <f t="shared" si="409"/>
        <v>4.07</v>
      </c>
      <c r="BB445" s="36">
        <f t="shared" si="410"/>
        <v>0.16602873492170095</v>
      </c>
      <c r="BC445" s="36">
        <f t="shared" si="411"/>
        <v>15.3</v>
      </c>
      <c r="BD445" s="36">
        <f t="shared" si="412"/>
        <v>8.3014367460850474E-2</v>
      </c>
      <c r="BE445" s="36">
        <f t="shared" si="413"/>
        <v>7.97</v>
      </c>
      <c r="BF445" s="36">
        <f t="shared" si="414"/>
        <v>4.1507183730425237E-2</v>
      </c>
      <c r="BG445" s="36">
        <f t="shared" si="415"/>
        <v>4.07</v>
      </c>
      <c r="BH445" s="36">
        <f t="shared" si="416"/>
        <v>8.3014367460850502E-3</v>
      </c>
      <c r="BI445" s="36">
        <f t="shared" si="417"/>
        <v>0.83</v>
      </c>
    </row>
    <row r="446" spans="1:61" s="36" customFormat="1" x14ac:dyDescent="0.25">
      <c r="A446" s="37">
        <v>11.25</v>
      </c>
      <c r="B446" s="47">
        <f t="shared" si="372"/>
        <v>40</v>
      </c>
      <c r="C446" s="48">
        <f t="shared" si="362"/>
        <v>0</v>
      </c>
      <c r="D446" s="49">
        <f t="shared" si="363"/>
        <v>0</v>
      </c>
      <c r="E446" s="50">
        <f t="shared" si="364"/>
        <v>1</v>
      </c>
      <c r="F446" s="65">
        <f t="shared" si="361"/>
        <v>39</v>
      </c>
      <c r="G446" s="58">
        <f t="shared" si="386"/>
        <v>2.7596414127379729</v>
      </c>
      <c r="H446" s="53">
        <f t="shared" si="373"/>
        <v>6.4935064935064934</v>
      </c>
      <c r="I446" s="49">
        <f t="shared" si="374"/>
        <v>1.38</v>
      </c>
      <c r="J446" s="53">
        <f t="shared" si="375"/>
        <v>6.0712111080235411</v>
      </c>
      <c r="K446" s="53">
        <f t="shared" si="387"/>
        <v>3.0911567772551971E-3</v>
      </c>
      <c r="L446" s="48">
        <f t="shared" si="376"/>
        <v>2.2000000000000002</v>
      </c>
      <c r="M446" s="49">
        <f t="shared" si="365"/>
        <v>0</v>
      </c>
      <c r="N446" s="65">
        <v>0</v>
      </c>
      <c r="O446" s="60">
        <f t="shared" si="377"/>
        <v>6271.0114306325231</v>
      </c>
      <c r="P446" s="55">
        <f t="shared" si="378"/>
        <v>480</v>
      </c>
      <c r="Q446" s="58">
        <f t="shared" si="379"/>
        <v>1.3798207063689865</v>
      </c>
      <c r="R446" s="53">
        <f t="shared" si="380"/>
        <v>3.2467532467532467</v>
      </c>
      <c r="S446" s="53">
        <f t="shared" si="366"/>
        <v>3.0356055540117706</v>
      </c>
      <c r="T446" s="53">
        <f t="shared" si="367"/>
        <v>1.5455783886275986E-3</v>
      </c>
      <c r="U446" s="58">
        <f t="shared" si="381"/>
        <v>0.68991035318449323</v>
      </c>
      <c r="V446" s="53">
        <f t="shared" si="382"/>
        <v>1.6233766233766234</v>
      </c>
      <c r="W446" s="53">
        <f t="shared" si="368"/>
        <v>1.5178027770058853</v>
      </c>
      <c r="X446" s="53">
        <f t="shared" si="369"/>
        <v>7.7278919431379928E-4</v>
      </c>
      <c r="Y446" s="58">
        <f t="shared" si="383"/>
        <v>0.13798207063689874</v>
      </c>
      <c r="Z446" s="53">
        <f t="shared" si="384"/>
        <v>0.32467532467532467</v>
      </c>
      <c r="AA446" s="53">
        <f t="shared" si="370"/>
        <v>0.30356055540117727</v>
      </c>
      <c r="AB446" s="53">
        <f t="shared" si="371"/>
        <v>1.5455783886275993E-4</v>
      </c>
      <c r="AC446" s="61">
        <f t="shared" si="385"/>
        <v>0.38502604166666371</v>
      </c>
      <c r="AD446" s="36">
        <f t="shared" si="388"/>
        <v>3.332475652026452</v>
      </c>
      <c r="AE446" s="36">
        <f t="shared" si="389"/>
        <v>96.43</v>
      </c>
      <c r="AF446" s="36">
        <f t="shared" si="390"/>
        <v>1.666237826013226</v>
      </c>
      <c r="AG446" s="36">
        <f t="shared" si="389"/>
        <v>81.099999999999994</v>
      </c>
      <c r="AH446" s="36">
        <f t="shared" si="391"/>
        <v>0.833118913006613</v>
      </c>
      <c r="AI446" s="36">
        <f t="shared" si="392"/>
        <v>56.53</v>
      </c>
      <c r="AJ446" s="36">
        <f t="shared" si="393"/>
        <v>0.16662378260132252</v>
      </c>
      <c r="AK446" s="36">
        <f t="shared" si="392"/>
        <v>15.35</v>
      </c>
      <c r="AL446" s="36">
        <f t="shared" si="394"/>
        <v>1.666237826013226</v>
      </c>
      <c r="AM446" s="36">
        <f t="shared" si="395"/>
        <v>81.099999999999994</v>
      </c>
      <c r="AN446" s="36">
        <f t="shared" si="396"/>
        <v>0.833118913006613</v>
      </c>
      <c r="AO446" s="36">
        <f t="shared" si="397"/>
        <v>56.53</v>
      </c>
      <c r="AP446" s="36">
        <f t="shared" si="398"/>
        <v>0.4165594565033065</v>
      </c>
      <c r="AQ446" s="36">
        <f t="shared" si="399"/>
        <v>34.07</v>
      </c>
      <c r="AR446" s="36">
        <f t="shared" si="400"/>
        <v>8.3311891300661259E-2</v>
      </c>
      <c r="AS446" s="36">
        <f t="shared" si="401"/>
        <v>7.99</v>
      </c>
      <c r="AT446" s="36">
        <f t="shared" si="402"/>
        <v>0.833118913006613</v>
      </c>
      <c r="AU446" s="36">
        <f t="shared" si="403"/>
        <v>56.53</v>
      </c>
      <c r="AV446" s="36">
        <f t="shared" si="404"/>
        <v>0.4165594565033065</v>
      </c>
      <c r="AW446" s="36">
        <f t="shared" si="405"/>
        <v>34.07</v>
      </c>
      <c r="AX446" s="36">
        <f t="shared" si="406"/>
        <v>0.20827972825165325</v>
      </c>
      <c r="AY446" s="36">
        <f t="shared" si="407"/>
        <v>18.8</v>
      </c>
      <c r="AZ446" s="36">
        <f t="shared" si="408"/>
        <v>4.1655945650330629E-2</v>
      </c>
      <c r="BA446" s="36">
        <f t="shared" si="409"/>
        <v>4.08</v>
      </c>
      <c r="BB446" s="36">
        <f t="shared" si="410"/>
        <v>0.16662378260132257</v>
      </c>
      <c r="BC446" s="36">
        <f t="shared" si="411"/>
        <v>15.35</v>
      </c>
      <c r="BD446" s="36">
        <f t="shared" si="412"/>
        <v>8.3311891300661287E-2</v>
      </c>
      <c r="BE446" s="36">
        <f t="shared" si="413"/>
        <v>7.99</v>
      </c>
      <c r="BF446" s="36">
        <f t="shared" si="414"/>
        <v>4.1655945650330643E-2</v>
      </c>
      <c r="BG446" s="36">
        <f t="shared" si="415"/>
        <v>4.08</v>
      </c>
      <c r="BH446" s="36">
        <f t="shared" si="416"/>
        <v>8.3311891300661307E-3</v>
      </c>
      <c r="BI446" s="36">
        <f t="shared" si="417"/>
        <v>0.83</v>
      </c>
    </row>
    <row r="447" spans="1:61" s="36" customFormat="1" x14ac:dyDescent="0.25">
      <c r="A447" s="37">
        <v>11.25</v>
      </c>
      <c r="B447" s="47">
        <f t="shared" si="372"/>
        <v>40</v>
      </c>
      <c r="C447" s="48">
        <f t="shared" si="362"/>
        <v>0</v>
      </c>
      <c r="D447" s="49">
        <f t="shared" si="363"/>
        <v>0</v>
      </c>
      <c r="E447" s="50">
        <f t="shared" si="364"/>
        <v>1</v>
      </c>
      <c r="F447" s="65">
        <f t="shared" si="361"/>
        <v>39</v>
      </c>
      <c r="G447" s="58">
        <f t="shared" si="386"/>
        <v>2.7609514259526784</v>
      </c>
      <c r="H447" s="53">
        <f t="shared" si="373"/>
        <v>6.4935064935064934</v>
      </c>
      <c r="I447" s="49">
        <f t="shared" si="374"/>
        <v>1.38</v>
      </c>
      <c r="J447" s="53">
        <f t="shared" si="375"/>
        <v>6.0740931370958933</v>
      </c>
      <c r="K447" s="53">
        <f t="shared" si="387"/>
        <v>3.0926241621872532E-3</v>
      </c>
      <c r="L447" s="48">
        <f t="shared" si="376"/>
        <v>2.2000000000000002</v>
      </c>
      <c r="M447" s="49">
        <f t="shared" si="365"/>
        <v>0</v>
      </c>
      <c r="N447" s="65">
        <v>0</v>
      </c>
      <c r="O447" s="60">
        <f t="shared" si="377"/>
        <v>6273.7631621118589</v>
      </c>
      <c r="P447" s="55">
        <f t="shared" si="378"/>
        <v>480</v>
      </c>
      <c r="Q447" s="58">
        <f t="shared" si="379"/>
        <v>1.3804757129763392</v>
      </c>
      <c r="R447" s="53">
        <f t="shared" si="380"/>
        <v>3.2467532467532467</v>
      </c>
      <c r="S447" s="53">
        <f t="shared" si="366"/>
        <v>3.0370465685479466</v>
      </c>
      <c r="T447" s="53">
        <f t="shared" si="367"/>
        <v>1.5463120810936266E-3</v>
      </c>
      <c r="U447" s="58">
        <f t="shared" si="381"/>
        <v>0.6902378564881696</v>
      </c>
      <c r="V447" s="53">
        <f t="shared" si="382"/>
        <v>1.6233766233766234</v>
      </c>
      <c r="W447" s="53">
        <f t="shared" si="368"/>
        <v>1.5185232842739733</v>
      </c>
      <c r="X447" s="53">
        <f t="shared" si="369"/>
        <v>7.731560405468133E-4</v>
      </c>
      <c r="Y447" s="58">
        <f t="shared" si="383"/>
        <v>0.13804757129763401</v>
      </c>
      <c r="Z447" s="53">
        <f t="shared" si="384"/>
        <v>0.32467532467532467</v>
      </c>
      <c r="AA447" s="53">
        <f t="shared" si="370"/>
        <v>0.30370465685479486</v>
      </c>
      <c r="AB447" s="53">
        <f t="shared" si="371"/>
        <v>1.5463120810936277E-4</v>
      </c>
      <c r="AC447" s="61">
        <f t="shared" si="385"/>
        <v>0.38515624999999704</v>
      </c>
      <c r="AD447" s="36">
        <f t="shared" si="388"/>
        <v>3.3443822550508728</v>
      </c>
      <c r="AE447" s="36">
        <f t="shared" si="389"/>
        <v>96.47</v>
      </c>
      <c r="AF447" s="36">
        <f t="shared" si="390"/>
        <v>1.6721911275254364</v>
      </c>
      <c r="AG447" s="36">
        <f t="shared" si="389"/>
        <v>81.22</v>
      </c>
      <c r="AH447" s="36">
        <f t="shared" si="391"/>
        <v>0.83609556376271821</v>
      </c>
      <c r="AI447" s="36">
        <f t="shared" si="392"/>
        <v>56.66</v>
      </c>
      <c r="AJ447" s="36">
        <f t="shared" si="393"/>
        <v>0.16721911275254356</v>
      </c>
      <c r="AK447" s="36">
        <f t="shared" si="392"/>
        <v>15.4</v>
      </c>
      <c r="AL447" s="36">
        <f t="shared" si="394"/>
        <v>1.6721911275254364</v>
      </c>
      <c r="AM447" s="36">
        <f t="shared" si="395"/>
        <v>81.22</v>
      </c>
      <c r="AN447" s="36">
        <f t="shared" si="396"/>
        <v>0.83609556376271821</v>
      </c>
      <c r="AO447" s="36">
        <f t="shared" si="397"/>
        <v>56.66</v>
      </c>
      <c r="AP447" s="36">
        <f t="shared" si="398"/>
        <v>0.4180477818813591</v>
      </c>
      <c r="AQ447" s="36">
        <f t="shared" si="399"/>
        <v>34.17</v>
      </c>
      <c r="AR447" s="36">
        <f t="shared" si="400"/>
        <v>8.3609556376271779E-2</v>
      </c>
      <c r="AS447" s="36">
        <f t="shared" si="401"/>
        <v>8.02</v>
      </c>
      <c r="AT447" s="36">
        <f t="shared" si="402"/>
        <v>0.83609556376271821</v>
      </c>
      <c r="AU447" s="36">
        <f t="shared" si="403"/>
        <v>56.66</v>
      </c>
      <c r="AV447" s="36">
        <f t="shared" si="404"/>
        <v>0.4180477818813591</v>
      </c>
      <c r="AW447" s="36">
        <f t="shared" si="405"/>
        <v>34.17</v>
      </c>
      <c r="AX447" s="36">
        <f t="shared" si="406"/>
        <v>0.20902389094067955</v>
      </c>
      <c r="AY447" s="36">
        <f t="shared" si="407"/>
        <v>18.86</v>
      </c>
      <c r="AZ447" s="36">
        <f t="shared" si="408"/>
        <v>4.180477818813589E-2</v>
      </c>
      <c r="BA447" s="36">
        <f t="shared" si="409"/>
        <v>4.09</v>
      </c>
      <c r="BB447" s="36">
        <f t="shared" si="410"/>
        <v>0.16721911275254361</v>
      </c>
      <c r="BC447" s="36">
        <f t="shared" si="411"/>
        <v>15.4</v>
      </c>
      <c r="BD447" s="36">
        <f t="shared" si="412"/>
        <v>8.3609556376271807E-2</v>
      </c>
      <c r="BE447" s="36">
        <f t="shared" si="413"/>
        <v>8.02</v>
      </c>
      <c r="BF447" s="36">
        <f t="shared" si="414"/>
        <v>4.1804778188135903E-2</v>
      </c>
      <c r="BG447" s="36">
        <f t="shared" si="415"/>
        <v>4.09</v>
      </c>
      <c r="BH447" s="36">
        <f t="shared" si="416"/>
        <v>8.3609556376271835E-3</v>
      </c>
      <c r="BI447" s="36">
        <f t="shared" si="417"/>
        <v>0.83</v>
      </c>
    </row>
    <row r="448" spans="1:61" s="36" customFormat="1" x14ac:dyDescent="0.25">
      <c r="A448" s="37">
        <v>11.25</v>
      </c>
      <c r="B448" s="47">
        <f t="shared" si="372"/>
        <v>40</v>
      </c>
      <c r="C448" s="48">
        <f t="shared" si="362"/>
        <v>0</v>
      </c>
      <c r="D448" s="49">
        <f t="shared" si="363"/>
        <v>0</v>
      </c>
      <c r="E448" s="50">
        <f t="shared" si="364"/>
        <v>1</v>
      </c>
      <c r="F448" s="65">
        <f t="shared" si="361"/>
        <v>39</v>
      </c>
      <c r="G448" s="58">
        <f t="shared" si="386"/>
        <v>2.7622524282409548</v>
      </c>
      <c r="H448" s="53">
        <f t="shared" si="373"/>
        <v>6.4935064935064934</v>
      </c>
      <c r="I448" s="49">
        <f t="shared" si="374"/>
        <v>1.38</v>
      </c>
      <c r="J448" s="53">
        <f t="shared" si="375"/>
        <v>6.076955342130101</v>
      </c>
      <c r="K448" s="53">
        <f t="shared" si="387"/>
        <v>3.0940814537114589E-3</v>
      </c>
      <c r="L448" s="48">
        <f t="shared" si="376"/>
        <v>2.2000000000000002</v>
      </c>
      <c r="M448" s="49">
        <f t="shared" si="365"/>
        <v>0</v>
      </c>
      <c r="N448" s="65">
        <v>0</v>
      </c>
      <c r="O448" s="60">
        <f t="shared" si="377"/>
        <v>6276.4959754372749</v>
      </c>
      <c r="P448" s="55">
        <f t="shared" si="378"/>
        <v>480</v>
      </c>
      <c r="Q448" s="58">
        <f t="shared" si="379"/>
        <v>1.3811262141204774</v>
      </c>
      <c r="R448" s="53">
        <f t="shared" si="380"/>
        <v>3.2467532467532467</v>
      </c>
      <c r="S448" s="53">
        <f t="shared" si="366"/>
        <v>3.0384776710650505</v>
      </c>
      <c r="T448" s="53">
        <f t="shared" si="367"/>
        <v>1.5470407268557294E-3</v>
      </c>
      <c r="U448" s="58">
        <f t="shared" si="381"/>
        <v>0.69056310706023871</v>
      </c>
      <c r="V448" s="53">
        <f t="shared" si="382"/>
        <v>1.6233766233766234</v>
      </c>
      <c r="W448" s="53">
        <f t="shared" si="368"/>
        <v>1.5192388355325253</v>
      </c>
      <c r="X448" s="53">
        <f t="shared" si="369"/>
        <v>7.7352036342786471E-4</v>
      </c>
      <c r="Y448" s="58">
        <f t="shared" si="383"/>
        <v>0.13811262141204783</v>
      </c>
      <c r="Z448" s="53">
        <f t="shared" si="384"/>
        <v>0.32467532467532467</v>
      </c>
      <c r="AA448" s="53">
        <f t="shared" si="370"/>
        <v>0.30384776710650524</v>
      </c>
      <c r="AB448" s="53">
        <f t="shared" si="371"/>
        <v>1.5470407268557303E-4</v>
      </c>
      <c r="AC448" s="61">
        <f t="shared" si="385"/>
        <v>0.38528645833333036</v>
      </c>
      <c r="AD448" s="36">
        <f t="shared" si="388"/>
        <v>3.3562944686476621</v>
      </c>
      <c r="AE448" s="36">
        <f t="shared" si="389"/>
        <v>96.51</v>
      </c>
      <c r="AF448" s="36">
        <f t="shared" si="390"/>
        <v>1.6781472343238311</v>
      </c>
      <c r="AG448" s="36">
        <f t="shared" si="389"/>
        <v>81.33</v>
      </c>
      <c r="AH448" s="36">
        <f t="shared" si="391"/>
        <v>0.83907361716191553</v>
      </c>
      <c r="AI448" s="36">
        <f t="shared" si="392"/>
        <v>56.79</v>
      </c>
      <c r="AJ448" s="36">
        <f t="shared" si="393"/>
        <v>0.16781472343238302</v>
      </c>
      <c r="AK448" s="36">
        <f t="shared" si="392"/>
        <v>15.45</v>
      </c>
      <c r="AL448" s="36">
        <f t="shared" si="394"/>
        <v>1.6781472343238311</v>
      </c>
      <c r="AM448" s="36">
        <f t="shared" si="395"/>
        <v>81.33</v>
      </c>
      <c r="AN448" s="36">
        <f t="shared" si="396"/>
        <v>0.83907361716191553</v>
      </c>
      <c r="AO448" s="36">
        <f t="shared" si="397"/>
        <v>56.79</v>
      </c>
      <c r="AP448" s="36">
        <f t="shared" si="398"/>
        <v>0.41953680858095777</v>
      </c>
      <c r="AQ448" s="36">
        <f t="shared" si="399"/>
        <v>34.26</v>
      </c>
      <c r="AR448" s="36">
        <f t="shared" si="400"/>
        <v>8.3907361716191509E-2</v>
      </c>
      <c r="AS448" s="36">
        <f t="shared" si="401"/>
        <v>8.0500000000000007</v>
      </c>
      <c r="AT448" s="36">
        <f t="shared" si="402"/>
        <v>0.83907361716191553</v>
      </c>
      <c r="AU448" s="36">
        <f t="shared" si="403"/>
        <v>56.79</v>
      </c>
      <c r="AV448" s="36">
        <f t="shared" si="404"/>
        <v>0.41953680858095777</v>
      </c>
      <c r="AW448" s="36">
        <f t="shared" si="405"/>
        <v>34.26</v>
      </c>
      <c r="AX448" s="36">
        <f t="shared" si="406"/>
        <v>0.20976840429047888</v>
      </c>
      <c r="AY448" s="36">
        <f t="shared" si="407"/>
        <v>18.920000000000002</v>
      </c>
      <c r="AZ448" s="36">
        <f t="shared" si="408"/>
        <v>4.1953680858095754E-2</v>
      </c>
      <c r="BA448" s="36">
        <f t="shared" si="409"/>
        <v>4.1100000000000003</v>
      </c>
      <c r="BB448" s="36">
        <f t="shared" si="410"/>
        <v>0.16781472343238307</v>
      </c>
      <c r="BC448" s="36">
        <f t="shared" si="411"/>
        <v>15.45</v>
      </c>
      <c r="BD448" s="36">
        <f t="shared" si="412"/>
        <v>8.3907361716191536E-2</v>
      </c>
      <c r="BE448" s="36">
        <f t="shared" si="413"/>
        <v>8.0500000000000007</v>
      </c>
      <c r="BF448" s="36">
        <f t="shared" si="414"/>
        <v>4.1953680858095768E-2</v>
      </c>
      <c r="BG448" s="36">
        <f t="shared" si="415"/>
        <v>4.1100000000000003</v>
      </c>
      <c r="BH448" s="36">
        <f t="shared" si="416"/>
        <v>8.3907361716191557E-3</v>
      </c>
      <c r="BI448" s="36">
        <f t="shared" si="417"/>
        <v>0.84</v>
      </c>
    </row>
    <row r="449" spans="1:61" s="36" customFormat="1" x14ac:dyDescent="0.25">
      <c r="A449" s="37">
        <v>11.25</v>
      </c>
      <c r="B449" s="47">
        <f t="shared" si="372"/>
        <v>40</v>
      </c>
      <c r="C449" s="48">
        <f t="shared" si="362"/>
        <v>0</v>
      </c>
      <c r="D449" s="49">
        <f t="shared" si="363"/>
        <v>0</v>
      </c>
      <c r="E449" s="50">
        <f t="shared" si="364"/>
        <v>1</v>
      </c>
      <c r="F449" s="65">
        <f t="shared" si="361"/>
        <v>39</v>
      </c>
      <c r="G449" s="58">
        <f t="shared" si="386"/>
        <v>2.7635444815844634</v>
      </c>
      <c r="H449" s="53">
        <f t="shared" si="373"/>
        <v>6.4935064935064934</v>
      </c>
      <c r="I449" s="49">
        <f t="shared" si="374"/>
        <v>1.38</v>
      </c>
      <c r="J449" s="53">
        <f t="shared" si="375"/>
        <v>6.0797978594858204</v>
      </c>
      <c r="K449" s="53">
        <f t="shared" si="387"/>
        <v>3.0955287212553239E-3</v>
      </c>
      <c r="L449" s="48">
        <f t="shared" si="376"/>
        <v>2.2000000000000002</v>
      </c>
      <c r="M449" s="49">
        <f t="shared" si="365"/>
        <v>0</v>
      </c>
      <c r="N449" s="65">
        <v>0</v>
      </c>
      <c r="O449" s="60">
        <f t="shared" si="377"/>
        <v>6279.2100006710798</v>
      </c>
      <c r="P449" s="55">
        <f t="shared" si="378"/>
        <v>480</v>
      </c>
      <c r="Q449" s="58">
        <f t="shared" si="379"/>
        <v>1.3817722407922317</v>
      </c>
      <c r="R449" s="53">
        <f t="shared" si="380"/>
        <v>3.2467532467532467</v>
      </c>
      <c r="S449" s="53">
        <f t="shared" si="366"/>
        <v>3.0398989297429102</v>
      </c>
      <c r="T449" s="53">
        <f t="shared" si="367"/>
        <v>1.5477643606276619E-3</v>
      </c>
      <c r="U449" s="58">
        <f t="shared" si="381"/>
        <v>0.69088612039611585</v>
      </c>
      <c r="V449" s="53">
        <f t="shared" si="382"/>
        <v>1.6233766233766234</v>
      </c>
      <c r="W449" s="53">
        <f t="shared" si="368"/>
        <v>1.5199494648714551</v>
      </c>
      <c r="X449" s="53">
        <f t="shared" si="369"/>
        <v>7.7388218031383097E-4</v>
      </c>
      <c r="Y449" s="58">
        <f t="shared" si="383"/>
        <v>0.13817722407922325</v>
      </c>
      <c r="Z449" s="53">
        <f t="shared" si="384"/>
        <v>0.32467532467532467</v>
      </c>
      <c r="AA449" s="53">
        <f t="shared" si="370"/>
        <v>0.30398989297429119</v>
      </c>
      <c r="AB449" s="53">
        <f t="shared" si="371"/>
        <v>1.547764360627663E-4</v>
      </c>
      <c r="AC449" s="61">
        <f t="shared" si="385"/>
        <v>0.38541666666666369</v>
      </c>
      <c r="AD449" s="36">
        <f t="shared" si="388"/>
        <v>3.368212254224495</v>
      </c>
      <c r="AE449" s="36">
        <f t="shared" si="389"/>
        <v>96.55</v>
      </c>
      <c r="AF449" s="36">
        <f t="shared" si="390"/>
        <v>1.6841061271122475</v>
      </c>
      <c r="AG449" s="36">
        <f t="shared" si="389"/>
        <v>81.44</v>
      </c>
      <c r="AH449" s="36">
        <f t="shared" si="391"/>
        <v>0.84205306355612375</v>
      </c>
      <c r="AI449" s="36">
        <f t="shared" si="392"/>
        <v>56.92</v>
      </c>
      <c r="AJ449" s="36">
        <f t="shared" si="393"/>
        <v>0.16841061271122468</v>
      </c>
      <c r="AK449" s="36">
        <f t="shared" si="392"/>
        <v>15.5</v>
      </c>
      <c r="AL449" s="36">
        <f t="shared" si="394"/>
        <v>1.6841061271122475</v>
      </c>
      <c r="AM449" s="36">
        <f t="shared" si="395"/>
        <v>81.44</v>
      </c>
      <c r="AN449" s="36">
        <f t="shared" si="396"/>
        <v>0.84205306355612375</v>
      </c>
      <c r="AO449" s="36">
        <f t="shared" si="397"/>
        <v>56.92</v>
      </c>
      <c r="AP449" s="36">
        <f t="shared" si="398"/>
        <v>0.42102653177806187</v>
      </c>
      <c r="AQ449" s="36">
        <f t="shared" si="399"/>
        <v>34.36</v>
      </c>
      <c r="AR449" s="36">
        <f t="shared" si="400"/>
        <v>8.4205306355612339E-2</v>
      </c>
      <c r="AS449" s="36">
        <f t="shared" si="401"/>
        <v>8.08</v>
      </c>
      <c r="AT449" s="36">
        <f t="shared" si="402"/>
        <v>0.84205306355612375</v>
      </c>
      <c r="AU449" s="36">
        <f t="shared" si="403"/>
        <v>56.92</v>
      </c>
      <c r="AV449" s="36">
        <f t="shared" si="404"/>
        <v>0.42102653177806187</v>
      </c>
      <c r="AW449" s="36">
        <f t="shared" si="405"/>
        <v>34.36</v>
      </c>
      <c r="AX449" s="36">
        <f t="shared" si="406"/>
        <v>0.21051326588903094</v>
      </c>
      <c r="AY449" s="36">
        <f t="shared" si="407"/>
        <v>18.98</v>
      </c>
      <c r="AZ449" s="36">
        <f t="shared" si="408"/>
        <v>4.2102653177806169E-2</v>
      </c>
      <c r="BA449" s="36">
        <f t="shared" si="409"/>
        <v>4.12</v>
      </c>
      <c r="BB449" s="36">
        <f t="shared" si="410"/>
        <v>0.16841061271122473</v>
      </c>
      <c r="BC449" s="36">
        <f t="shared" si="411"/>
        <v>15.5</v>
      </c>
      <c r="BD449" s="36">
        <f t="shared" si="412"/>
        <v>8.4205306355612367E-2</v>
      </c>
      <c r="BE449" s="36">
        <f t="shared" si="413"/>
        <v>8.08</v>
      </c>
      <c r="BF449" s="36">
        <f t="shared" si="414"/>
        <v>4.2102653177806183E-2</v>
      </c>
      <c r="BG449" s="36">
        <f t="shared" si="415"/>
        <v>4.12</v>
      </c>
      <c r="BH449" s="36">
        <f t="shared" si="416"/>
        <v>8.420530635561238E-3</v>
      </c>
      <c r="BI449" s="36">
        <f t="shared" si="417"/>
        <v>0.84</v>
      </c>
    </row>
    <row r="450" spans="1:61" s="36" customFormat="1" x14ac:dyDescent="0.25">
      <c r="A450" s="37">
        <v>11.25</v>
      </c>
      <c r="B450" s="47">
        <f t="shared" si="372"/>
        <v>40</v>
      </c>
      <c r="C450" s="48">
        <f t="shared" si="362"/>
        <v>0</v>
      </c>
      <c r="D450" s="49">
        <f t="shared" si="363"/>
        <v>0</v>
      </c>
      <c r="E450" s="50">
        <f t="shared" si="364"/>
        <v>1</v>
      </c>
      <c r="F450" s="65">
        <f t="shared" si="361"/>
        <v>39</v>
      </c>
      <c r="G450" s="58">
        <f t="shared" si="386"/>
        <v>2.7648276475385241</v>
      </c>
      <c r="H450" s="53">
        <f t="shared" si="373"/>
        <v>6.4935064935064934</v>
      </c>
      <c r="I450" s="49">
        <f t="shared" si="374"/>
        <v>1.38</v>
      </c>
      <c r="J450" s="53">
        <f t="shared" si="375"/>
        <v>6.0826208245847537</v>
      </c>
      <c r="K450" s="53">
        <f t="shared" si="387"/>
        <v>3.0969660337688012E-3</v>
      </c>
      <c r="L450" s="48">
        <f t="shared" si="376"/>
        <v>2.2000000000000002</v>
      </c>
      <c r="M450" s="49">
        <f t="shared" si="365"/>
        <v>0</v>
      </c>
      <c r="N450" s="65">
        <v>0</v>
      </c>
      <c r="O450" s="60">
        <f t="shared" si="377"/>
        <v>6281.9053669814011</v>
      </c>
      <c r="P450" s="55">
        <f t="shared" si="378"/>
        <v>480</v>
      </c>
      <c r="Q450" s="58">
        <f t="shared" si="379"/>
        <v>1.382413823769262</v>
      </c>
      <c r="R450" s="53">
        <f t="shared" si="380"/>
        <v>3.2467532467532467</v>
      </c>
      <c r="S450" s="53">
        <f t="shared" si="366"/>
        <v>3.0413104122923769</v>
      </c>
      <c r="T450" s="53">
        <f t="shared" si="367"/>
        <v>1.5484830168844006E-3</v>
      </c>
      <c r="U450" s="58">
        <f t="shared" si="381"/>
        <v>0.69120691188463101</v>
      </c>
      <c r="V450" s="53">
        <f t="shared" si="382"/>
        <v>1.6233766233766234</v>
      </c>
      <c r="W450" s="53">
        <f t="shared" si="368"/>
        <v>1.5206552061461884</v>
      </c>
      <c r="X450" s="53">
        <f t="shared" si="369"/>
        <v>7.7424150844220029E-4</v>
      </c>
      <c r="Y450" s="58">
        <f t="shared" si="383"/>
        <v>0.13824138237692629</v>
      </c>
      <c r="Z450" s="53">
        <f t="shared" si="384"/>
        <v>0.32467532467532467</v>
      </c>
      <c r="AA450" s="53">
        <f t="shared" si="370"/>
        <v>0.30413104122923784</v>
      </c>
      <c r="AB450" s="53">
        <f t="shared" si="371"/>
        <v>1.5484830168844012E-4</v>
      </c>
      <c r="AC450" s="61">
        <f t="shared" si="385"/>
        <v>0.38554687499999701</v>
      </c>
      <c r="AD450" s="36">
        <f t="shared" si="388"/>
        <v>3.3801355734545049</v>
      </c>
      <c r="AE450" s="36">
        <f t="shared" si="389"/>
        <v>96.6</v>
      </c>
      <c r="AF450" s="36">
        <f t="shared" si="390"/>
        <v>1.6900677867272524</v>
      </c>
      <c r="AG450" s="36">
        <f t="shared" si="389"/>
        <v>81.55</v>
      </c>
      <c r="AH450" s="36">
        <f t="shared" si="391"/>
        <v>0.84503389336362622</v>
      </c>
      <c r="AI450" s="36">
        <f t="shared" si="392"/>
        <v>57.05</v>
      </c>
      <c r="AJ450" s="36">
        <f t="shared" si="393"/>
        <v>0.16900677867272518</v>
      </c>
      <c r="AK450" s="36">
        <f t="shared" si="392"/>
        <v>15.55</v>
      </c>
      <c r="AL450" s="36">
        <f t="shared" si="394"/>
        <v>1.6900677867272524</v>
      </c>
      <c r="AM450" s="36">
        <f t="shared" si="395"/>
        <v>81.55</v>
      </c>
      <c r="AN450" s="36">
        <f t="shared" si="396"/>
        <v>0.84503389336362622</v>
      </c>
      <c r="AO450" s="36">
        <f t="shared" si="397"/>
        <v>57.05</v>
      </c>
      <c r="AP450" s="36">
        <f t="shared" si="398"/>
        <v>0.42251694668181311</v>
      </c>
      <c r="AQ450" s="36">
        <f t="shared" si="399"/>
        <v>34.46</v>
      </c>
      <c r="AR450" s="36">
        <f t="shared" si="400"/>
        <v>8.4503389336362589E-2</v>
      </c>
      <c r="AS450" s="36">
        <f t="shared" si="401"/>
        <v>8.1</v>
      </c>
      <c r="AT450" s="36">
        <f t="shared" si="402"/>
        <v>0.84503389336362622</v>
      </c>
      <c r="AU450" s="36">
        <f t="shared" si="403"/>
        <v>57.05</v>
      </c>
      <c r="AV450" s="36">
        <f t="shared" si="404"/>
        <v>0.42251694668181311</v>
      </c>
      <c r="AW450" s="36">
        <f t="shared" si="405"/>
        <v>34.46</v>
      </c>
      <c r="AX450" s="36">
        <f t="shared" si="406"/>
        <v>0.21125847334090656</v>
      </c>
      <c r="AY450" s="36">
        <f t="shared" si="407"/>
        <v>19.04</v>
      </c>
      <c r="AZ450" s="36">
        <f t="shared" si="408"/>
        <v>4.2251694668181294E-2</v>
      </c>
      <c r="BA450" s="36">
        <f t="shared" si="409"/>
        <v>4.1399999999999997</v>
      </c>
      <c r="BB450" s="36">
        <f t="shared" si="410"/>
        <v>0.16900677867272523</v>
      </c>
      <c r="BC450" s="36">
        <f t="shared" si="411"/>
        <v>15.55</v>
      </c>
      <c r="BD450" s="36">
        <f t="shared" si="412"/>
        <v>8.4503389336362617E-2</v>
      </c>
      <c r="BE450" s="36">
        <f t="shared" si="413"/>
        <v>8.1</v>
      </c>
      <c r="BF450" s="36">
        <f t="shared" si="414"/>
        <v>4.2251694668181308E-2</v>
      </c>
      <c r="BG450" s="36">
        <f t="shared" si="415"/>
        <v>4.1399999999999997</v>
      </c>
      <c r="BH450" s="36">
        <f t="shared" si="416"/>
        <v>8.450338933636262E-3</v>
      </c>
      <c r="BI450" s="36">
        <f t="shared" si="417"/>
        <v>0.84</v>
      </c>
    </row>
    <row r="451" spans="1:61" s="36" customFormat="1" x14ac:dyDescent="0.25">
      <c r="A451" s="37">
        <v>11.25</v>
      </c>
      <c r="B451" s="47">
        <f t="shared" si="372"/>
        <v>40</v>
      </c>
      <c r="C451" s="48">
        <f t="shared" si="362"/>
        <v>0</v>
      </c>
      <c r="D451" s="49">
        <f t="shared" si="363"/>
        <v>0</v>
      </c>
      <c r="E451" s="50">
        <f t="shared" si="364"/>
        <v>1</v>
      </c>
      <c r="F451" s="65">
        <f t="shared" si="361"/>
        <v>39</v>
      </c>
      <c r="G451" s="58">
        <f t="shared" si="386"/>
        <v>2.7661019872350492</v>
      </c>
      <c r="H451" s="53">
        <f t="shared" si="373"/>
        <v>6.4935064935064934</v>
      </c>
      <c r="I451" s="49">
        <f t="shared" si="374"/>
        <v>1.38</v>
      </c>
      <c r="J451" s="53">
        <f t="shared" si="375"/>
        <v>6.0854243719171084</v>
      </c>
      <c r="K451" s="53">
        <f t="shared" si="387"/>
        <v>3.0983934597275707E-3</v>
      </c>
      <c r="L451" s="48">
        <f t="shared" si="376"/>
        <v>2.2000000000000002</v>
      </c>
      <c r="M451" s="49">
        <f t="shared" si="365"/>
        <v>0</v>
      </c>
      <c r="N451" s="65">
        <v>0</v>
      </c>
      <c r="O451" s="60">
        <f t="shared" si="377"/>
        <v>6284.5822026483384</v>
      </c>
      <c r="P451" s="55">
        <f t="shared" si="378"/>
        <v>480</v>
      </c>
      <c r="Q451" s="58">
        <f t="shared" si="379"/>
        <v>1.3830509936175246</v>
      </c>
      <c r="R451" s="53">
        <f t="shared" si="380"/>
        <v>3.2467532467532467</v>
      </c>
      <c r="S451" s="53">
        <f t="shared" si="366"/>
        <v>3.0427121859585542</v>
      </c>
      <c r="T451" s="53">
        <f t="shared" si="367"/>
        <v>1.5491967298637854E-3</v>
      </c>
      <c r="U451" s="58">
        <f t="shared" si="381"/>
        <v>0.6915254968087623</v>
      </c>
      <c r="V451" s="53">
        <f t="shared" si="382"/>
        <v>1.6233766233766234</v>
      </c>
      <c r="W451" s="53">
        <f t="shared" si="368"/>
        <v>1.5213560929792771</v>
      </c>
      <c r="X451" s="53">
        <f t="shared" si="369"/>
        <v>7.7459836493189269E-4</v>
      </c>
      <c r="Y451" s="58">
        <f t="shared" si="383"/>
        <v>0.13830509936175253</v>
      </c>
      <c r="Z451" s="53">
        <f t="shared" si="384"/>
        <v>0.32467532467532467</v>
      </c>
      <c r="AA451" s="53">
        <f t="shared" si="370"/>
        <v>0.3042712185958556</v>
      </c>
      <c r="AB451" s="53">
        <f t="shared" si="371"/>
        <v>1.5491967298637865E-4</v>
      </c>
      <c r="AC451" s="61">
        <f t="shared" si="385"/>
        <v>0.38567708333333034</v>
      </c>
      <c r="AD451" s="36">
        <f t="shared" si="388"/>
        <v>3.3920643882744561</v>
      </c>
      <c r="AE451" s="36">
        <f t="shared" si="389"/>
        <v>96.64</v>
      </c>
      <c r="AF451" s="36">
        <f t="shared" si="390"/>
        <v>1.6960321941372281</v>
      </c>
      <c r="AG451" s="36">
        <f t="shared" si="389"/>
        <v>81.66</v>
      </c>
      <c r="AH451" s="36">
        <f t="shared" si="391"/>
        <v>0.84801609706861403</v>
      </c>
      <c r="AI451" s="36">
        <f t="shared" ref="AI451:AK466" si="418">ROUND((1-EXP(-AH451))*100,2)</f>
        <v>57.17</v>
      </c>
      <c r="AJ451" s="36">
        <f t="shared" si="393"/>
        <v>0.16960321941372272</v>
      </c>
      <c r="AK451" s="36">
        <f t="shared" si="418"/>
        <v>15.6</v>
      </c>
      <c r="AL451" s="36">
        <f t="shared" si="394"/>
        <v>1.6960321941372281</v>
      </c>
      <c r="AM451" s="36">
        <f t="shared" si="395"/>
        <v>81.66</v>
      </c>
      <c r="AN451" s="36">
        <f t="shared" si="396"/>
        <v>0.84801609706861403</v>
      </c>
      <c r="AO451" s="36">
        <f t="shared" si="397"/>
        <v>57.17</v>
      </c>
      <c r="AP451" s="36">
        <f t="shared" si="398"/>
        <v>0.42400804853430701</v>
      </c>
      <c r="AQ451" s="36">
        <f t="shared" si="399"/>
        <v>34.56</v>
      </c>
      <c r="AR451" s="36">
        <f t="shared" si="400"/>
        <v>8.4801609706861361E-2</v>
      </c>
      <c r="AS451" s="36">
        <f t="shared" si="401"/>
        <v>8.1300000000000008</v>
      </c>
      <c r="AT451" s="36">
        <f t="shared" si="402"/>
        <v>0.84801609706861403</v>
      </c>
      <c r="AU451" s="36">
        <f t="shared" si="403"/>
        <v>57.17</v>
      </c>
      <c r="AV451" s="36">
        <f t="shared" si="404"/>
        <v>0.42400804853430701</v>
      </c>
      <c r="AW451" s="36">
        <f t="shared" si="405"/>
        <v>34.56</v>
      </c>
      <c r="AX451" s="36">
        <f t="shared" si="406"/>
        <v>0.21200402426715351</v>
      </c>
      <c r="AY451" s="36">
        <f t="shared" si="407"/>
        <v>19.100000000000001</v>
      </c>
      <c r="AZ451" s="36">
        <f t="shared" si="408"/>
        <v>4.2400804853430681E-2</v>
      </c>
      <c r="BA451" s="36">
        <f t="shared" si="409"/>
        <v>4.1500000000000004</v>
      </c>
      <c r="BB451" s="36">
        <f t="shared" si="410"/>
        <v>0.16960321941372278</v>
      </c>
      <c r="BC451" s="36">
        <f t="shared" si="411"/>
        <v>15.6</v>
      </c>
      <c r="BD451" s="36">
        <f t="shared" si="412"/>
        <v>8.4801609706861389E-2</v>
      </c>
      <c r="BE451" s="36">
        <f t="shared" si="413"/>
        <v>8.1300000000000008</v>
      </c>
      <c r="BF451" s="36">
        <f t="shared" si="414"/>
        <v>4.2400804853430694E-2</v>
      </c>
      <c r="BG451" s="36">
        <f t="shared" si="415"/>
        <v>4.1500000000000004</v>
      </c>
      <c r="BH451" s="36">
        <f t="shared" si="416"/>
        <v>8.4801609706861396E-3</v>
      </c>
      <c r="BI451" s="36">
        <f t="shared" si="417"/>
        <v>0.84</v>
      </c>
    </row>
    <row r="452" spans="1:61" s="36" customFormat="1" x14ac:dyDescent="0.25">
      <c r="A452" s="37">
        <v>11.25</v>
      </c>
      <c r="B452" s="47">
        <f t="shared" si="372"/>
        <v>40</v>
      </c>
      <c r="C452" s="48">
        <f t="shared" si="362"/>
        <v>0</v>
      </c>
      <c r="D452" s="49">
        <f t="shared" si="363"/>
        <v>0</v>
      </c>
      <c r="E452" s="50">
        <f t="shared" si="364"/>
        <v>1</v>
      </c>
      <c r="F452" s="65">
        <f t="shared" si="361"/>
        <v>39</v>
      </c>
      <c r="G452" s="58">
        <f t="shared" si="386"/>
        <v>2.7673675613854543</v>
      </c>
      <c r="H452" s="53">
        <f t="shared" si="373"/>
        <v>6.4935064935064934</v>
      </c>
      <c r="I452" s="49">
        <f t="shared" si="374"/>
        <v>1.38</v>
      </c>
      <c r="J452" s="53">
        <f t="shared" si="375"/>
        <v>6.0882086350479998</v>
      </c>
      <c r="K452" s="53">
        <f t="shared" si="387"/>
        <v>3.099811067136304E-3</v>
      </c>
      <c r="L452" s="48">
        <f t="shared" si="376"/>
        <v>2.2000000000000002</v>
      </c>
      <c r="M452" s="49">
        <f t="shared" si="365"/>
        <v>0</v>
      </c>
      <c r="N452" s="65">
        <v>0</v>
      </c>
      <c r="O452" s="60">
        <f t="shared" si="377"/>
        <v>6287.2406350700667</v>
      </c>
      <c r="P452" s="55">
        <f t="shared" si="378"/>
        <v>480</v>
      </c>
      <c r="Q452" s="58">
        <f t="shared" si="379"/>
        <v>1.3836837806927271</v>
      </c>
      <c r="R452" s="53">
        <f t="shared" si="380"/>
        <v>3.2467532467532467</v>
      </c>
      <c r="S452" s="53">
        <f t="shared" si="366"/>
        <v>3.0441043175239999</v>
      </c>
      <c r="T452" s="53">
        <f t="shared" si="367"/>
        <v>1.549905533568152E-3</v>
      </c>
      <c r="U452" s="58">
        <f t="shared" si="381"/>
        <v>0.69184189034636356</v>
      </c>
      <c r="V452" s="53">
        <f t="shared" si="382"/>
        <v>1.6233766233766234</v>
      </c>
      <c r="W452" s="53">
        <f t="shared" si="368"/>
        <v>1.522052158762</v>
      </c>
      <c r="X452" s="53">
        <f t="shared" si="369"/>
        <v>7.7495276678407599E-4</v>
      </c>
      <c r="Y452" s="58">
        <f t="shared" si="383"/>
        <v>0.1383683780692728</v>
      </c>
      <c r="Z452" s="53">
        <f t="shared" si="384"/>
        <v>0.32467532467532467</v>
      </c>
      <c r="AA452" s="53">
        <f t="shared" si="370"/>
        <v>0.30441043175240018</v>
      </c>
      <c r="AB452" s="53">
        <f t="shared" si="371"/>
        <v>1.5499055335681532E-4</v>
      </c>
      <c r="AC452" s="61">
        <f t="shared" si="385"/>
        <v>0.38580729166666367</v>
      </c>
      <c r="AD452" s="36">
        <f t="shared" si="388"/>
        <v>3.4039986608829307</v>
      </c>
      <c r="AE452" s="36">
        <f t="shared" si="389"/>
        <v>96.68</v>
      </c>
      <c r="AF452" s="36">
        <f t="shared" si="390"/>
        <v>1.7019993304414653</v>
      </c>
      <c r="AG452" s="36">
        <f t="shared" si="389"/>
        <v>81.77</v>
      </c>
      <c r="AH452" s="36">
        <f t="shared" si="391"/>
        <v>0.85099966522073267</v>
      </c>
      <c r="AI452" s="36">
        <f t="shared" si="418"/>
        <v>57.3</v>
      </c>
      <c r="AJ452" s="36">
        <f t="shared" si="393"/>
        <v>0.17019993304414646</v>
      </c>
      <c r="AK452" s="36">
        <f t="shared" si="418"/>
        <v>15.65</v>
      </c>
      <c r="AL452" s="36">
        <f t="shared" si="394"/>
        <v>1.7019993304414653</v>
      </c>
      <c r="AM452" s="36">
        <f t="shared" si="395"/>
        <v>81.77</v>
      </c>
      <c r="AN452" s="36">
        <f t="shared" si="396"/>
        <v>0.85099966522073267</v>
      </c>
      <c r="AO452" s="36">
        <f t="shared" si="397"/>
        <v>57.3</v>
      </c>
      <c r="AP452" s="36">
        <f t="shared" si="398"/>
        <v>0.42549983261036634</v>
      </c>
      <c r="AQ452" s="36">
        <f t="shared" si="399"/>
        <v>34.659999999999997</v>
      </c>
      <c r="AR452" s="36">
        <f t="shared" si="400"/>
        <v>8.5099966522073231E-2</v>
      </c>
      <c r="AS452" s="36">
        <f t="shared" si="401"/>
        <v>8.16</v>
      </c>
      <c r="AT452" s="36">
        <f t="shared" si="402"/>
        <v>0.85099966522073267</v>
      </c>
      <c r="AU452" s="36">
        <f t="shared" si="403"/>
        <v>57.3</v>
      </c>
      <c r="AV452" s="36">
        <f t="shared" si="404"/>
        <v>0.42549983261036634</v>
      </c>
      <c r="AW452" s="36">
        <f t="shared" si="405"/>
        <v>34.659999999999997</v>
      </c>
      <c r="AX452" s="36">
        <f t="shared" si="406"/>
        <v>0.21274991630518317</v>
      </c>
      <c r="AY452" s="36">
        <f t="shared" si="407"/>
        <v>19.16</v>
      </c>
      <c r="AZ452" s="36">
        <f t="shared" si="408"/>
        <v>4.2549983261036615E-2</v>
      </c>
      <c r="BA452" s="36">
        <f t="shared" si="409"/>
        <v>4.17</v>
      </c>
      <c r="BB452" s="36">
        <f t="shared" si="410"/>
        <v>0.17019993304414652</v>
      </c>
      <c r="BC452" s="36">
        <f t="shared" si="411"/>
        <v>15.65</v>
      </c>
      <c r="BD452" s="36">
        <f t="shared" si="412"/>
        <v>8.5099966522073259E-2</v>
      </c>
      <c r="BE452" s="36">
        <f t="shared" si="413"/>
        <v>8.16</v>
      </c>
      <c r="BF452" s="36">
        <f t="shared" si="414"/>
        <v>4.2549983261036629E-2</v>
      </c>
      <c r="BG452" s="36">
        <f t="shared" si="415"/>
        <v>4.17</v>
      </c>
      <c r="BH452" s="36">
        <f t="shared" si="416"/>
        <v>8.5099966522073269E-3</v>
      </c>
      <c r="BI452" s="36">
        <f t="shared" si="417"/>
        <v>0.85</v>
      </c>
    </row>
    <row r="453" spans="1:61" s="36" customFormat="1" x14ac:dyDescent="0.25">
      <c r="A453" s="37">
        <v>11.25</v>
      </c>
      <c r="B453" s="47">
        <f t="shared" si="372"/>
        <v>40</v>
      </c>
      <c r="C453" s="48">
        <f t="shared" si="362"/>
        <v>0</v>
      </c>
      <c r="D453" s="49">
        <f t="shared" si="363"/>
        <v>0</v>
      </c>
      <c r="E453" s="50">
        <f t="shared" si="364"/>
        <v>1</v>
      </c>
      <c r="F453" s="65">
        <f t="shared" si="361"/>
        <v>39</v>
      </c>
      <c r="G453" s="58">
        <f t="shared" si="386"/>
        <v>2.7686244302835523</v>
      </c>
      <c r="H453" s="53">
        <f t="shared" si="373"/>
        <v>6.4935064935064934</v>
      </c>
      <c r="I453" s="49">
        <f t="shared" si="374"/>
        <v>1.38</v>
      </c>
      <c r="J453" s="53">
        <f t="shared" si="375"/>
        <v>6.0909737466238152</v>
      </c>
      <c r="K453" s="53">
        <f t="shared" si="387"/>
        <v>3.1012189235319009E-3</v>
      </c>
      <c r="L453" s="48">
        <f t="shared" si="376"/>
        <v>2.2000000000000002</v>
      </c>
      <c r="M453" s="49">
        <f t="shared" si="365"/>
        <v>0</v>
      </c>
      <c r="N453" s="65">
        <v>0</v>
      </c>
      <c r="O453" s="60">
        <f t="shared" si="377"/>
        <v>6289.8807907688952</v>
      </c>
      <c r="P453" s="55">
        <f t="shared" si="378"/>
        <v>480</v>
      </c>
      <c r="Q453" s="58">
        <f t="shared" si="379"/>
        <v>1.3843122151417762</v>
      </c>
      <c r="R453" s="53">
        <f t="shared" si="380"/>
        <v>3.2467532467532467</v>
      </c>
      <c r="S453" s="53">
        <f t="shared" si="366"/>
        <v>3.0454868733119076</v>
      </c>
      <c r="T453" s="53">
        <f t="shared" si="367"/>
        <v>1.5506094617659504E-3</v>
      </c>
      <c r="U453" s="58">
        <f t="shared" si="381"/>
        <v>0.69215610757088808</v>
      </c>
      <c r="V453" s="53">
        <f t="shared" si="382"/>
        <v>1.6233766233766234</v>
      </c>
      <c r="W453" s="53">
        <f t="shared" si="368"/>
        <v>1.5227434366559538</v>
      </c>
      <c r="X453" s="53">
        <f t="shared" si="369"/>
        <v>7.7530473088297522E-4</v>
      </c>
      <c r="Y453" s="58">
        <f t="shared" si="383"/>
        <v>0.13843122151417769</v>
      </c>
      <c r="Z453" s="53">
        <f t="shared" si="384"/>
        <v>0.32467532467532467</v>
      </c>
      <c r="AA453" s="53">
        <f t="shared" si="370"/>
        <v>0.30454868733119095</v>
      </c>
      <c r="AB453" s="53">
        <f t="shared" si="371"/>
        <v>1.550609461765951E-4</v>
      </c>
      <c r="AC453" s="61">
        <f t="shared" si="385"/>
        <v>0.38593749999999699</v>
      </c>
      <c r="AD453" s="36">
        <f t="shared" si="388"/>
        <v>3.4159383537385284</v>
      </c>
      <c r="AE453" s="36">
        <f t="shared" si="389"/>
        <v>96.72</v>
      </c>
      <c r="AF453" s="36">
        <f t="shared" si="390"/>
        <v>1.7079691768692642</v>
      </c>
      <c r="AG453" s="36">
        <f t="shared" si="389"/>
        <v>81.88</v>
      </c>
      <c r="AH453" s="36">
        <f t="shared" si="391"/>
        <v>0.8539845884346321</v>
      </c>
      <c r="AI453" s="36">
        <f t="shared" si="418"/>
        <v>57.43</v>
      </c>
      <c r="AJ453" s="36">
        <f t="shared" si="393"/>
        <v>0.17079691768692634</v>
      </c>
      <c r="AK453" s="36">
        <f t="shared" si="418"/>
        <v>15.7</v>
      </c>
      <c r="AL453" s="36">
        <f t="shared" si="394"/>
        <v>1.7079691768692642</v>
      </c>
      <c r="AM453" s="36">
        <f t="shared" si="395"/>
        <v>81.88</v>
      </c>
      <c r="AN453" s="36">
        <f t="shared" si="396"/>
        <v>0.8539845884346321</v>
      </c>
      <c r="AO453" s="36">
        <f t="shared" si="397"/>
        <v>57.43</v>
      </c>
      <c r="AP453" s="36">
        <f t="shared" si="398"/>
        <v>0.42699229421731605</v>
      </c>
      <c r="AQ453" s="36">
        <f t="shared" si="399"/>
        <v>34.75</v>
      </c>
      <c r="AR453" s="36">
        <f t="shared" si="400"/>
        <v>8.5398458843463171E-2</v>
      </c>
      <c r="AS453" s="36">
        <f t="shared" si="401"/>
        <v>8.19</v>
      </c>
      <c r="AT453" s="36">
        <f t="shared" si="402"/>
        <v>0.8539845884346321</v>
      </c>
      <c r="AU453" s="36">
        <f t="shared" si="403"/>
        <v>57.43</v>
      </c>
      <c r="AV453" s="36">
        <f t="shared" si="404"/>
        <v>0.42699229421731605</v>
      </c>
      <c r="AW453" s="36">
        <f t="shared" si="405"/>
        <v>34.75</v>
      </c>
      <c r="AX453" s="36">
        <f t="shared" si="406"/>
        <v>0.21349614710865802</v>
      </c>
      <c r="AY453" s="36">
        <f t="shared" si="407"/>
        <v>19.22</v>
      </c>
      <c r="AZ453" s="36">
        <f t="shared" si="408"/>
        <v>4.2699229421731585E-2</v>
      </c>
      <c r="BA453" s="36">
        <f t="shared" si="409"/>
        <v>4.18</v>
      </c>
      <c r="BB453" s="36">
        <f t="shared" si="410"/>
        <v>0.1707969176869264</v>
      </c>
      <c r="BC453" s="36">
        <f t="shared" si="411"/>
        <v>15.7</v>
      </c>
      <c r="BD453" s="36">
        <f t="shared" si="412"/>
        <v>8.5398458843463199E-2</v>
      </c>
      <c r="BE453" s="36">
        <f t="shared" si="413"/>
        <v>8.19</v>
      </c>
      <c r="BF453" s="36">
        <f t="shared" si="414"/>
        <v>4.2699229421731599E-2</v>
      </c>
      <c r="BG453" s="36">
        <f t="shared" si="415"/>
        <v>4.18</v>
      </c>
      <c r="BH453" s="36">
        <f t="shared" si="416"/>
        <v>8.5398458843463209E-3</v>
      </c>
      <c r="BI453" s="36">
        <f t="shared" si="417"/>
        <v>0.85</v>
      </c>
    </row>
    <row r="454" spans="1:61" s="36" customFormat="1" x14ac:dyDescent="0.25">
      <c r="A454" s="37">
        <v>11.25</v>
      </c>
      <c r="B454" s="47">
        <f t="shared" si="372"/>
        <v>40</v>
      </c>
      <c r="C454" s="48">
        <f t="shared" si="362"/>
        <v>0</v>
      </c>
      <c r="D454" s="49">
        <f t="shared" si="363"/>
        <v>0</v>
      </c>
      <c r="E454" s="50">
        <f t="shared" si="364"/>
        <v>1</v>
      </c>
      <c r="F454" s="65">
        <f t="shared" si="361"/>
        <v>39</v>
      </c>
      <c r="G454" s="58">
        <f t="shared" si="386"/>
        <v>2.7698726538084246</v>
      </c>
      <c r="H454" s="53">
        <f t="shared" si="373"/>
        <v>6.4935064935064934</v>
      </c>
      <c r="I454" s="49">
        <f t="shared" si="374"/>
        <v>1.38</v>
      </c>
      <c r="J454" s="53">
        <f t="shared" si="375"/>
        <v>6.0937198383785347</v>
      </c>
      <c r="K454" s="53">
        <f t="shared" si="387"/>
        <v>3.1026170959867088E-3</v>
      </c>
      <c r="L454" s="48">
        <f t="shared" si="376"/>
        <v>2.2000000000000002</v>
      </c>
      <c r="M454" s="49">
        <f t="shared" si="365"/>
        <v>0</v>
      </c>
      <c r="N454" s="65">
        <v>0</v>
      </c>
      <c r="O454" s="60">
        <f t="shared" si="377"/>
        <v>6292.502795397294</v>
      </c>
      <c r="P454" s="55">
        <f t="shared" si="378"/>
        <v>480</v>
      </c>
      <c r="Q454" s="58">
        <f t="shared" si="379"/>
        <v>1.3849363269042123</v>
      </c>
      <c r="R454" s="53">
        <f t="shared" si="380"/>
        <v>3.2467532467532467</v>
      </c>
      <c r="S454" s="53">
        <f t="shared" si="366"/>
        <v>3.0468599191892674</v>
      </c>
      <c r="T454" s="53">
        <f t="shared" si="367"/>
        <v>1.5513085479933544E-3</v>
      </c>
      <c r="U454" s="58">
        <f t="shared" si="381"/>
        <v>0.69246816345210616</v>
      </c>
      <c r="V454" s="53">
        <f t="shared" si="382"/>
        <v>1.6233766233766234</v>
      </c>
      <c r="W454" s="53">
        <f t="shared" si="368"/>
        <v>1.5234299595946337</v>
      </c>
      <c r="X454" s="53">
        <f t="shared" si="369"/>
        <v>7.7565427399667721E-4</v>
      </c>
      <c r="Y454" s="58">
        <f t="shared" si="383"/>
        <v>0.13849363269042131</v>
      </c>
      <c r="Z454" s="53">
        <f t="shared" si="384"/>
        <v>0.32467532467532467</v>
      </c>
      <c r="AA454" s="53">
        <f t="shared" si="370"/>
        <v>0.30468599191892692</v>
      </c>
      <c r="AB454" s="53">
        <f t="shared" si="371"/>
        <v>1.5513085479933555E-4</v>
      </c>
      <c r="AC454" s="61">
        <f t="shared" si="385"/>
        <v>0.38606770833333032</v>
      </c>
      <c r="AD454" s="36">
        <f t="shared" si="388"/>
        <v>3.4278834295580771</v>
      </c>
      <c r="AE454" s="36">
        <f t="shared" si="389"/>
        <v>96.75</v>
      </c>
      <c r="AF454" s="36">
        <f t="shared" si="390"/>
        <v>1.7139417147790386</v>
      </c>
      <c r="AG454" s="36">
        <f t="shared" si="389"/>
        <v>81.98</v>
      </c>
      <c r="AH454" s="36">
        <f t="shared" si="391"/>
        <v>0.85697085738951928</v>
      </c>
      <c r="AI454" s="36">
        <f t="shared" si="418"/>
        <v>57.56</v>
      </c>
      <c r="AJ454" s="36">
        <f t="shared" si="393"/>
        <v>0.17139417147790378</v>
      </c>
      <c r="AK454" s="36">
        <f t="shared" si="418"/>
        <v>15.75</v>
      </c>
      <c r="AL454" s="36">
        <f t="shared" si="394"/>
        <v>1.7139417147790386</v>
      </c>
      <c r="AM454" s="36">
        <f t="shared" si="395"/>
        <v>81.98</v>
      </c>
      <c r="AN454" s="36">
        <f t="shared" si="396"/>
        <v>0.85697085738951928</v>
      </c>
      <c r="AO454" s="36">
        <f t="shared" si="397"/>
        <v>57.56</v>
      </c>
      <c r="AP454" s="36">
        <f t="shared" si="398"/>
        <v>0.42848542869475964</v>
      </c>
      <c r="AQ454" s="36">
        <f t="shared" si="399"/>
        <v>34.85</v>
      </c>
      <c r="AR454" s="36">
        <f t="shared" si="400"/>
        <v>8.5697085738951892E-2</v>
      </c>
      <c r="AS454" s="36">
        <f t="shared" si="401"/>
        <v>8.2100000000000009</v>
      </c>
      <c r="AT454" s="36">
        <f t="shared" si="402"/>
        <v>0.85697085738951928</v>
      </c>
      <c r="AU454" s="36">
        <f t="shared" si="403"/>
        <v>57.56</v>
      </c>
      <c r="AV454" s="36">
        <f t="shared" si="404"/>
        <v>0.42848542869475964</v>
      </c>
      <c r="AW454" s="36">
        <f t="shared" si="405"/>
        <v>34.85</v>
      </c>
      <c r="AX454" s="36">
        <f t="shared" si="406"/>
        <v>0.21424271434737982</v>
      </c>
      <c r="AY454" s="36">
        <f t="shared" si="407"/>
        <v>19.28</v>
      </c>
      <c r="AZ454" s="36">
        <f t="shared" si="408"/>
        <v>4.2848542869475946E-2</v>
      </c>
      <c r="BA454" s="36">
        <f t="shared" si="409"/>
        <v>4.1900000000000004</v>
      </c>
      <c r="BB454" s="36">
        <f t="shared" si="410"/>
        <v>0.17139417147790384</v>
      </c>
      <c r="BC454" s="36">
        <f t="shared" si="411"/>
        <v>15.75</v>
      </c>
      <c r="BD454" s="36">
        <f t="shared" si="412"/>
        <v>8.569708573895192E-2</v>
      </c>
      <c r="BE454" s="36">
        <f t="shared" si="413"/>
        <v>8.2100000000000009</v>
      </c>
      <c r="BF454" s="36">
        <f t="shared" si="414"/>
        <v>4.284854286947596E-2</v>
      </c>
      <c r="BG454" s="36">
        <f t="shared" si="415"/>
        <v>4.1900000000000004</v>
      </c>
      <c r="BH454" s="36">
        <f t="shared" si="416"/>
        <v>8.5697085738951923E-3</v>
      </c>
      <c r="BI454" s="36">
        <f t="shared" si="417"/>
        <v>0.85</v>
      </c>
    </row>
    <row r="455" spans="1:61" s="36" customFormat="1" x14ac:dyDescent="0.25">
      <c r="A455" s="37">
        <v>11.25</v>
      </c>
      <c r="B455" s="47">
        <f t="shared" si="372"/>
        <v>40</v>
      </c>
      <c r="C455" s="48">
        <f t="shared" si="362"/>
        <v>0</v>
      </c>
      <c r="D455" s="49">
        <f t="shared" si="363"/>
        <v>0</v>
      </c>
      <c r="E455" s="50">
        <f t="shared" si="364"/>
        <v>1</v>
      </c>
      <c r="F455" s="65">
        <f t="shared" si="361"/>
        <v>39</v>
      </c>
      <c r="G455" s="58">
        <f t="shared" si="386"/>
        <v>2.7711122914272743</v>
      </c>
      <c r="H455" s="53">
        <f t="shared" si="373"/>
        <v>6.4935064935064934</v>
      </c>
      <c r="I455" s="49">
        <f t="shared" si="374"/>
        <v>1.38</v>
      </c>
      <c r="J455" s="53">
        <f t="shared" si="375"/>
        <v>6.0964470411400038</v>
      </c>
      <c r="K455" s="53">
        <f t="shared" si="387"/>
        <v>3.1040056511117188E-3</v>
      </c>
      <c r="L455" s="48">
        <f t="shared" si="376"/>
        <v>2.2000000000000002</v>
      </c>
      <c r="M455" s="49">
        <f t="shared" si="365"/>
        <v>0</v>
      </c>
      <c r="N455" s="65">
        <v>0</v>
      </c>
      <c r="O455" s="60">
        <f t="shared" si="377"/>
        <v>6295.1067737438734</v>
      </c>
      <c r="P455" s="55">
        <f t="shared" si="378"/>
        <v>480</v>
      </c>
      <c r="Q455" s="58">
        <f t="shared" si="379"/>
        <v>1.3855561457136372</v>
      </c>
      <c r="R455" s="53">
        <f t="shared" si="380"/>
        <v>3.2467532467532467</v>
      </c>
      <c r="S455" s="53">
        <f t="shared" si="366"/>
        <v>3.0482235205700019</v>
      </c>
      <c r="T455" s="53">
        <f t="shared" si="367"/>
        <v>1.5520028255558594E-3</v>
      </c>
      <c r="U455" s="58">
        <f t="shared" si="381"/>
        <v>0.69277807285681858</v>
      </c>
      <c r="V455" s="53">
        <f t="shared" si="382"/>
        <v>1.6233766233766234</v>
      </c>
      <c r="W455" s="53">
        <f t="shared" si="368"/>
        <v>1.5241117602850009</v>
      </c>
      <c r="X455" s="53">
        <f t="shared" si="369"/>
        <v>7.7600141277792969E-4</v>
      </c>
      <c r="Y455" s="58">
        <f t="shared" si="383"/>
        <v>0.13855561457136381</v>
      </c>
      <c r="Z455" s="53">
        <f t="shared" si="384"/>
        <v>0.32467532467532467</v>
      </c>
      <c r="AA455" s="53">
        <f t="shared" si="370"/>
        <v>0.30482235205700042</v>
      </c>
      <c r="AB455" s="53">
        <f t="shared" si="371"/>
        <v>1.5520028255558608E-4</v>
      </c>
      <c r="AC455" s="61">
        <f t="shared" si="385"/>
        <v>0.38619791666666364</v>
      </c>
      <c r="AD455" s="36">
        <f t="shared" si="388"/>
        <v>3.4398338513148574</v>
      </c>
      <c r="AE455" s="36">
        <f t="shared" si="389"/>
        <v>96.79</v>
      </c>
      <c r="AF455" s="36">
        <f t="shared" si="390"/>
        <v>1.7199169256574287</v>
      </c>
      <c r="AG455" s="36">
        <f t="shared" si="389"/>
        <v>82.09</v>
      </c>
      <c r="AH455" s="36">
        <f t="shared" si="391"/>
        <v>0.85995846282871435</v>
      </c>
      <c r="AI455" s="36">
        <f t="shared" si="418"/>
        <v>57.68</v>
      </c>
      <c r="AJ455" s="36">
        <f t="shared" si="393"/>
        <v>0.17199169256574279</v>
      </c>
      <c r="AK455" s="36">
        <f t="shared" si="418"/>
        <v>15.8</v>
      </c>
      <c r="AL455" s="36">
        <f t="shared" si="394"/>
        <v>1.7199169256574287</v>
      </c>
      <c r="AM455" s="36">
        <f t="shared" si="395"/>
        <v>82.09</v>
      </c>
      <c r="AN455" s="36">
        <f t="shared" si="396"/>
        <v>0.85995846282871435</v>
      </c>
      <c r="AO455" s="36">
        <f t="shared" si="397"/>
        <v>57.68</v>
      </c>
      <c r="AP455" s="36">
        <f t="shared" si="398"/>
        <v>0.42997923141435718</v>
      </c>
      <c r="AQ455" s="36">
        <f t="shared" si="399"/>
        <v>34.950000000000003</v>
      </c>
      <c r="AR455" s="36">
        <f t="shared" si="400"/>
        <v>8.5995846282871394E-2</v>
      </c>
      <c r="AS455" s="36">
        <f t="shared" si="401"/>
        <v>8.24</v>
      </c>
      <c r="AT455" s="36">
        <f t="shared" si="402"/>
        <v>0.85995846282871435</v>
      </c>
      <c r="AU455" s="36">
        <f t="shared" si="403"/>
        <v>57.68</v>
      </c>
      <c r="AV455" s="36">
        <f t="shared" si="404"/>
        <v>0.42997923141435718</v>
      </c>
      <c r="AW455" s="36">
        <f t="shared" si="405"/>
        <v>34.950000000000003</v>
      </c>
      <c r="AX455" s="36">
        <f t="shared" si="406"/>
        <v>0.21498961570717859</v>
      </c>
      <c r="AY455" s="36">
        <f t="shared" si="407"/>
        <v>19.350000000000001</v>
      </c>
      <c r="AZ455" s="36">
        <f t="shared" si="408"/>
        <v>4.2997923141435697E-2</v>
      </c>
      <c r="BA455" s="36">
        <f t="shared" si="409"/>
        <v>4.21</v>
      </c>
      <c r="BB455" s="36">
        <f t="shared" si="410"/>
        <v>0.17199169256574284</v>
      </c>
      <c r="BC455" s="36">
        <f t="shared" si="411"/>
        <v>15.8</v>
      </c>
      <c r="BD455" s="36">
        <f t="shared" si="412"/>
        <v>8.5995846282871422E-2</v>
      </c>
      <c r="BE455" s="36">
        <f t="shared" si="413"/>
        <v>8.24</v>
      </c>
      <c r="BF455" s="36">
        <f t="shared" si="414"/>
        <v>4.2997923141435711E-2</v>
      </c>
      <c r="BG455" s="36">
        <f t="shared" si="415"/>
        <v>4.21</v>
      </c>
      <c r="BH455" s="36">
        <f t="shared" si="416"/>
        <v>8.5995846282871432E-3</v>
      </c>
      <c r="BI455" s="36">
        <f t="shared" si="417"/>
        <v>0.86</v>
      </c>
    </row>
    <row r="456" spans="1:61" s="36" customFormat="1" x14ac:dyDescent="0.25">
      <c r="A456" s="37">
        <v>11.25</v>
      </c>
      <c r="B456" s="47">
        <f t="shared" si="372"/>
        <v>40</v>
      </c>
      <c r="C456" s="48">
        <f t="shared" si="362"/>
        <v>0</v>
      </c>
      <c r="D456" s="49">
        <f t="shared" si="363"/>
        <v>0</v>
      </c>
      <c r="E456" s="50">
        <f t="shared" si="364"/>
        <v>1</v>
      </c>
      <c r="F456" s="65">
        <f t="shared" si="361"/>
        <v>39</v>
      </c>
      <c r="G456" s="58">
        <f t="shared" si="386"/>
        <v>2.7723434021982598</v>
      </c>
      <c r="H456" s="53">
        <f t="shared" si="373"/>
        <v>6.4935064935064934</v>
      </c>
      <c r="I456" s="49">
        <f t="shared" si="374"/>
        <v>1.38</v>
      </c>
      <c r="J456" s="53">
        <f t="shared" si="375"/>
        <v>6.0991554848361718</v>
      </c>
      <c r="K456" s="53">
        <f t="shared" si="387"/>
        <v>3.1053846550597392E-3</v>
      </c>
      <c r="L456" s="48">
        <f t="shared" si="376"/>
        <v>2.2000000000000002</v>
      </c>
      <c r="M456" s="49">
        <f t="shared" si="365"/>
        <v>0</v>
      </c>
      <c r="N456" s="65">
        <v>0</v>
      </c>
      <c r="O456" s="60">
        <f t="shared" si="377"/>
        <v>6297.6928497393192</v>
      </c>
      <c r="P456" s="55">
        <f t="shared" si="378"/>
        <v>480</v>
      </c>
      <c r="Q456" s="58">
        <f t="shared" si="379"/>
        <v>1.3861717010991299</v>
      </c>
      <c r="R456" s="53">
        <f t="shared" si="380"/>
        <v>3.2467532467532467</v>
      </c>
      <c r="S456" s="53">
        <f t="shared" si="366"/>
        <v>3.0495777424180859</v>
      </c>
      <c r="T456" s="53">
        <f t="shared" si="367"/>
        <v>1.5526923275298696E-3</v>
      </c>
      <c r="U456" s="58">
        <f t="shared" si="381"/>
        <v>0.69308585054956495</v>
      </c>
      <c r="V456" s="53">
        <f t="shared" si="382"/>
        <v>1.6233766233766234</v>
      </c>
      <c r="W456" s="53">
        <f t="shared" si="368"/>
        <v>1.5247888712090429</v>
      </c>
      <c r="X456" s="53">
        <f t="shared" si="369"/>
        <v>7.763461637649348E-4</v>
      </c>
      <c r="Y456" s="58">
        <f t="shared" si="383"/>
        <v>0.13861717010991309</v>
      </c>
      <c r="Z456" s="53">
        <f t="shared" si="384"/>
        <v>0.32467532467532467</v>
      </c>
      <c r="AA456" s="53">
        <f t="shared" si="370"/>
        <v>0.30495777424180881</v>
      </c>
      <c r="AB456" s="53">
        <f t="shared" si="371"/>
        <v>1.5526923275298708E-4</v>
      </c>
      <c r="AC456" s="61">
        <f t="shared" si="385"/>
        <v>0.38632812499999697</v>
      </c>
      <c r="AD456" s="36">
        <f t="shared" si="388"/>
        <v>3.4517895822368376</v>
      </c>
      <c r="AE456" s="36">
        <f t="shared" si="389"/>
        <v>96.83</v>
      </c>
      <c r="AF456" s="36">
        <f t="shared" si="390"/>
        <v>1.7258947911184188</v>
      </c>
      <c r="AG456" s="36">
        <f t="shared" si="389"/>
        <v>82.2</v>
      </c>
      <c r="AH456" s="36">
        <f t="shared" si="391"/>
        <v>0.86294739555920941</v>
      </c>
      <c r="AI456" s="36">
        <f t="shared" si="418"/>
        <v>57.81</v>
      </c>
      <c r="AJ456" s="36">
        <f t="shared" si="393"/>
        <v>0.17258947911184178</v>
      </c>
      <c r="AK456" s="36">
        <f t="shared" si="418"/>
        <v>15.85</v>
      </c>
      <c r="AL456" s="36">
        <f t="shared" si="394"/>
        <v>1.7258947911184188</v>
      </c>
      <c r="AM456" s="36">
        <f t="shared" si="395"/>
        <v>82.2</v>
      </c>
      <c r="AN456" s="36">
        <f t="shared" si="396"/>
        <v>0.86294739555920941</v>
      </c>
      <c r="AO456" s="36">
        <f t="shared" si="397"/>
        <v>57.81</v>
      </c>
      <c r="AP456" s="36">
        <f t="shared" si="398"/>
        <v>0.4314736977796047</v>
      </c>
      <c r="AQ456" s="36">
        <f t="shared" si="399"/>
        <v>35.04</v>
      </c>
      <c r="AR456" s="36">
        <f t="shared" si="400"/>
        <v>8.6294739555920888E-2</v>
      </c>
      <c r="AS456" s="36">
        <f t="shared" si="401"/>
        <v>8.27</v>
      </c>
      <c r="AT456" s="36">
        <f t="shared" si="402"/>
        <v>0.86294739555920941</v>
      </c>
      <c r="AU456" s="36">
        <f t="shared" si="403"/>
        <v>57.81</v>
      </c>
      <c r="AV456" s="36">
        <f t="shared" si="404"/>
        <v>0.4314736977796047</v>
      </c>
      <c r="AW456" s="36">
        <f t="shared" si="405"/>
        <v>35.04</v>
      </c>
      <c r="AX456" s="36">
        <f t="shared" si="406"/>
        <v>0.21573684888980235</v>
      </c>
      <c r="AY456" s="36">
        <f t="shared" si="407"/>
        <v>19.41</v>
      </c>
      <c r="AZ456" s="36">
        <f t="shared" si="408"/>
        <v>4.3147369777960444E-2</v>
      </c>
      <c r="BA456" s="36">
        <f t="shared" si="409"/>
        <v>4.22</v>
      </c>
      <c r="BB456" s="36">
        <f t="shared" si="410"/>
        <v>0.17258947911184183</v>
      </c>
      <c r="BC456" s="36">
        <f t="shared" si="411"/>
        <v>15.85</v>
      </c>
      <c r="BD456" s="36">
        <f t="shared" si="412"/>
        <v>8.6294739555920916E-2</v>
      </c>
      <c r="BE456" s="36">
        <f t="shared" si="413"/>
        <v>8.27</v>
      </c>
      <c r="BF456" s="36">
        <f t="shared" si="414"/>
        <v>4.3147369777960458E-2</v>
      </c>
      <c r="BG456" s="36">
        <f t="shared" si="415"/>
        <v>4.22</v>
      </c>
      <c r="BH456" s="36">
        <f t="shared" si="416"/>
        <v>8.6294739555920937E-3</v>
      </c>
      <c r="BI456" s="36">
        <f t="shared" si="417"/>
        <v>0.86</v>
      </c>
    </row>
    <row r="457" spans="1:61" s="36" customFormat="1" x14ac:dyDescent="0.25">
      <c r="A457" s="37">
        <v>11.25</v>
      </c>
      <c r="B457" s="47">
        <f t="shared" si="372"/>
        <v>40</v>
      </c>
      <c r="C457" s="48">
        <f t="shared" si="362"/>
        <v>0</v>
      </c>
      <c r="D457" s="49">
        <f t="shared" si="363"/>
        <v>0</v>
      </c>
      <c r="E457" s="50">
        <f t="shared" si="364"/>
        <v>1</v>
      </c>
      <c r="F457" s="65">
        <f t="shared" si="361"/>
        <v>39</v>
      </c>
      <c r="G457" s="58">
        <f t="shared" si="386"/>
        <v>2.7735660447733075</v>
      </c>
      <c r="H457" s="53">
        <f t="shared" si="373"/>
        <v>6.4935064935064934</v>
      </c>
      <c r="I457" s="49">
        <f t="shared" si="374"/>
        <v>1.38</v>
      </c>
      <c r="J457" s="53">
        <f t="shared" si="375"/>
        <v>6.101845298501277</v>
      </c>
      <c r="K457" s="53">
        <f t="shared" si="387"/>
        <v>3.1067541735285429E-3</v>
      </c>
      <c r="L457" s="48">
        <f t="shared" si="376"/>
        <v>2.2000000000000002</v>
      </c>
      <c r="M457" s="49">
        <f t="shared" si="365"/>
        <v>0</v>
      </c>
      <c r="N457" s="65">
        <v>0</v>
      </c>
      <c r="O457" s="60">
        <f t="shared" si="377"/>
        <v>6300.2611464622978</v>
      </c>
      <c r="P457" s="55">
        <f t="shared" si="378"/>
        <v>480</v>
      </c>
      <c r="Q457" s="58">
        <f t="shared" si="379"/>
        <v>1.3867830223866537</v>
      </c>
      <c r="R457" s="53">
        <f t="shared" si="380"/>
        <v>3.2467532467532467</v>
      </c>
      <c r="S457" s="53">
        <f t="shared" si="366"/>
        <v>3.0509226492506385</v>
      </c>
      <c r="T457" s="53">
        <f t="shared" si="367"/>
        <v>1.5533770867642714E-3</v>
      </c>
      <c r="U457" s="58">
        <f t="shared" si="381"/>
        <v>0.69339151119332687</v>
      </c>
      <c r="V457" s="53">
        <f t="shared" si="382"/>
        <v>1.6233766233766234</v>
      </c>
      <c r="W457" s="53">
        <f t="shared" si="368"/>
        <v>1.5254613246253192</v>
      </c>
      <c r="X457" s="53">
        <f t="shared" si="369"/>
        <v>7.7668854338213572E-4</v>
      </c>
      <c r="Y457" s="58">
        <f t="shared" si="383"/>
        <v>0.13867830223866548</v>
      </c>
      <c r="Z457" s="53">
        <f t="shared" si="384"/>
        <v>0.32467532467532467</v>
      </c>
      <c r="AA457" s="53">
        <f t="shared" si="370"/>
        <v>0.30509226492506408</v>
      </c>
      <c r="AB457" s="53">
        <f t="shared" si="371"/>
        <v>1.5533770867642721E-4</v>
      </c>
      <c r="AC457" s="61">
        <f t="shared" si="385"/>
        <v>0.3864583333333303</v>
      </c>
      <c r="AD457" s="36">
        <f t="shared" si="388"/>
        <v>3.4637505858049225</v>
      </c>
      <c r="AE457" s="36">
        <f t="shared" si="389"/>
        <v>96.87</v>
      </c>
      <c r="AF457" s="36">
        <f t="shared" si="390"/>
        <v>1.7318752929024612</v>
      </c>
      <c r="AG457" s="36">
        <f t="shared" si="389"/>
        <v>82.3</v>
      </c>
      <c r="AH457" s="36">
        <f t="shared" si="391"/>
        <v>0.86593764645123061</v>
      </c>
      <c r="AI457" s="36">
        <f t="shared" si="418"/>
        <v>57.93</v>
      </c>
      <c r="AJ457" s="36">
        <f t="shared" si="393"/>
        <v>0.17318752929024603</v>
      </c>
      <c r="AK457" s="36">
        <f t="shared" si="418"/>
        <v>15.9</v>
      </c>
      <c r="AL457" s="36">
        <f t="shared" si="394"/>
        <v>1.7318752929024612</v>
      </c>
      <c r="AM457" s="36">
        <f t="shared" si="395"/>
        <v>82.3</v>
      </c>
      <c r="AN457" s="36">
        <f t="shared" si="396"/>
        <v>0.86593764645123061</v>
      </c>
      <c r="AO457" s="36">
        <f t="shared" si="397"/>
        <v>57.93</v>
      </c>
      <c r="AP457" s="36">
        <f t="shared" si="398"/>
        <v>0.43296882322561531</v>
      </c>
      <c r="AQ457" s="36">
        <f t="shared" si="399"/>
        <v>35.14</v>
      </c>
      <c r="AR457" s="36">
        <f t="shared" si="400"/>
        <v>8.6593764645123014E-2</v>
      </c>
      <c r="AS457" s="36">
        <f t="shared" si="401"/>
        <v>8.3000000000000007</v>
      </c>
      <c r="AT457" s="36">
        <f t="shared" si="402"/>
        <v>0.86593764645123061</v>
      </c>
      <c r="AU457" s="36">
        <f t="shared" si="403"/>
        <v>57.93</v>
      </c>
      <c r="AV457" s="36">
        <f t="shared" si="404"/>
        <v>0.43296882322561531</v>
      </c>
      <c r="AW457" s="36">
        <f t="shared" si="405"/>
        <v>35.14</v>
      </c>
      <c r="AX457" s="36">
        <f t="shared" si="406"/>
        <v>0.21648441161280765</v>
      </c>
      <c r="AY457" s="36">
        <f t="shared" si="407"/>
        <v>19.47</v>
      </c>
      <c r="AZ457" s="36">
        <f t="shared" si="408"/>
        <v>4.3296882322561507E-2</v>
      </c>
      <c r="BA457" s="36">
        <f t="shared" si="409"/>
        <v>4.24</v>
      </c>
      <c r="BB457" s="36">
        <f t="shared" si="410"/>
        <v>0.17318752929024608</v>
      </c>
      <c r="BC457" s="36">
        <f t="shared" si="411"/>
        <v>15.9</v>
      </c>
      <c r="BD457" s="36">
        <f t="shared" si="412"/>
        <v>8.6593764645123042E-2</v>
      </c>
      <c r="BE457" s="36">
        <f t="shared" si="413"/>
        <v>8.3000000000000007</v>
      </c>
      <c r="BF457" s="36">
        <f t="shared" si="414"/>
        <v>4.3296882322561521E-2</v>
      </c>
      <c r="BG457" s="36">
        <f t="shared" si="415"/>
        <v>4.24</v>
      </c>
      <c r="BH457" s="36">
        <f t="shared" si="416"/>
        <v>8.6593764645123052E-3</v>
      </c>
      <c r="BI457" s="36">
        <f t="shared" si="417"/>
        <v>0.86</v>
      </c>
    </row>
    <row r="458" spans="1:61" s="36" customFormat="1" x14ac:dyDescent="0.25">
      <c r="A458" s="37">
        <v>11.25</v>
      </c>
      <c r="B458" s="47">
        <f t="shared" si="372"/>
        <v>40</v>
      </c>
      <c r="C458" s="48">
        <f t="shared" si="362"/>
        <v>0</v>
      </c>
      <c r="D458" s="49">
        <f t="shared" si="363"/>
        <v>0</v>
      </c>
      <c r="E458" s="50">
        <f t="shared" si="364"/>
        <v>1</v>
      </c>
      <c r="F458" s="65">
        <f t="shared" si="361"/>
        <v>39</v>
      </c>
      <c r="G458" s="58">
        <f t="shared" si="386"/>
        <v>2.7747802774009065</v>
      </c>
      <c r="H458" s="53">
        <f t="shared" si="373"/>
        <v>6.4935064935064934</v>
      </c>
      <c r="I458" s="49">
        <f t="shared" si="374"/>
        <v>1.38</v>
      </c>
      <c r="J458" s="53">
        <f t="shared" si="375"/>
        <v>6.104516610281995</v>
      </c>
      <c r="K458" s="53">
        <f t="shared" si="387"/>
        <v>3.1081142717640019E-3</v>
      </c>
      <c r="L458" s="48">
        <f t="shared" si="376"/>
        <v>2.2000000000000002</v>
      </c>
      <c r="M458" s="49">
        <f t="shared" si="365"/>
        <v>0</v>
      </c>
      <c r="N458" s="65">
        <v>0</v>
      </c>
      <c r="O458" s="60">
        <f t="shared" si="377"/>
        <v>6302.8117861453056</v>
      </c>
      <c r="P458" s="55">
        <f t="shared" si="378"/>
        <v>480</v>
      </c>
      <c r="Q458" s="58">
        <f t="shared" si="379"/>
        <v>1.3873901387004532</v>
      </c>
      <c r="R458" s="53">
        <f t="shared" si="380"/>
        <v>3.2467532467532467</v>
      </c>
      <c r="S458" s="53">
        <f t="shared" si="366"/>
        <v>3.0522583051409975</v>
      </c>
      <c r="T458" s="53">
        <f t="shared" si="367"/>
        <v>1.5540571358820009E-3</v>
      </c>
      <c r="U458" s="58">
        <f t="shared" si="381"/>
        <v>0.69369506935022662</v>
      </c>
      <c r="V458" s="53">
        <f t="shared" si="382"/>
        <v>1.6233766233766234</v>
      </c>
      <c r="W458" s="53">
        <f t="shared" si="368"/>
        <v>1.5261291525704987</v>
      </c>
      <c r="X458" s="53">
        <f t="shared" si="369"/>
        <v>7.7702856794100046E-4</v>
      </c>
      <c r="Y458" s="58">
        <f t="shared" si="383"/>
        <v>0.13873901387004542</v>
      </c>
      <c r="Z458" s="53">
        <f t="shared" si="384"/>
        <v>0.32467532467532467</v>
      </c>
      <c r="AA458" s="53">
        <f t="shared" si="370"/>
        <v>0.30522583051409996</v>
      </c>
      <c r="AB458" s="53">
        <f t="shared" si="371"/>
        <v>1.554057135882002E-4</v>
      </c>
      <c r="AC458" s="61">
        <f t="shared" si="385"/>
        <v>0.38658854166666362</v>
      </c>
      <c r="AD458" s="36">
        <f t="shared" si="388"/>
        <v>3.4757168257512139</v>
      </c>
      <c r="AE458" s="36">
        <f t="shared" si="389"/>
        <v>96.91</v>
      </c>
      <c r="AF458" s="36">
        <f t="shared" si="390"/>
        <v>1.7378584128756069</v>
      </c>
      <c r="AG458" s="36">
        <f t="shared" si="389"/>
        <v>82.41</v>
      </c>
      <c r="AH458" s="36">
        <f t="shared" si="391"/>
        <v>0.86892920643780347</v>
      </c>
      <c r="AI458" s="36">
        <f t="shared" si="418"/>
        <v>58.06</v>
      </c>
      <c r="AJ458" s="36">
        <f t="shared" si="393"/>
        <v>0.17378584128756061</v>
      </c>
      <c r="AK458" s="36">
        <f t="shared" si="418"/>
        <v>15.95</v>
      </c>
      <c r="AL458" s="36">
        <f t="shared" si="394"/>
        <v>1.7378584128756069</v>
      </c>
      <c r="AM458" s="36">
        <f t="shared" si="395"/>
        <v>82.41</v>
      </c>
      <c r="AN458" s="36">
        <f t="shared" si="396"/>
        <v>0.86892920643780347</v>
      </c>
      <c r="AO458" s="36">
        <f t="shared" si="397"/>
        <v>58.06</v>
      </c>
      <c r="AP458" s="36">
        <f t="shared" si="398"/>
        <v>0.43446460321890173</v>
      </c>
      <c r="AQ458" s="36">
        <f t="shared" si="399"/>
        <v>35.24</v>
      </c>
      <c r="AR458" s="36">
        <f t="shared" si="400"/>
        <v>8.6892920643780305E-2</v>
      </c>
      <c r="AS458" s="36">
        <f t="shared" si="401"/>
        <v>8.32</v>
      </c>
      <c r="AT458" s="36">
        <f t="shared" si="402"/>
        <v>0.86892920643780347</v>
      </c>
      <c r="AU458" s="36">
        <f t="shared" si="403"/>
        <v>58.06</v>
      </c>
      <c r="AV458" s="36">
        <f t="shared" si="404"/>
        <v>0.43446460321890173</v>
      </c>
      <c r="AW458" s="36">
        <f t="shared" si="405"/>
        <v>35.24</v>
      </c>
      <c r="AX458" s="36">
        <f t="shared" si="406"/>
        <v>0.21723230160945087</v>
      </c>
      <c r="AY458" s="36">
        <f t="shared" si="407"/>
        <v>19.53</v>
      </c>
      <c r="AZ458" s="36">
        <f t="shared" si="408"/>
        <v>4.3446460321890153E-2</v>
      </c>
      <c r="BA458" s="36">
        <f t="shared" si="409"/>
        <v>4.25</v>
      </c>
      <c r="BB458" s="36">
        <f t="shared" si="410"/>
        <v>0.17378584128756067</v>
      </c>
      <c r="BC458" s="36">
        <f t="shared" si="411"/>
        <v>15.95</v>
      </c>
      <c r="BD458" s="36">
        <f t="shared" si="412"/>
        <v>8.6892920643780333E-2</v>
      </c>
      <c r="BE458" s="36">
        <f t="shared" si="413"/>
        <v>8.32</v>
      </c>
      <c r="BF458" s="36">
        <f t="shared" si="414"/>
        <v>4.3446460321890167E-2</v>
      </c>
      <c r="BG458" s="36">
        <f t="shared" si="415"/>
        <v>4.25</v>
      </c>
      <c r="BH458" s="36">
        <f t="shared" si="416"/>
        <v>8.6892920643780337E-3</v>
      </c>
      <c r="BI458" s="36">
        <f t="shared" si="417"/>
        <v>0.87</v>
      </c>
    </row>
    <row r="459" spans="1:61" s="36" customFormat="1" x14ac:dyDescent="0.25">
      <c r="A459" s="37">
        <v>11.25</v>
      </c>
      <c r="B459" s="47">
        <f t="shared" si="372"/>
        <v>40</v>
      </c>
      <c r="C459" s="48">
        <f t="shared" si="362"/>
        <v>0</v>
      </c>
      <c r="D459" s="49">
        <f t="shared" si="363"/>
        <v>0</v>
      </c>
      <c r="E459" s="50">
        <f t="shared" si="364"/>
        <v>1</v>
      </c>
      <c r="F459" s="65">
        <f t="shared" si="361"/>
        <v>39</v>
      </c>
      <c r="G459" s="58">
        <f t="shared" si="386"/>
        <v>2.7759861579288838</v>
      </c>
      <c r="H459" s="53">
        <f t="shared" si="373"/>
        <v>6.4935064935064934</v>
      </c>
      <c r="I459" s="49">
        <f t="shared" si="374"/>
        <v>1.38</v>
      </c>
      <c r="J459" s="53">
        <f t="shared" si="375"/>
        <v>6.1071695474435446</v>
      </c>
      <c r="K459" s="53">
        <f t="shared" si="387"/>
        <v>3.1094650145631975E-3</v>
      </c>
      <c r="L459" s="48">
        <f t="shared" si="376"/>
        <v>2.2000000000000002</v>
      </c>
      <c r="M459" s="49">
        <f t="shared" si="365"/>
        <v>0</v>
      </c>
      <c r="N459" s="65">
        <v>0</v>
      </c>
      <c r="O459" s="60">
        <f t="shared" si="377"/>
        <v>6305.3448901804923</v>
      </c>
      <c r="P459" s="55">
        <f t="shared" si="378"/>
        <v>480</v>
      </c>
      <c r="Q459" s="58">
        <f t="shared" si="379"/>
        <v>1.3879930789644419</v>
      </c>
      <c r="R459" s="53">
        <f t="shared" si="380"/>
        <v>3.2467532467532467</v>
      </c>
      <c r="S459" s="53">
        <f t="shared" si="366"/>
        <v>3.0535847737217723</v>
      </c>
      <c r="T459" s="53">
        <f t="shared" si="367"/>
        <v>1.5547325072815987E-3</v>
      </c>
      <c r="U459" s="58">
        <f t="shared" si="381"/>
        <v>0.69399653948222095</v>
      </c>
      <c r="V459" s="53">
        <f t="shared" si="382"/>
        <v>1.6233766233766234</v>
      </c>
      <c r="W459" s="53">
        <f t="shared" si="368"/>
        <v>1.5267923868608861</v>
      </c>
      <c r="X459" s="53">
        <f t="shared" si="369"/>
        <v>7.7736625364079937E-4</v>
      </c>
      <c r="Y459" s="58">
        <f t="shared" si="383"/>
        <v>0.13879930789644429</v>
      </c>
      <c r="Z459" s="53">
        <f t="shared" si="384"/>
        <v>0.32467532467532467</v>
      </c>
      <c r="AA459" s="53">
        <f t="shared" si="370"/>
        <v>0.30535847737217747</v>
      </c>
      <c r="AB459" s="53">
        <f t="shared" si="371"/>
        <v>1.5547325072815999E-4</v>
      </c>
      <c r="AC459" s="61">
        <f t="shared" si="385"/>
        <v>0.38671874999999695</v>
      </c>
      <c r="AD459" s="36">
        <f t="shared" si="388"/>
        <v>3.4876882660572823</v>
      </c>
      <c r="AE459" s="36">
        <f t="shared" si="389"/>
        <v>96.94</v>
      </c>
      <c r="AF459" s="36">
        <f t="shared" si="390"/>
        <v>1.7438441330286412</v>
      </c>
      <c r="AG459" s="36">
        <f t="shared" si="389"/>
        <v>82.52</v>
      </c>
      <c r="AH459" s="36">
        <f t="shared" si="391"/>
        <v>0.87192206651432058</v>
      </c>
      <c r="AI459" s="36">
        <f t="shared" si="418"/>
        <v>58.19</v>
      </c>
      <c r="AJ459" s="36">
        <f t="shared" si="393"/>
        <v>0.17438441330286403</v>
      </c>
      <c r="AK459" s="36">
        <f t="shared" si="418"/>
        <v>16</v>
      </c>
      <c r="AL459" s="36">
        <f t="shared" si="394"/>
        <v>1.7438441330286412</v>
      </c>
      <c r="AM459" s="36">
        <f t="shared" si="395"/>
        <v>82.52</v>
      </c>
      <c r="AN459" s="36">
        <f t="shared" si="396"/>
        <v>0.87192206651432058</v>
      </c>
      <c r="AO459" s="36">
        <f t="shared" si="397"/>
        <v>58.19</v>
      </c>
      <c r="AP459" s="36">
        <f t="shared" si="398"/>
        <v>0.43596103325716029</v>
      </c>
      <c r="AQ459" s="36">
        <f t="shared" si="399"/>
        <v>35.340000000000003</v>
      </c>
      <c r="AR459" s="36">
        <f t="shared" si="400"/>
        <v>8.7192206651432014E-2</v>
      </c>
      <c r="AS459" s="36">
        <f t="shared" si="401"/>
        <v>8.35</v>
      </c>
      <c r="AT459" s="36">
        <f t="shared" si="402"/>
        <v>0.87192206651432058</v>
      </c>
      <c r="AU459" s="36">
        <f t="shared" si="403"/>
        <v>58.19</v>
      </c>
      <c r="AV459" s="36">
        <f t="shared" si="404"/>
        <v>0.43596103325716029</v>
      </c>
      <c r="AW459" s="36">
        <f t="shared" si="405"/>
        <v>35.340000000000003</v>
      </c>
      <c r="AX459" s="36">
        <f t="shared" si="406"/>
        <v>0.21798051662858015</v>
      </c>
      <c r="AY459" s="36">
        <f t="shared" si="407"/>
        <v>19.59</v>
      </c>
      <c r="AZ459" s="36">
        <f t="shared" si="408"/>
        <v>4.3596103325716007E-2</v>
      </c>
      <c r="BA459" s="36">
        <f t="shared" si="409"/>
        <v>4.2699999999999996</v>
      </c>
      <c r="BB459" s="36">
        <f t="shared" si="410"/>
        <v>0.17438441330286408</v>
      </c>
      <c r="BC459" s="36">
        <f t="shared" si="411"/>
        <v>16</v>
      </c>
      <c r="BD459" s="36">
        <f t="shared" si="412"/>
        <v>8.7192206651432042E-2</v>
      </c>
      <c r="BE459" s="36">
        <f t="shared" si="413"/>
        <v>8.35</v>
      </c>
      <c r="BF459" s="36">
        <f t="shared" si="414"/>
        <v>4.3596103325716021E-2</v>
      </c>
      <c r="BG459" s="36">
        <f t="shared" si="415"/>
        <v>4.2699999999999996</v>
      </c>
      <c r="BH459" s="36">
        <f t="shared" si="416"/>
        <v>8.7192206651432042E-3</v>
      </c>
      <c r="BI459" s="36">
        <f t="shared" si="417"/>
        <v>0.87</v>
      </c>
    </row>
    <row r="460" spans="1:61" s="36" customFormat="1" x14ac:dyDescent="0.25">
      <c r="A460" s="37">
        <v>11.25</v>
      </c>
      <c r="B460" s="47">
        <f t="shared" si="372"/>
        <v>40</v>
      </c>
      <c r="C460" s="48">
        <f t="shared" si="362"/>
        <v>0</v>
      </c>
      <c r="D460" s="49">
        <f t="shared" si="363"/>
        <v>0</v>
      </c>
      <c r="E460" s="50">
        <f t="shared" si="364"/>
        <v>1</v>
      </c>
      <c r="F460" s="65">
        <f t="shared" si="361"/>
        <v>39</v>
      </c>
      <c r="G460" s="58">
        <f t="shared" si="386"/>
        <v>2.7771837438071598</v>
      </c>
      <c r="H460" s="53">
        <f t="shared" si="373"/>
        <v>6.4935064935064934</v>
      </c>
      <c r="I460" s="49">
        <f t="shared" si="374"/>
        <v>1.38</v>
      </c>
      <c r="J460" s="53">
        <f t="shared" si="375"/>
        <v>6.1098042363757523</v>
      </c>
      <c r="K460" s="53">
        <f t="shared" si="387"/>
        <v>3.1108064662775004E-3</v>
      </c>
      <c r="L460" s="48">
        <f t="shared" si="376"/>
        <v>2.2000000000000002</v>
      </c>
      <c r="M460" s="49">
        <f t="shared" si="365"/>
        <v>0</v>
      </c>
      <c r="N460" s="65">
        <v>0</v>
      </c>
      <c r="O460" s="60">
        <f t="shared" si="377"/>
        <v>6307.8605791254358</v>
      </c>
      <c r="P460" s="55">
        <f t="shared" si="378"/>
        <v>480</v>
      </c>
      <c r="Q460" s="58">
        <f t="shared" si="379"/>
        <v>1.3885918719035799</v>
      </c>
      <c r="R460" s="53">
        <f t="shared" si="380"/>
        <v>3.2467532467532467</v>
      </c>
      <c r="S460" s="53">
        <f t="shared" si="366"/>
        <v>3.0549021181878762</v>
      </c>
      <c r="T460" s="53">
        <f t="shared" si="367"/>
        <v>1.5554032331387502E-3</v>
      </c>
      <c r="U460" s="58">
        <f t="shared" si="381"/>
        <v>0.69429593595178996</v>
      </c>
      <c r="V460" s="53">
        <f t="shared" si="382"/>
        <v>1.6233766233766234</v>
      </c>
      <c r="W460" s="53">
        <f t="shared" si="368"/>
        <v>1.5274510590939381</v>
      </c>
      <c r="X460" s="53">
        <f t="shared" si="369"/>
        <v>7.7770161656937509E-4</v>
      </c>
      <c r="Y460" s="58">
        <f t="shared" si="383"/>
        <v>0.13885918719035811</v>
      </c>
      <c r="Z460" s="53">
        <f t="shared" si="384"/>
        <v>0.32467532467532467</v>
      </c>
      <c r="AA460" s="53">
        <f t="shared" si="370"/>
        <v>0.30549021181878788</v>
      </c>
      <c r="AB460" s="53">
        <f t="shared" si="371"/>
        <v>1.5554032331387515E-4</v>
      </c>
      <c r="AC460" s="61">
        <f t="shared" si="385"/>
        <v>0.38684895833333027</v>
      </c>
      <c r="AD460" s="36">
        <f t="shared" si="388"/>
        <v>3.4996648709524507</v>
      </c>
      <c r="AE460" s="36">
        <f t="shared" si="389"/>
        <v>96.98</v>
      </c>
      <c r="AF460" s="36">
        <f t="shared" si="390"/>
        <v>1.7498324354762254</v>
      </c>
      <c r="AG460" s="36">
        <f t="shared" si="389"/>
        <v>82.62</v>
      </c>
      <c r="AH460" s="36">
        <f t="shared" si="391"/>
        <v>0.87491621773811268</v>
      </c>
      <c r="AI460" s="36">
        <f t="shared" si="418"/>
        <v>58.31</v>
      </c>
      <c r="AJ460" s="36">
        <f t="shared" si="393"/>
        <v>0.17498324354762246</v>
      </c>
      <c r="AK460" s="36">
        <f t="shared" si="418"/>
        <v>16.05</v>
      </c>
      <c r="AL460" s="36">
        <f t="shared" si="394"/>
        <v>1.7498324354762254</v>
      </c>
      <c r="AM460" s="36">
        <f t="shared" si="395"/>
        <v>82.62</v>
      </c>
      <c r="AN460" s="36">
        <f t="shared" si="396"/>
        <v>0.87491621773811268</v>
      </c>
      <c r="AO460" s="36">
        <f t="shared" si="397"/>
        <v>58.31</v>
      </c>
      <c r="AP460" s="36">
        <f t="shared" si="398"/>
        <v>0.43745810886905634</v>
      </c>
      <c r="AQ460" s="36">
        <f t="shared" si="399"/>
        <v>35.43</v>
      </c>
      <c r="AR460" s="36">
        <f t="shared" si="400"/>
        <v>8.7491621773811229E-2</v>
      </c>
      <c r="AS460" s="36">
        <f t="shared" si="401"/>
        <v>8.3800000000000008</v>
      </c>
      <c r="AT460" s="36">
        <f t="shared" si="402"/>
        <v>0.87491621773811268</v>
      </c>
      <c r="AU460" s="36">
        <f t="shared" si="403"/>
        <v>58.31</v>
      </c>
      <c r="AV460" s="36">
        <f t="shared" si="404"/>
        <v>0.43745810886905634</v>
      </c>
      <c r="AW460" s="36">
        <f t="shared" si="405"/>
        <v>35.43</v>
      </c>
      <c r="AX460" s="36">
        <f t="shared" si="406"/>
        <v>0.21872905443452817</v>
      </c>
      <c r="AY460" s="36">
        <f t="shared" si="407"/>
        <v>19.649999999999999</v>
      </c>
      <c r="AZ460" s="36">
        <f t="shared" si="408"/>
        <v>4.3745810886905614E-2</v>
      </c>
      <c r="BA460" s="36">
        <f t="shared" si="409"/>
        <v>4.28</v>
      </c>
      <c r="BB460" s="36">
        <f t="shared" si="410"/>
        <v>0.17498324354762251</v>
      </c>
      <c r="BC460" s="36">
        <f t="shared" si="411"/>
        <v>16.05</v>
      </c>
      <c r="BD460" s="36">
        <f t="shared" si="412"/>
        <v>8.7491621773811257E-2</v>
      </c>
      <c r="BE460" s="36">
        <f t="shared" si="413"/>
        <v>8.3800000000000008</v>
      </c>
      <c r="BF460" s="36">
        <f t="shared" si="414"/>
        <v>4.3745810886905628E-2</v>
      </c>
      <c r="BG460" s="36">
        <f t="shared" si="415"/>
        <v>4.28</v>
      </c>
      <c r="BH460" s="36">
        <f t="shared" si="416"/>
        <v>8.749162177381125E-3</v>
      </c>
      <c r="BI460" s="36">
        <f t="shared" si="417"/>
        <v>0.87</v>
      </c>
    </row>
    <row r="461" spans="1:61" s="36" customFormat="1" x14ac:dyDescent="0.25">
      <c r="A461" s="37">
        <v>11.25</v>
      </c>
      <c r="B461" s="47">
        <f t="shared" si="372"/>
        <v>40</v>
      </c>
      <c r="C461" s="48">
        <f t="shared" si="362"/>
        <v>0</v>
      </c>
      <c r="D461" s="49">
        <f t="shared" si="363"/>
        <v>0</v>
      </c>
      <c r="E461" s="50">
        <f t="shared" si="364"/>
        <v>1</v>
      </c>
      <c r="F461" s="65">
        <f t="shared" si="361"/>
        <v>39</v>
      </c>
      <c r="G461" s="58">
        <f t="shared" si="386"/>
        <v>2.7783730920904861</v>
      </c>
      <c r="H461" s="53">
        <f t="shared" si="373"/>
        <v>6.4935064935064934</v>
      </c>
      <c r="I461" s="49">
        <f t="shared" si="374"/>
        <v>1.38</v>
      </c>
      <c r="J461" s="53">
        <f t="shared" si="375"/>
        <v>6.1124208025990701</v>
      </c>
      <c r="K461" s="53">
        <f t="shared" si="387"/>
        <v>3.1121386908156412E-3</v>
      </c>
      <c r="L461" s="48">
        <f t="shared" si="376"/>
        <v>2.2000000000000002</v>
      </c>
      <c r="M461" s="49">
        <f t="shared" si="365"/>
        <v>0</v>
      </c>
      <c r="N461" s="65">
        <v>0</v>
      </c>
      <c r="O461" s="60">
        <f t="shared" si="377"/>
        <v>6310.3589727088829</v>
      </c>
      <c r="P461" s="55">
        <f t="shared" si="378"/>
        <v>480</v>
      </c>
      <c r="Q461" s="58">
        <f t="shared" si="379"/>
        <v>1.3891865460452431</v>
      </c>
      <c r="R461" s="53">
        <f t="shared" si="380"/>
        <v>3.2467532467532467</v>
      </c>
      <c r="S461" s="53">
        <f t="shared" si="366"/>
        <v>3.056210401299535</v>
      </c>
      <c r="T461" s="53">
        <f t="shared" si="367"/>
        <v>1.5560693454078206E-3</v>
      </c>
      <c r="U461" s="58">
        <f t="shared" si="381"/>
        <v>0.69459327302262153</v>
      </c>
      <c r="V461" s="53">
        <f t="shared" si="382"/>
        <v>1.6233766233766234</v>
      </c>
      <c r="W461" s="53">
        <f t="shared" si="368"/>
        <v>1.5281052006497675</v>
      </c>
      <c r="X461" s="53">
        <f t="shared" si="369"/>
        <v>7.780346727039103E-4</v>
      </c>
      <c r="Y461" s="58">
        <f t="shared" si="383"/>
        <v>0.13891865460452443</v>
      </c>
      <c r="Z461" s="53">
        <f t="shared" si="384"/>
        <v>0.32467532467532467</v>
      </c>
      <c r="AA461" s="53">
        <f t="shared" si="370"/>
        <v>0.30562104012995378</v>
      </c>
      <c r="AB461" s="53">
        <f t="shared" si="371"/>
        <v>1.5560693454078222E-4</v>
      </c>
      <c r="AC461" s="61">
        <f t="shared" si="385"/>
        <v>0.3869791666666636</v>
      </c>
      <c r="AD461" s="36">
        <f t="shared" si="388"/>
        <v>3.5116466049120909</v>
      </c>
      <c r="AE461" s="36">
        <f t="shared" si="389"/>
        <v>97.02</v>
      </c>
      <c r="AF461" s="36">
        <f t="shared" si="390"/>
        <v>1.7558233024560455</v>
      </c>
      <c r="AG461" s="36">
        <f t="shared" si="389"/>
        <v>82.72</v>
      </c>
      <c r="AH461" s="36">
        <f t="shared" si="391"/>
        <v>0.87791165122802273</v>
      </c>
      <c r="AI461" s="36">
        <f t="shared" si="418"/>
        <v>58.43</v>
      </c>
      <c r="AJ461" s="36">
        <f t="shared" si="393"/>
        <v>0.17558233024560446</v>
      </c>
      <c r="AK461" s="36">
        <f t="shared" si="418"/>
        <v>16.100000000000001</v>
      </c>
      <c r="AL461" s="36">
        <f t="shared" si="394"/>
        <v>1.7558233024560455</v>
      </c>
      <c r="AM461" s="36">
        <f t="shared" si="395"/>
        <v>82.72</v>
      </c>
      <c r="AN461" s="36">
        <f t="shared" si="396"/>
        <v>0.87791165122802273</v>
      </c>
      <c r="AO461" s="36">
        <f t="shared" si="397"/>
        <v>58.43</v>
      </c>
      <c r="AP461" s="36">
        <f t="shared" si="398"/>
        <v>0.43895582561401136</v>
      </c>
      <c r="AQ461" s="36">
        <f t="shared" si="399"/>
        <v>35.53</v>
      </c>
      <c r="AR461" s="36">
        <f t="shared" si="400"/>
        <v>8.7791165122802231E-2</v>
      </c>
      <c r="AS461" s="36">
        <f t="shared" si="401"/>
        <v>8.4</v>
      </c>
      <c r="AT461" s="36">
        <f t="shared" si="402"/>
        <v>0.87791165122802273</v>
      </c>
      <c r="AU461" s="36">
        <f t="shared" si="403"/>
        <v>58.43</v>
      </c>
      <c r="AV461" s="36">
        <f t="shared" si="404"/>
        <v>0.43895582561401136</v>
      </c>
      <c r="AW461" s="36">
        <f t="shared" si="405"/>
        <v>35.53</v>
      </c>
      <c r="AX461" s="36">
        <f t="shared" si="406"/>
        <v>0.21947791280700568</v>
      </c>
      <c r="AY461" s="36">
        <f t="shared" si="407"/>
        <v>19.71</v>
      </c>
      <c r="AZ461" s="36">
        <f t="shared" si="408"/>
        <v>4.3895582561401116E-2</v>
      </c>
      <c r="BA461" s="36">
        <f t="shared" si="409"/>
        <v>4.29</v>
      </c>
      <c r="BB461" s="36">
        <f t="shared" si="410"/>
        <v>0.17558233024560452</v>
      </c>
      <c r="BC461" s="36">
        <f t="shared" si="411"/>
        <v>16.100000000000001</v>
      </c>
      <c r="BD461" s="36">
        <f t="shared" si="412"/>
        <v>8.7791165122802259E-2</v>
      </c>
      <c r="BE461" s="36">
        <f t="shared" si="413"/>
        <v>8.4</v>
      </c>
      <c r="BF461" s="36">
        <f t="shared" si="414"/>
        <v>4.3895582561401129E-2</v>
      </c>
      <c r="BG461" s="36">
        <f t="shared" si="415"/>
        <v>4.29</v>
      </c>
      <c r="BH461" s="36">
        <f t="shared" si="416"/>
        <v>8.7791165122802252E-3</v>
      </c>
      <c r="BI461" s="36">
        <f t="shared" si="417"/>
        <v>0.87</v>
      </c>
    </row>
    <row r="462" spans="1:61" s="36" customFormat="1" x14ac:dyDescent="0.25">
      <c r="A462" s="37">
        <v>11.25</v>
      </c>
      <c r="B462" s="47">
        <f t="shared" si="372"/>
        <v>40</v>
      </c>
      <c r="C462" s="48">
        <f t="shared" si="362"/>
        <v>0</v>
      </c>
      <c r="D462" s="49">
        <f t="shared" si="363"/>
        <v>0</v>
      </c>
      <c r="E462" s="50">
        <f t="shared" si="364"/>
        <v>1</v>
      </c>
      <c r="F462" s="65">
        <f t="shared" si="361"/>
        <v>39</v>
      </c>
      <c r="G462" s="58">
        <f t="shared" si="386"/>
        <v>2.7795542594411629</v>
      </c>
      <c r="H462" s="53">
        <f t="shared" si="373"/>
        <v>6.4935064935064934</v>
      </c>
      <c r="I462" s="49">
        <f t="shared" si="374"/>
        <v>1.38</v>
      </c>
      <c r="J462" s="53">
        <f t="shared" si="375"/>
        <v>6.1150193707705585</v>
      </c>
      <c r="K462" s="53">
        <f t="shared" si="387"/>
        <v>3.1134617516467571E-3</v>
      </c>
      <c r="L462" s="48">
        <f t="shared" si="376"/>
        <v>2.2000000000000002</v>
      </c>
      <c r="M462" s="49">
        <f t="shared" si="365"/>
        <v>0</v>
      </c>
      <c r="N462" s="65">
        <v>0</v>
      </c>
      <c r="O462" s="60">
        <f t="shared" si="377"/>
        <v>6312.8401898364446</v>
      </c>
      <c r="P462" s="55">
        <f t="shared" si="378"/>
        <v>480</v>
      </c>
      <c r="Q462" s="58">
        <f t="shared" si="379"/>
        <v>1.3897771297205814</v>
      </c>
      <c r="R462" s="53">
        <f t="shared" si="380"/>
        <v>3.2467532467532467</v>
      </c>
      <c r="S462" s="53">
        <f t="shared" si="366"/>
        <v>3.0575096853852792</v>
      </c>
      <c r="T462" s="53">
        <f t="shared" si="367"/>
        <v>1.5567308758233785E-3</v>
      </c>
      <c r="U462" s="58">
        <f t="shared" si="381"/>
        <v>0.69488856486029071</v>
      </c>
      <c r="V462" s="53">
        <f t="shared" si="382"/>
        <v>1.6233766233766234</v>
      </c>
      <c r="W462" s="53">
        <f t="shared" si="368"/>
        <v>1.5287548426926396</v>
      </c>
      <c r="X462" s="53">
        <f t="shared" si="369"/>
        <v>7.7836543791168927E-4</v>
      </c>
      <c r="Y462" s="58">
        <f t="shared" si="383"/>
        <v>0.13897771297205827</v>
      </c>
      <c r="Z462" s="53">
        <f t="shared" si="384"/>
        <v>0.32467532467532467</v>
      </c>
      <c r="AA462" s="53">
        <f t="shared" si="370"/>
        <v>0.30575096853852823</v>
      </c>
      <c r="AB462" s="53">
        <f t="shared" si="371"/>
        <v>1.5567308758233797E-4</v>
      </c>
      <c r="AC462" s="61">
        <f t="shared" si="385"/>
        <v>0.38710937499999692</v>
      </c>
      <c r="AD462" s="36">
        <f t="shared" si="388"/>
        <v>3.5236334326559309</v>
      </c>
      <c r="AE462" s="36">
        <f t="shared" si="389"/>
        <v>97.05</v>
      </c>
      <c r="AF462" s="36">
        <f t="shared" si="390"/>
        <v>1.7618167163279654</v>
      </c>
      <c r="AG462" s="36">
        <f t="shared" si="389"/>
        <v>82.83</v>
      </c>
      <c r="AH462" s="36">
        <f t="shared" si="391"/>
        <v>0.88090835816398272</v>
      </c>
      <c r="AI462" s="36">
        <f t="shared" si="418"/>
        <v>58.56</v>
      </c>
      <c r="AJ462" s="36">
        <f t="shared" si="393"/>
        <v>0.17618167163279647</v>
      </c>
      <c r="AK462" s="36">
        <f t="shared" si="418"/>
        <v>16.149999999999999</v>
      </c>
      <c r="AL462" s="36">
        <f t="shared" si="394"/>
        <v>1.7618167163279654</v>
      </c>
      <c r="AM462" s="36">
        <f t="shared" si="395"/>
        <v>82.83</v>
      </c>
      <c r="AN462" s="36">
        <f t="shared" si="396"/>
        <v>0.88090835816398272</v>
      </c>
      <c r="AO462" s="36">
        <f t="shared" si="397"/>
        <v>58.56</v>
      </c>
      <c r="AP462" s="36">
        <f t="shared" si="398"/>
        <v>0.44045417908199136</v>
      </c>
      <c r="AQ462" s="36">
        <f t="shared" si="399"/>
        <v>35.630000000000003</v>
      </c>
      <c r="AR462" s="36">
        <f t="shared" si="400"/>
        <v>8.8090835816398233E-2</v>
      </c>
      <c r="AS462" s="36">
        <f t="shared" si="401"/>
        <v>8.43</v>
      </c>
      <c r="AT462" s="36">
        <f t="shared" si="402"/>
        <v>0.88090835816398272</v>
      </c>
      <c r="AU462" s="36">
        <f t="shared" si="403"/>
        <v>58.56</v>
      </c>
      <c r="AV462" s="36">
        <f t="shared" si="404"/>
        <v>0.44045417908199136</v>
      </c>
      <c r="AW462" s="36">
        <f t="shared" si="405"/>
        <v>35.630000000000003</v>
      </c>
      <c r="AX462" s="36">
        <f t="shared" si="406"/>
        <v>0.22022708954099568</v>
      </c>
      <c r="AY462" s="36">
        <f t="shared" si="407"/>
        <v>19.77</v>
      </c>
      <c r="AZ462" s="36">
        <f t="shared" si="408"/>
        <v>4.4045417908199117E-2</v>
      </c>
      <c r="BA462" s="36">
        <f t="shared" si="409"/>
        <v>4.3099999999999996</v>
      </c>
      <c r="BB462" s="36">
        <f t="shared" si="410"/>
        <v>0.17618167163279652</v>
      </c>
      <c r="BC462" s="36">
        <f t="shared" si="411"/>
        <v>16.149999999999999</v>
      </c>
      <c r="BD462" s="36">
        <f t="shared" si="412"/>
        <v>8.8090835816398261E-2</v>
      </c>
      <c r="BE462" s="36">
        <f t="shared" si="413"/>
        <v>8.43</v>
      </c>
      <c r="BF462" s="36">
        <f t="shared" si="414"/>
        <v>4.404541790819913E-2</v>
      </c>
      <c r="BG462" s="36">
        <f t="shared" si="415"/>
        <v>4.3099999999999996</v>
      </c>
      <c r="BH462" s="36">
        <f t="shared" si="416"/>
        <v>8.8090835816398254E-3</v>
      </c>
      <c r="BI462" s="36">
        <f t="shared" si="417"/>
        <v>0.88</v>
      </c>
    </row>
    <row r="463" spans="1:61" s="36" customFormat="1" x14ac:dyDescent="0.25">
      <c r="A463" s="37">
        <v>11.25</v>
      </c>
      <c r="B463" s="47">
        <f t="shared" si="372"/>
        <v>40</v>
      </c>
      <c r="C463" s="48">
        <f t="shared" si="362"/>
        <v>0</v>
      </c>
      <c r="D463" s="49">
        <f t="shared" si="363"/>
        <v>0</v>
      </c>
      <c r="E463" s="50">
        <f t="shared" si="364"/>
        <v>1</v>
      </c>
      <c r="F463" s="65">
        <f t="shared" si="361"/>
        <v>39</v>
      </c>
      <c r="G463" s="58">
        <f t="shared" si="386"/>
        <v>2.7807273021317389</v>
      </c>
      <c r="H463" s="53">
        <f t="shared" si="373"/>
        <v>6.4935064935064934</v>
      </c>
      <c r="I463" s="49">
        <f t="shared" si="374"/>
        <v>1.38</v>
      </c>
      <c r="J463" s="53">
        <f t="shared" si="375"/>
        <v>6.1176000646898263</v>
      </c>
      <c r="K463" s="53">
        <f t="shared" si="387"/>
        <v>3.1147757118034081E-3</v>
      </c>
      <c r="L463" s="48">
        <f t="shared" si="376"/>
        <v>2.2000000000000002</v>
      </c>
      <c r="M463" s="49">
        <f t="shared" si="365"/>
        <v>0</v>
      </c>
      <c r="N463" s="65">
        <v>0</v>
      </c>
      <c r="O463" s="60">
        <f t="shared" si="377"/>
        <v>6315.3043485962544</v>
      </c>
      <c r="P463" s="55">
        <f t="shared" si="378"/>
        <v>480</v>
      </c>
      <c r="Q463" s="58">
        <f t="shared" si="379"/>
        <v>1.3903636510658695</v>
      </c>
      <c r="R463" s="53">
        <f t="shared" si="380"/>
        <v>3.2467532467532467</v>
      </c>
      <c r="S463" s="53">
        <f t="shared" si="366"/>
        <v>3.0588000323449132</v>
      </c>
      <c r="T463" s="53">
        <f t="shared" si="367"/>
        <v>1.557387855901704E-3</v>
      </c>
      <c r="U463" s="58">
        <f t="shared" si="381"/>
        <v>0.69518182553293473</v>
      </c>
      <c r="V463" s="53">
        <f t="shared" si="382"/>
        <v>1.6233766233766234</v>
      </c>
      <c r="W463" s="53">
        <f t="shared" si="368"/>
        <v>1.5294000161724566</v>
      </c>
      <c r="X463" s="53">
        <f t="shared" si="369"/>
        <v>7.7869392795085202E-4</v>
      </c>
      <c r="Y463" s="58">
        <f t="shared" si="383"/>
        <v>0.13903636510658707</v>
      </c>
      <c r="Z463" s="53">
        <f t="shared" si="384"/>
        <v>0.32467532467532467</v>
      </c>
      <c r="AA463" s="53">
        <f t="shared" si="370"/>
        <v>0.30588000323449155</v>
      </c>
      <c r="AB463" s="53">
        <f t="shared" si="371"/>
        <v>1.5573878559017057E-4</v>
      </c>
      <c r="AC463" s="61">
        <f t="shared" si="385"/>
        <v>0.38723958333333025</v>
      </c>
      <c r="AD463" s="36">
        <f t="shared" si="388"/>
        <v>3.5356253191463738</v>
      </c>
      <c r="AE463" s="36">
        <f t="shared" si="389"/>
        <v>97.09</v>
      </c>
      <c r="AF463" s="36">
        <f t="shared" si="390"/>
        <v>1.7678126595731869</v>
      </c>
      <c r="AG463" s="36">
        <f t="shared" si="389"/>
        <v>82.93</v>
      </c>
      <c r="AH463" s="36">
        <f t="shared" si="391"/>
        <v>0.88390632978659345</v>
      </c>
      <c r="AI463" s="36">
        <f t="shared" si="418"/>
        <v>58.68</v>
      </c>
      <c r="AJ463" s="36">
        <f t="shared" si="393"/>
        <v>0.17678126595731863</v>
      </c>
      <c r="AK463" s="36">
        <f t="shared" si="418"/>
        <v>16.2</v>
      </c>
      <c r="AL463" s="36">
        <f t="shared" si="394"/>
        <v>1.7678126595731869</v>
      </c>
      <c r="AM463" s="36">
        <f t="shared" si="395"/>
        <v>82.93</v>
      </c>
      <c r="AN463" s="36">
        <f t="shared" si="396"/>
        <v>0.88390632978659345</v>
      </c>
      <c r="AO463" s="36">
        <f t="shared" si="397"/>
        <v>58.68</v>
      </c>
      <c r="AP463" s="36">
        <f t="shared" si="398"/>
        <v>0.44195316489329672</v>
      </c>
      <c r="AQ463" s="36">
        <f t="shared" si="399"/>
        <v>35.72</v>
      </c>
      <c r="AR463" s="36">
        <f t="shared" si="400"/>
        <v>8.8390632978659317E-2</v>
      </c>
      <c r="AS463" s="36">
        <f t="shared" si="401"/>
        <v>8.4600000000000009</v>
      </c>
      <c r="AT463" s="36">
        <f t="shared" si="402"/>
        <v>0.88390632978659345</v>
      </c>
      <c r="AU463" s="36">
        <f t="shared" si="403"/>
        <v>58.68</v>
      </c>
      <c r="AV463" s="36">
        <f t="shared" si="404"/>
        <v>0.44195316489329672</v>
      </c>
      <c r="AW463" s="36">
        <f t="shared" si="405"/>
        <v>35.72</v>
      </c>
      <c r="AX463" s="36">
        <f t="shared" si="406"/>
        <v>0.22097658244664836</v>
      </c>
      <c r="AY463" s="36">
        <f t="shared" si="407"/>
        <v>19.829999999999998</v>
      </c>
      <c r="AZ463" s="36">
        <f t="shared" si="408"/>
        <v>4.4195316489329659E-2</v>
      </c>
      <c r="BA463" s="36">
        <f t="shared" si="409"/>
        <v>4.32</v>
      </c>
      <c r="BB463" s="36">
        <f t="shared" si="410"/>
        <v>0.17678126595731869</v>
      </c>
      <c r="BC463" s="36">
        <f t="shared" si="411"/>
        <v>16.2</v>
      </c>
      <c r="BD463" s="36">
        <f t="shared" si="412"/>
        <v>8.8390632978659345E-2</v>
      </c>
      <c r="BE463" s="36">
        <f t="shared" si="413"/>
        <v>8.4600000000000009</v>
      </c>
      <c r="BF463" s="36">
        <f t="shared" si="414"/>
        <v>4.4195316489329672E-2</v>
      </c>
      <c r="BG463" s="36">
        <f t="shared" si="415"/>
        <v>4.32</v>
      </c>
      <c r="BH463" s="36">
        <f t="shared" si="416"/>
        <v>8.8390632978659327E-3</v>
      </c>
      <c r="BI463" s="36">
        <f t="shared" si="417"/>
        <v>0.88</v>
      </c>
    </row>
    <row r="464" spans="1:61" s="36" customFormat="1" x14ac:dyDescent="0.25">
      <c r="A464" s="37">
        <v>11.25</v>
      </c>
      <c r="B464" s="47">
        <f t="shared" si="372"/>
        <v>40</v>
      </c>
      <c r="C464" s="48">
        <f t="shared" si="362"/>
        <v>0</v>
      </c>
      <c r="D464" s="49">
        <f t="shared" si="363"/>
        <v>0</v>
      </c>
      <c r="E464" s="50">
        <f t="shared" si="364"/>
        <v>1</v>
      </c>
      <c r="F464" s="65">
        <f t="shared" si="361"/>
        <v>39</v>
      </c>
      <c r="G464" s="58">
        <f t="shared" si="386"/>
        <v>2.7818922760476914</v>
      </c>
      <c r="H464" s="53">
        <f t="shared" si="373"/>
        <v>6.4935064935064934</v>
      </c>
      <c r="I464" s="49">
        <f t="shared" si="374"/>
        <v>1.38</v>
      </c>
      <c r="J464" s="53">
        <f t="shared" si="375"/>
        <v>6.1201630073049218</v>
      </c>
      <c r="K464" s="53">
        <f t="shared" si="387"/>
        <v>3.1160806338845892E-3</v>
      </c>
      <c r="L464" s="48">
        <f t="shared" si="376"/>
        <v>2.2000000000000002</v>
      </c>
      <c r="M464" s="49">
        <f t="shared" si="365"/>
        <v>0</v>
      </c>
      <c r="N464" s="65">
        <v>0</v>
      </c>
      <c r="O464" s="60">
        <f t="shared" si="377"/>
        <v>6317.7515662645892</v>
      </c>
      <c r="P464" s="55">
        <f t="shared" si="378"/>
        <v>480</v>
      </c>
      <c r="Q464" s="58">
        <f t="shared" si="379"/>
        <v>1.3909461380238457</v>
      </c>
      <c r="R464" s="53">
        <f t="shared" si="380"/>
        <v>3.2467532467532467</v>
      </c>
      <c r="S464" s="53">
        <f t="shared" si="366"/>
        <v>3.0600815036524609</v>
      </c>
      <c r="T464" s="53">
        <f t="shared" si="367"/>
        <v>1.5580403169422946E-3</v>
      </c>
      <c r="U464" s="58">
        <f t="shared" si="381"/>
        <v>0.69547306901192285</v>
      </c>
      <c r="V464" s="53">
        <f t="shared" si="382"/>
        <v>1.6233766233766234</v>
      </c>
      <c r="W464" s="53">
        <f t="shared" si="368"/>
        <v>1.5300407518262304</v>
      </c>
      <c r="X464" s="53">
        <f t="shared" si="369"/>
        <v>7.7902015847114729E-4</v>
      </c>
      <c r="Y464" s="58">
        <f t="shared" si="383"/>
        <v>0.13909461380238469</v>
      </c>
      <c r="Z464" s="53">
        <f t="shared" si="384"/>
        <v>0.32467532467532467</v>
      </c>
      <c r="AA464" s="53">
        <f t="shared" si="370"/>
        <v>0.30600815036524637</v>
      </c>
      <c r="AB464" s="53">
        <f t="shared" si="371"/>
        <v>1.5580403169422957E-4</v>
      </c>
      <c r="AC464" s="61">
        <f t="shared" si="385"/>
        <v>0.38736979166666358</v>
      </c>
      <c r="AD464" s="36">
        <f t="shared" si="388"/>
        <v>3.5476222295868296</v>
      </c>
      <c r="AE464" s="36">
        <f t="shared" si="389"/>
        <v>97.12</v>
      </c>
      <c r="AF464" s="36">
        <f t="shared" si="390"/>
        <v>1.7738111147934148</v>
      </c>
      <c r="AG464" s="36">
        <f t="shared" si="389"/>
        <v>83.03</v>
      </c>
      <c r="AH464" s="36">
        <f t="shared" si="391"/>
        <v>0.8869055573967074</v>
      </c>
      <c r="AI464" s="36">
        <f t="shared" si="418"/>
        <v>58.81</v>
      </c>
      <c r="AJ464" s="36">
        <f t="shared" si="393"/>
        <v>0.17738111147934141</v>
      </c>
      <c r="AK464" s="36">
        <f t="shared" si="418"/>
        <v>16.25</v>
      </c>
      <c r="AL464" s="36">
        <f t="shared" si="394"/>
        <v>1.7738111147934148</v>
      </c>
      <c r="AM464" s="36">
        <f t="shared" si="395"/>
        <v>83.03</v>
      </c>
      <c r="AN464" s="36">
        <f t="shared" si="396"/>
        <v>0.8869055573967074</v>
      </c>
      <c r="AO464" s="36">
        <f t="shared" si="397"/>
        <v>58.81</v>
      </c>
      <c r="AP464" s="36">
        <f t="shared" si="398"/>
        <v>0.4434527786983537</v>
      </c>
      <c r="AQ464" s="36">
        <f t="shared" si="399"/>
        <v>35.82</v>
      </c>
      <c r="AR464" s="36">
        <f t="shared" si="400"/>
        <v>8.8690555739670704E-2</v>
      </c>
      <c r="AS464" s="36">
        <f t="shared" si="401"/>
        <v>8.49</v>
      </c>
      <c r="AT464" s="36">
        <f t="shared" si="402"/>
        <v>0.8869055573967074</v>
      </c>
      <c r="AU464" s="36">
        <f t="shared" si="403"/>
        <v>58.81</v>
      </c>
      <c r="AV464" s="36">
        <f t="shared" si="404"/>
        <v>0.4434527786983537</v>
      </c>
      <c r="AW464" s="36">
        <f t="shared" si="405"/>
        <v>35.82</v>
      </c>
      <c r="AX464" s="36">
        <f t="shared" si="406"/>
        <v>0.22172638934917685</v>
      </c>
      <c r="AY464" s="36">
        <f t="shared" si="407"/>
        <v>19.89</v>
      </c>
      <c r="AZ464" s="36">
        <f t="shared" si="408"/>
        <v>4.4345277869835352E-2</v>
      </c>
      <c r="BA464" s="36">
        <f t="shared" si="409"/>
        <v>4.34</v>
      </c>
      <c r="BB464" s="36">
        <f t="shared" si="410"/>
        <v>0.17738111147934146</v>
      </c>
      <c r="BC464" s="36">
        <f t="shared" si="411"/>
        <v>16.25</v>
      </c>
      <c r="BD464" s="36">
        <f t="shared" si="412"/>
        <v>8.8690555739670732E-2</v>
      </c>
      <c r="BE464" s="36">
        <f t="shared" si="413"/>
        <v>8.49</v>
      </c>
      <c r="BF464" s="36">
        <f t="shared" si="414"/>
        <v>4.4345277869835366E-2</v>
      </c>
      <c r="BG464" s="36">
        <f t="shared" si="415"/>
        <v>4.34</v>
      </c>
      <c r="BH464" s="36">
        <f t="shared" si="416"/>
        <v>8.8690555739670725E-3</v>
      </c>
      <c r="BI464" s="36">
        <f t="shared" si="417"/>
        <v>0.88</v>
      </c>
    </row>
    <row r="465" spans="1:61" s="36" customFormat="1" x14ac:dyDescent="0.25">
      <c r="A465" s="37">
        <v>11.25</v>
      </c>
      <c r="B465" s="47">
        <f t="shared" si="372"/>
        <v>40</v>
      </c>
      <c r="C465" s="48">
        <f t="shared" si="362"/>
        <v>0</v>
      </c>
      <c r="D465" s="49">
        <f t="shared" si="363"/>
        <v>0</v>
      </c>
      <c r="E465" s="50">
        <f t="shared" si="364"/>
        <v>1</v>
      </c>
      <c r="F465" s="65">
        <f t="shared" si="361"/>
        <v>39</v>
      </c>
      <c r="G465" s="58">
        <f t="shared" si="386"/>
        <v>2.7830492366900903</v>
      </c>
      <c r="H465" s="53">
        <f t="shared" si="373"/>
        <v>6.4935064935064934</v>
      </c>
      <c r="I465" s="49">
        <f t="shared" si="374"/>
        <v>1.38</v>
      </c>
      <c r="J465" s="53">
        <f t="shared" si="375"/>
        <v>6.1227083207181989</v>
      </c>
      <c r="K465" s="53">
        <f t="shared" si="387"/>
        <v>3.1173765800587049E-3</v>
      </c>
      <c r="L465" s="48">
        <f t="shared" si="376"/>
        <v>2.2000000000000002</v>
      </c>
      <c r="M465" s="49">
        <f t="shared" si="365"/>
        <v>0</v>
      </c>
      <c r="N465" s="65">
        <v>0</v>
      </c>
      <c r="O465" s="60">
        <f t="shared" si="377"/>
        <v>6320.1819593114542</v>
      </c>
      <c r="P465" s="55">
        <f t="shared" si="378"/>
        <v>480</v>
      </c>
      <c r="Q465" s="58">
        <f t="shared" si="379"/>
        <v>1.3915246183450452</v>
      </c>
      <c r="R465" s="53">
        <f t="shared" si="380"/>
        <v>3.2467532467532467</v>
      </c>
      <c r="S465" s="53">
        <f t="shared" si="366"/>
        <v>3.0613541603590995</v>
      </c>
      <c r="T465" s="53">
        <f t="shared" si="367"/>
        <v>1.5586882900293524E-3</v>
      </c>
      <c r="U465" s="58">
        <f t="shared" si="381"/>
        <v>0.69576230917252258</v>
      </c>
      <c r="V465" s="53">
        <f t="shared" si="382"/>
        <v>1.6233766233766234</v>
      </c>
      <c r="W465" s="53">
        <f t="shared" si="368"/>
        <v>1.5306770801795497</v>
      </c>
      <c r="X465" s="53">
        <f t="shared" si="369"/>
        <v>7.7934414501467622E-4</v>
      </c>
      <c r="Y465" s="58">
        <f t="shared" si="383"/>
        <v>0.13915246183450464</v>
      </c>
      <c r="Z465" s="53">
        <f t="shared" si="384"/>
        <v>0.32467532467532467</v>
      </c>
      <c r="AA465" s="53">
        <f t="shared" si="370"/>
        <v>0.30613541603591021</v>
      </c>
      <c r="AB465" s="53">
        <f t="shared" si="371"/>
        <v>1.558688290029354E-4</v>
      </c>
      <c r="AC465" s="61">
        <f t="shared" si="385"/>
        <v>0.3874999999999969</v>
      </c>
      <c r="AD465" s="36">
        <f t="shared" si="388"/>
        <v>3.5596241294200555</v>
      </c>
      <c r="AE465" s="36">
        <f t="shared" si="389"/>
        <v>97.16</v>
      </c>
      <c r="AF465" s="36">
        <f t="shared" si="390"/>
        <v>1.7798120647100277</v>
      </c>
      <c r="AG465" s="36">
        <f t="shared" si="389"/>
        <v>83.13</v>
      </c>
      <c r="AH465" s="36">
        <f t="shared" si="391"/>
        <v>0.88990603235501387</v>
      </c>
      <c r="AI465" s="36">
        <f t="shared" si="418"/>
        <v>58.93</v>
      </c>
      <c r="AJ465" s="36">
        <f t="shared" si="393"/>
        <v>0.17798120647100271</v>
      </c>
      <c r="AK465" s="36">
        <f t="shared" si="418"/>
        <v>16.3</v>
      </c>
      <c r="AL465" s="36">
        <f t="shared" si="394"/>
        <v>1.7798120647100277</v>
      </c>
      <c r="AM465" s="36">
        <f t="shared" si="395"/>
        <v>83.13</v>
      </c>
      <c r="AN465" s="36">
        <f t="shared" si="396"/>
        <v>0.88990603235501387</v>
      </c>
      <c r="AO465" s="36">
        <f t="shared" si="397"/>
        <v>58.93</v>
      </c>
      <c r="AP465" s="36">
        <f t="shared" si="398"/>
        <v>0.44495301617750693</v>
      </c>
      <c r="AQ465" s="36">
        <f t="shared" si="399"/>
        <v>35.909999999999997</v>
      </c>
      <c r="AR465" s="36">
        <f t="shared" si="400"/>
        <v>8.8990603235501356E-2</v>
      </c>
      <c r="AS465" s="36">
        <f t="shared" si="401"/>
        <v>8.51</v>
      </c>
      <c r="AT465" s="36">
        <f t="shared" si="402"/>
        <v>0.88990603235501387</v>
      </c>
      <c r="AU465" s="36">
        <f t="shared" si="403"/>
        <v>58.93</v>
      </c>
      <c r="AV465" s="36">
        <f t="shared" si="404"/>
        <v>0.44495301617750693</v>
      </c>
      <c r="AW465" s="36">
        <f t="shared" si="405"/>
        <v>35.909999999999997</v>
      </c>
      <c r="AX465" s="36">
        <f t="shared" si="406"/>
        <v>0.22247650808875347</v>
      </c>
      <c r="AY465" s="36">
        <f t="shared" si="407"/>
        <v>19.95</v>
      </c>
      <c r="AZ465" s="36">
        <f t="shared" si="408"/>
        <v>4.4495301617750678E-2</v>
      </c>
      <c r="BA465" s="36">
        <f t="shared" si="409"/>
        <v>4.3499999999999996</v>
      </c>
      <c r="BB465" s="36">
        <f t="shared" si="410"/>
        <v>0.17798120647100277</v>
      </c>
      <c r="BC465" s="36">
        <f t="shared" si="411"/>
        <v>16.3</v>
      </c>
      <c r="BD465" s="36">
        <f t="shared" si="412"/>
        <v>8.8990603235501384E-2</v>
      </c>
      <c r="BE465" s="36">
        <f t="shared" si="413"/>
        <v>8.51</v>
      </c>
      <c r="BF465" s="36">
        <f t="shared" si="414"/>
        <v>4.4495301617750692E-2</v>
      </c>
      <c r="BG465" s="36">
        <f t="shared" si="415"/>
        <v>4.3499999999999996</v>
      </c>
      <c r="BH465" s="36">
        <f t="shared" si="416"/>
        <v>8.8990603235501384E-3</v>
      </c>
      <c r="BI465" s="36">
        <f t="shared" si="417"/>
        <v>0.89</v>
      </c>
    </row>
    <row r="466" spans="1:61" s="36" customFormat="1" x14ac:dyDescent="0.25">
      <c r="A466" s="37">
        <v>11.25</v>
      </c>
      <c r="B466" s="47">
        <f t="shared" si="372"/>
        <v>40</v>
      </c>
      <c r="C466" s="48">
        <f t="shared" si="362"/>
        <v>0</v>
      </c>
      <c r="D466" s="49">
        <f t="shared" si="363"/>
        <v>0</v>
      </c>
      <c r="E466" s="50">
        <f t="shared" si="364"/>
        <v>1</v>
      </c>
      <c r="F466" s="65">
        <f t="shared" si="361"/>
        <v>39</v>
      </c>
      <c r="G466" s="58">
        <f t="shared" si="386"/>
        <v>2.7841982391782412</v>
      </c>
      <c r="H466" s="53">
        <f t="shared" si="373"/>
        <v>6.4935064935064934</v>
      </c>
      <c r="I466" s="49">
        <f t="shared" si="374"/>
        <v>1.38</v>
      </c>
      <c r="J466" s="53">
        <f t="shared" si="375"/>
        <v>6.1252361261921306</v>
      </c>
      <c r="K466" s="53">
        <f t="shared" si="387"/>
        <v>3.1186636120665357E-3</v>
      </c>
      <c r="L466" s="48">
        <f t="shared" si="376"/>
        <v>2.2000000000000002</v>
      </c>
      <c r="M466" s="49">
        <f t="shared" si="365"/>
        <v>0</v>
      </c>
      <c r="N466" s="65">
        <v>0</v>
      </c>
      <c r="O466" s="60">
        <f t="shared" si="377"/>
        <v>6322.5956434061218</v>
      </c>
      <c r="P466" s="55">
        <f t="shared" si="378"/>
        <v>480</v>
      </c>
      <c r="Q466" s="58">
        <f t="shared" si="379"/>
        <v>1.3920991195891206</v>
      </c>
      <c r="R466" s="53">
        <f t="shared" si="380"/>
        <v>3.2467532467532467</v>
      </c>
      <c r="S466" s="53">
        <f t="shared" si="366"/>
        <v>3.0626180630960653</v>
      </c>
      <c r="T466" s="53">
        <f t="shared" si="367"/>
        <v>1.5593318060332679E-3</v>
      </c>
      <c r="U466" s="58">
        <f t="shared" si="381"/>
        <v>0.69604955979456029</v>
      </c>
      <c r="V466" s="53">
        <f t="shared" si="382"/>
        <v>1.6233766233766234</v>
      </c>
      <c r="W466" s="53">
        <f t="shared" si="368"/>
        <v>1.5313090315480327</v>
      </c>
      <c r="X466" s="53">
        <f t="shared" si="369"/>
        <v>7.7966590301663393E-4</v>
      </c>
      <c r="Y466" s="58">
        <f t="shared" si="383"/>
        <v>0.13920991195891216</v>
      </c>
      <c r="Z466" s="53">
        <f t="shared" si="384"/>
        <v>0.32467532467532467</v>
      </c>
      <c r="AA466" s="53">
        <f t="shared" si="370"/>
        <v>0.30626180630960681</v>
      </c>
      <c r="AB466" s="53">
        <f t="shared" si="371"/>
        <v>1.5593318060332694E-4</v>
      </c>
      <c r="AC466" s="61">
        <f t="shared" si="385"/>
        <v>0.38763020833333023</v>
      </c>
      <c r="AD466" s="36">
        <f t="shared" si="388"/>
        <v>3.5716309843265117</v>
      </c>
      <c r="AE466" s="36">
        <f t="shared" si="389"/>
        <v>97.19</v>
      </c>
      <c r="AF466" s="36">
        <f t="shared" si="390"/>
        <v>1.7858154921632559</v>
      </c>
      <c r="AG466" s="36">
        <f t="shared" si="389"/>
        <v>83.23</v>
      </c>
      <c r="AH466" s="36">
        <f t="shared" si="391"/>
        <v>0.89290774608162793</v>
      </c>
      <c r="AI466" s="36">
        <f t="shared" si="418"/>
        <v>59.05</v>
      </c>
      <c r="AJ466" s="36">
        <f t="shared" si="393"/>
        <v>0.17858154921632552</v>
      </c>
      <c r="AK466" s="36">
        <f t="shared" si="418"/>
        <v>16.350000000000001</v>
      </c>
      <c r="AL466" s="36">
        <f t="shared" si="394"/>
        <v>1.7858154921632559</v>
      </c>
      <c r="AM466" s="36">
        <f t="shared" si="395"/>
        <v>83.23</v>
      </c>
      <c r="AN466" s="36">
        <f t="shared" si="396"/>
        <v>0.89290774608162793</v>
      </c>
      <c r="AO466" s="36">
        <f t="shared" si="397"/>
        <v>59.05</v>
      </c>
      <c r="AP466" s="36">
        <f t="shared" si="398"/>
        <v>0.44645387304081396</v>
      </c>
      <c r="AQ466" s="36">
        <f t="shared" si="399"/>
        <v>36.01</v>
      </c>
      <c r="AR466" s="36">
        <f t="shared" si="400"/>
        <v>8.929077460816276E-2</v>
      </c>
      <c r="AS466" s="36">
        <f t="shared" si="401"/>
        <v>8.5399999999999991</v>
      </c>
      <c r="AT466" s="36">
        <f t="shared" si="402"/>
        <v>0.89290774608162793</v>
      </c>
      <c r="AU466" s="36">
        <f t="shared" si="403"/>
        <v>59.05</v>
      </c>
      <c r="AV466" s="36">
        <f t="shared" si="404"/>
        <v>0.44645387304081396</v>
      </c>
      <c r="AW466" s="36">
        <f t="shared" si="405"/>
        <v>36.01</v>
      </c>
      <c r="AX466" s="36">
        <f t="shared" si="406"/>
        <v>0.22322693652040698</v>
      </c>
      <c r="AY466" s="36">
        <f t="shared" si="407"/>
        <v>20.010000000000002</v>
      </c>
      <c r="AZ466" s="36">
        <f t="shared" si="408"/>
        <v>4.464538730408138E-2</v>
      </c>
      <c r="BA466" s="36">
        <f t="shared" si="409"/>
        <v>4.37</v>
      </c>
      <c r="BB466" s="36">
        <f t="shared" si="410"/>
        <v>0.17858154921632557</v>
      </c>
      <c r="BC466" s="36">
        <f t="shared" si="411"/>
        <v>16.350000000000001</v>
      </c>
      <c r="BD466" s="36">
        <f t="shared" si="412"/>
        <v>8.9290774608162787E-2</v>
      </c>
      <c r="BE466" s="36">
        <f t="shared" si="413"/>
        <v>8.5399999999999991</v>
      </c>
      <c r="BF466" s="36">
        <f t="shared" si="414"/>
        <v>4.4645387304081394E-2</v>
      </c>
      <c r="BG466" s="36">
        <f t="shared" si="415"/>
        <v>4.37</v>
      </c>
      <c r="BH466" s="36">
        <f t="shared" si="416"/>
        <v>8.929077460816278E-3</v>
      </c>
      <c r="BI466" s="36">
        <f t="shared" si="417"/>
        <v>0.89</v>
      </c>
    </row>
    <row r="467" spans="1:61" s="36" customFormat="1" x14ac:dyDescent="0.25">
      <c r="A467" s="37">
        <v>11.25</v>
      </c>
      <c r="B467" s="47">
        <f t="shared" si="372"/>
        <v>40</v>
      </c>
      <c r="C467" s="48">
        <f t="shared" si="362"/>
        <v>0</v>
      </c>
      <c r="D467" s="49">
        <f t="shared" si="363"/>
        <v>0</v>
      </c>
      <c r="E467" s="50">
        <f t="shared" si="364"/>
        <v>1</v>
      </c>
      <c r="F467" s="65">
        <f t="shared" si="361"/>
        <v>39</v>
      </c>
      <c r="G467" s="58">
        <f t="shared" si="386"/>
        <v>2.7853393382523111</v>
      </c>
      <c r="H467" s="53">
        <f t="shared" si="373"/>
        <v>6.4935064935064934</v>
      </c>
      <c r="I467" s="49">
        <f t="shared" si="374"/>
        <v>1.38</v>
      </c>
      <c r="J467" s="53">
        <f t="shared" si="375"/>
        <v>6.1277465441550847</v>
      </c>
      <c r="K467" s="53">
        <f t="shared" si="387"/>
        <v>3.1199417912241793E-3</v>
      </c>
      <c r="L467" s="48">
        <f t="shared" si="376"/>
        <v>2.2000000000000002</v>
      </c>
      <c r="M467" s="49">
        <f t="shared" si="365"/>
        <v>0</v>
      </c>
      <c r="N467" s="65">
        <v>0</v>
      </c>
      <c r="O467" s="60">
        <f t="shared" si="377"/>
        <v>6324.9927334226404</v>
      </c>
      <c r="P467" s="55">
        <f t="shared" si="378"/>
        <v>480</v>
      </c>
      <c r="Q467" s="58">
        <f t="shared" si="379"/>
        <v>1.3926696691261555</v>
      </c>
      <c r="R467" s="53">
        <f t="shared" si="380"/>
        <v>3.2467532467532467</v>
      </c>
      <c r="S467" s="53">
        <f t="shared" si="366"/>
        <v>3.0638732720775423</v>
      </c>
      <c r="T467" s="53">
        <f t="shared" si="367"/>
        <v>1.5599708956120896E-3</v>
      </c>
      <c r="U467" s="58">
        <f t="shared" si="381"/>
        <v>0.69633483456307776</v>
      </c>
      <c r="V467" s="53">
        <f t="shared" si="382"/>
        <v>1.6233766233766234</v>
      </c>
      <c r="W467" s="53">
        <f t="shared" si="368"/>
        <v>1.5319366360387712</v>
      </c>
      <c r="X467" s="53">
        <f t="shared" si="369"/>
        <v>7.7998544780604482E-4</v>
      </c>
      <c r="Y467" s="58">
        <f t="shared" si="383"/>
        <v>0.13926696691261564</v>
      </c>
      <c r="Z467" s="53">
        <f t="shared" si="384"/>
        <v>0.32467532467532467</v>
      </c>
      <c r="AA467" s="53">
        <f t="shared" si="370"/>
        <v>0.30638732720775441</v>
      </c>
      <c r="AB467" s="53">
        <f t="shared" si="371"/>
        <v>1.5599708956120904E-4</v>
      </c>
      <c r="AC467" s="61">
        <f t="shared" si="385"/>
        <v>0.38776041666666355</v>
      </c>
      <c r="AD467" s="36">
        <f t="shared" si="388"/>
        <v>3.583642760222725</v>
      </c>
      <c r="AE467" s="36">
        <f t="shared" si="389"/>
        <v>97.22</v>
      </c>
      <c r="AF467" s="36">
        <f t="shared" si="390"/>
        <v>1.7918213801113625</v>
      </c>
      <c r="AG467" s="36">
        <f t="shared" si="389"/>
        <v>83.33</v>
      </c>
      <c r="AH467" s="36">
        <f t="shared" si="391"/>
        <v>0.89591069005568125</v>
      </c>
      <c r="AI467" s="36">
        <f t="shared" ref="AI467:AK482" si="419">ROUND((1-EXP(-AH467))*100,2)</f>
        <v>59.18</v>
      </c>
      <c r="AJ467" s="36">
        <f t="shared" si="393"/>
        <v>0.17918213801113617</v>
      </c>
      <c r="AK467" s="36">
        <f t="shared" si="419"/>
        <v>16.399999999999999</v>
      </c>
      <c r="AL467" s="36">
        <f t="shared" si="394"/>
        <v>1.7918213801113625</v>
      </c>
      <c r="AM467" s="36">
        <f t="shared" si="395"/>
        <v>83.33</v>
      </c>
      <c r="AN467" s="36">
        <f t="shared" si="396"/>
        <v>0.89591069005568125</v>
      </c>
      <c r="AO467" s="36">
        <f t="shared" si="397"/>
        <v>59.18</v>
      </c>
      <c r="AP467" s="36">
        <f t="shared" si="398"/>
        <v>0.44795534502784062</v>
      </c>
      <c r="AQ467" s="36">
        <f t="shared" si="399"/>
        <v>36.11</v>
      </c>
      <c r="AR467" s="36">
        <f t="shared" si="400"/>
        <v>8.9591069005568083E-2</v>
      </c>
      <c r="AS467" s="36">
        <f t="shared" si="401"/>
        <v>8.57</v>
      </c>
      <c r="AT467" s="36">
        <f t="shared" si="402"/>
        <v>0.89591069005568125</v>
      </c>
      <c r="AU467" s="36">
        <f t="shared" si="403"/>
        <v>59.18</v>
      </c>
      <c r="AV467" s="36">
        <f t="shared" si="404"/>
        <v>0.44795534502784062</v>
      </c>
      <c r="AW467" s="36">
        <f t="shared" si="405"/>
        <v>36.11</v>
      </c>
      <c r="AX467" s="36">
        <f t="shared" si="406"/>
        <v>0.22397767251392031</v>
      </c>
      <c r="AY467" s="36">
        <f t="shared" si="407"/>
        <v>20.07</v>
      </c>
      <c r="AZ467" s="36">
        <f t="shared" si="408"/>
        <v>4.4795534502784042E-2</v>
      </c>
      <c r="BA467" s="36">
        <f t="shared" si="409"/>
        <v>4.38</v>
      </c>
      <c r="BB467" s="36">
        <f t="shared" si="410"/>
        <v>0.17918213801113622</v>
      </c>
      <c r="BC467" s="36">
        <f t="shared" si="411"/>
        <v>16.399999999999999</v>
      </c>
      <c r="BD467" s="36">
        <f t="shared" si="412"/>
        <v>8.9591069005568111E-2</v>
      </c>
      <c r="BE467" s="36">
        <f t="shared" si="413"/>
        <v>8.57</v>
      </c>
      <c r="BF467" s="36">
        <f t="shared" si="414"/>
        <v>4.4795534502784055E-2</v>
      </c>
      <c r="BG467" s="36">
        <f t="shared" si="415"/>
        <v>4.38</v>
      </c>
      <c r="BH467" s="36">
        <f t="shared" si="416"/>
        <v>8.9591069005568111E-3</v>
      </c>
      <c r="BI467" s="36">
        <f t="shared" si="417"/>
        <v>0.89</v>
      </c>
    </row>
    <row r="468" spans="1:61" s="36" customFormat="1" x14ac:dyDescent="0.25">
      <c r="A468" s="37">
        <v>11.25</v>
      </c>
      <c r="B468" s="47">
        <f t="shared" si="372"/>
        <v>40</v>
      </c>
      <c r="C468" s="48">
        <f t="shared" si="362"/>
        <v>0</v>
      </c>
      <c r="D468" s="49">
        <f t="shared" si="363"/>
        <v>0</v>
      </c>
      <c r="E468" s="50">
        <f t="shared" si="364"/>
        <v>1</v>
      </c>
      <c r="F468" s="65">
        <f t="shared" si="361"/>
        <v>39</v>
      </c>
      <c r="G468" s="58">
        <f t="shared" si="386"/>
        <v>2.7864725882759367</v>
      </c>
      <c r="H468" s="53">
        <f t="shared" si="373"/>
        <v>6.4935064935064934</v>
      </c>
      <c r="I468" s="49">
        <f t="shared" si="374"/>
        <v>1.38</v>
      </c>
      <c r="J468" s="53">
        <f t="shared" si="375"/>
        <v>6.1302396942070612</v>
      </c>
      <c r="K468" s="53">
        <f t="shared" si="387"/>
        <v>3.1212111784259676E-3</v>
      </c>
      <c r="L468" s="48">
        <f t="shared" si="376"/>
        <v>2.2000000000000002</v>
      </c>
      <c r="M468" s="49">
        <f t="shared" si="365"/>
        <v>0</v>
      </c>
      <c r="N468" s="65">
        <v>0</v>
      </c>
      <c r="O468" s="60">
        <f t="shared" si="377"/>
        <v>6327.3733434452943</v>
      </c>
      <c r="P468" s="55">
        <f t="shared" si="378"/>
        <v>480</v>
      </c>
      <c r="Q468" s="58">
        <f t="shared" si="379"/>
        <v>1.3932362941379683</v>
      </c>
      <c r="R468" s="53">
        <f t="shared" si="380"/>
        <v>3.2467532467532467</v>
      </c>
      <c r="S468" s="53">
        <f t="shared" si="366"/>
        <v>3.0651198471035306</v>
      </c>
      <c r="T468" s="53">
        <f t="shared" si="367"/>
        <v>1.5606055892129838E-3</v>
      </c>
      <c r="U468" s="58">
        <f t="shared" si="381"/>
        <v>0.69661814706898417</v>
      </c>
      <c r="V468" s="53">
        <f t="shared" si="382"/>
        <v>1.6233766233766234</v>
      </c>
      <c r="W468" s="53">
        <f t="shared" si="368"/>
        <v>1.5325599235517653</v>
      </c>
      <c r="X468" s="53">
        <f t="shared" si="369"/>
        <v>7.803027946064919E-4</v>
      </c>
      <c r="Y468" s="58">
        <f t="shared" si="383"/>
        <v>0.13932362941379692</v>
      </c>
      <c r="Z468" s="53">
        <f t="shared" si="384"/>
        <v>0.32467532467532467</v>
      </c>
      <c r="AA468" s="53">
        <f t="shared" si="370"/>
        <v>0.30651198471035324</v>
      </c>
      <c r="AB468" s="53">
        <f t="shared" si="371"/>
        <v>1.5606055892129848E-4</v>
      </c>
      <c r="AC468" s="61">
        <f t="shared" si="385"/>
        <v>0.38789062499999688</v>
      </c>
      <c r="AD468" s="36">
        <f t="shared" si="388"/>
        <v>3.595659423259665</v>
      </c>
      <c r="AE468" s="36">
        <f t="shared" si="389"/>
        <v>97.26</v>
      </c>
      <c r="AF468" s="36">
        <f t="shared" si="390"/>
        <v>1.7978297116298325</v>
      </c>
      <c r="AG468" s="36">
        <f t="shared" si="389"/>
        <v>83.43</v>
      </c>
      <c r="AH468" s="36">
        <f t="shared" si="391"/>
        <v>0.89891485581491626</v>
      </c>
      <c r="AI468" s="36">
        <f t="shared" si="419"/>
        <v>59.3</v>
      </c>
      <c r="AJ468" s="36">
        <f t="shared" si="393"/>
        <v>0.17978297116298317</v>
      </c>
      <c r="AK468" s="36">
        <f t="shared" si="419"/>
        <v>16.45</v>
      </c>
      <c r="AL468" s="36">
        <f t="shared" si="394"/>
        <v>1.7978297116298325</v>
      </c>
      <c r="AM468" s="36">
        <f t="shared" si="395"/>
        <v>83.43</v>
      </c>
      <c r="AN468" s="36">
        <f t="shared" si="396"/>
        <v>0.89891485581491626</v>
      </c>
      <c r="AO468" s="36">
        <f t="shared" si="397"/>
        <v>59.3</v>
      </c>
      <c r="AP468" s="36">
        <f t="shared" si="398"/>
        <v>0.44945742790745813</v>
      </c>
      <c r="AQ468" s="36">
        <f t="shared" si="399"/>
        <v>36.200000000000003</v>
      </c>
      <c r="AR468" s="36">
        <f t="shared" si="400"/>
        <v>8.9891485581491584E-2</v>
      </c>
      <c r="AS468" s="36">
        <f t="shared" si="401"/>
        <v>8.6</v>
      </c>
      <c r="AT468" s="36">
        <f t="shared" si="402"/>
        <v>0.89891485581491626</v>
      </c>
      <c r="AU468" s="36">
        <f t="shared" si="403"/>
        <v>59.3</v>
      </c>
      <c r="AV468" s="36">
        <f t="shared" si="404"/>
        <v>0.44945742790745813</v>
      </c>
      <c r="AW468" s="36">
        <f t="shared" si="405"/>
        <v>36.200000000000003</v>
      </c>
      <c r="AX468" s="36">
        <f t="shared" si="406"/>
        <v>0.22472871395372906</v>
      </c>
      <c r="AY468" s="36">
        <f t="shared" si="407"/>
        <v>20.13</v>
      </c>
      <c r="AZ468" s="36">
        <f t="shared" si="408"/>
        <v>4.4945742790745792E-2</v>
      </c>
      <c r="BA468" s="36">
        <f t="shared" si="409"/>
        <v>4.4000000000000004</v>
      </c>
      <c r="BB468" s="36">
        <f t="shared" si="410"/>
        <v>0.17978297116298322</v>
      </c>
      <c r="BC468" s="36">
        <f t="shared" si="411"/>
        <v>16.45</v>
      </c>
      <c r="BD468" s="36">
        <f t="shared" si="412"/>
        <v>8.9891485581491612E-2</v>
      </c>
      <c r="BE468" s="36">
        <f t="shared" si="413"/>
        <v>8.6</v>
      </c>
      <c r="BF468" s="36">
        <f t="shared" si="414"/>
        <v>4.4945742790745806E-2</v>
      </c>
      <c r="BG468" s="36">
        <f t="shared" si="415"/>
        <v>4.4000000000000004</v>
      </c>
      <c r="BH468" s="36">
        <f t="shared" si="416"/>
        <v>8.9891485581491612E-3</v>
      </c>
      <c r="BI468" s="36">
        <f t="shared" si="417"/>
        <v>0.89</v>
      </c>
    </row>
    <row r="469" spans="1:61" s="36" customFormat="1" x14ac:dyDescent="0.25">
      <c r="A469" s="37">
        <v>11.25</v>
      </c>
      <c r="B469" s="47">
        <f t="shared" si="372"/>
        <v>40</v>
      </c>
      <c r="C469" s="48">
        <f t="shared" si="362"/>
        <v>0</v>
      </c>
      <c r="D469" s="49">
        <f t="shared" si="363"/>
        <v>0</v>
      </c>
      <c r="E469" s="50">
        <f t="shared" si="364"/>
        <v>1</v>
      </c>
      <c r="F469" s="65">
        <f t="shared" si="361"/>
        <v>39</v>
      </c>
      <c r="G469" s="58">
        <f t="shared" si="386"/>
        <v>2.7875980432388148</v>
      </c>
      <c r="H469" s="53">
        <f t="shared" si="373"/>
        <v>6.4935064935064934</v>
      </c>
      <c r="I469" s="49">
        <f t="shared" si="374"/>
        <v>1.38</v>
      </c>
      <c r="J469" s="53">
        <f t="shared" si="375"/>
        <v>6.1327156951253929</v>
      </c>
      <c r="K469" s="53">
        <f t="shared" si="387"/>
        <v>3.1224718341473739E-3</v>
      </c>
      <c r="L469" s="48">
        <f t="shared" si="376"/>
        <v>2.2000000000000002</v>
      </c>
      <c r="M469" s="49">
        <f t="shared" si="365"/>
        <v>0</v>
      </c>
      <c r="N469" s="65">
        <v>0</v>
      </c>
      <c r="O469" s="60">
        <f t="shared" si="377"/>
        <v>6329.7375867740429</v>
      </c>
      <c r="P469" s="55">
        <f t="shared" si="378"/>
        <v>480</v>
      </c>
      <c r="Q469" s="58">
        <f t="shared" si="379"/>
        <v>1.3937990216194074</v>
      </c>
      <c r="R469" s="53">
        <f t="shared" si="380"/>
        <v>3.2467532467532467</v>
      </c>
      <c r="S469" s="53">
        <f t="shared" si="366"/>
        <v>3.0663578475626965</v>
      </c>
      <c r="T469" s="53">
        <f t="shared" si="367"/>
        <v>1.561235917073687E-3</v>
      </c>
      <c r="U469" s="58">
        <f t="shared" si="381"/>
        <v>0.69689951080970369</v>
      </c>
      <c r="V469" s="53">
        <f t="shared" si="382"/>
        <v>1.6233766233766234</v>
      </c>
      <c r="W469" s="53">
        <f t="shared" si="368"/>
        <v>1.5331789237813482</v>
      </c>
      <c r="X469" s="53">
        <f t="shared" si="369"/>
        <v>7.8061795853684348E-4</v>
      </c>
      <c r="Y469" s="58">
        <f t="shared" si="383"/>
        <v>0.13937990216194082</v>
      </c>
      <c r="Z469" s="53">
        <f t="shared" si="384"/>
        <v>0.32467532467532467</v>
      </c>
      <c r="AA469" s="53">
        <f t="shared" si="370"/>
        <v>0.30663578475626985</v>
      </c>
      <c r="AB469" s="53">
        <f t="shared" si="371"/>
        <v>1.5612359170736877E-4</v>
      </c>
      <c r="AC469" s="61">
        <f t="shared" si="385"/>
        <v>0.38802083333333021</v>
      </c>
      <c r="AD469" s="36">
        <f t="shared" si="388"/>
        <v>3.6076809398211322</v>
      </c>
      <c r="AE469" s="36">
        <f t="shared" si="389"/>
        <v>97.29</v>
      </c>
      <c r="AF469" s="36">
        <f t="shared" si="390"/>
        <v>1.8038404699105661</v>
      </c>
      <c r="AG469" s="36">
        <f t="shared" si="389"/>
        <v>83.53</v>
      </c>
      <c r="AH469" s="36">
        <f t="shared" si="391"/>
        <v>0.90192023495528306</v>
      </c>
      <c r="AI469" s="36">
        <f t="shared" si="419"/>
        <v>59.42</v>
      </c>
      <c r="AJ469" s="36">
        <f t="shared" si="393"/>
        <v>0.18038404699105653</v>
      </c>
      <c r="AK469" s="36">
        <f t="shared" si="419"/>
        <v>16.510000000000002</v>
      </c>
      <c r="AL469" s="36">
        <f t="shared" si="394"/>
        <v>1.8038404699105661</v>
      </c>
      <c r="AM469" s="36">
        <f t="shared" si="395"/>
        <v>83.53</v>
      </c>
      <c r="AN469" s="36">
        <f t="shared" si="396"/>
        <v>0.90192023495528306</v>
      </c>
      <c r="AO469" s="36">
        <f t="shared" si="397"/>
        <v>59.42</v>
      </c>
      <c r="AP469" s="36">
        <f t="shared" si="398"/>
        <v>0.45096011747764153</v>
      </c>
      <c r="AQ469" s="36">
        <f t="shared" si="399"/>
        <v>36.299999999999997</v>
      </c>
      <c r="AR469" s="36">
        <f t="shared" si="400"/>
        <v>9.0192023495528267E-2</v>
      </c>
      <c r="AS469" s="36">
        <f t="shared" si="401"/>
        <v>8.6199999999999992</v>
      </c>
      <c r="AT469" s="36">
        <f t="shared" si="402"/>
        <v>0.90192023495528306</v>
      </c>
      <c r="AU469" s="36">
        <f t="shared" si="403"/>
        <v>59.42</v>
      </c>
      <c r="AV469" s="36">
        <f t="shared" si="404"/>
        <v>0.45096011747764153</v>
      </c>
      <c r="AW469" s="36">
        <f t="shared" si="405"/>
        <v>36.299999999999997</v>
      </c>
      <c r="AX469" s="36">
        <f t="shared" si="406"/>
        <v>0.22548005873882077</v>
      </c>
      <c r="AY469" s="36">
        <f t="shared" si="407"/>
        <v>20.190000000000001</v>
      </c>
      <c r="AZ469" s="36">
        <f t="shared" si="408"/>
        <v>4.5096011747764134E-2</v>
      </c>
      <c r="BA469" s="36">
        <f t="shared" si="409"/>
        <v>4.41</v>
      </c>
      <c r="BB469" s="36">
        <f t="shared" si="410"/>
        <v>0.18038404699105659</v>
      </c>
      <c r="BC469" s="36">
        <f t="shared" si="411"/>
        <v>16.510000000000002</v>
      </c>
      <c r="BD469" s="36">
        <f t="shared" si="412"/>
        <v>9.0192023495528295E-2</v>
      </c>
      <c r="BE469" s="36">
        <f t="shared" si="413"/>
        <v>8.6199999999999992</v>
      </c>
      <c r="BF469" s="36">
        <f t="shared" si="414"/>
        <v>4.5096011747764148E-2</v>
      </c>
      <c r="BG469" s="36">
        <f t="shared" si="415"/>
        <v>4.41</v>
      </c>
      <c r="BH469" s="36">
        <f t="shared" si="416"/>
        <v>9.0192023495528299E-3</v>
      </c>
      <c r="BI469" s="36">
        <f t="shared" si="417"/>
        <v>0.9</v>
      </c>
    </row>
    <row r="470" spans="1:61" s="36" customFormat="1" x14ac:dyDescent="0.25">
      <c r="A470" s="37">
        <v>11.25</v>
      </c>
      <c r="B470" s="47">
        <f t="shared" si="372"/>
        <v>40</v>
      </c>
      <c r="C470" s="48">
        <f t="shared" si="362"/>
        <v>0</v>
      </c>
      <c r="D470" s="49">
        <f t="shared" si="363"/>
        <v>0</v>
      </c>
      <c r="E470" s="50">
        <f t="shared" si="364"/>
        <v>1</v>
      </c>
      <c r="F470" s="65">
        <f t="shared" si="361"/>
        <v>39</v>
      </c>
      <c r="G470" s="58">
        <f t="shared" si="386"/>
        <v>2.7887157567592742</v>
      </c>
      <c r="H470" s="53">
        <f t="shared" si="373"/>
        <v>6.4935064935064934</v>
      </c>
      <c r="I470" s="49">
        <f t="shared" si="374"/>
        <v>1.38</v>
      </c>
      <c r="J470" s="53">
        <f t="shared" si="375"/>
        <v>6.1351746648704033</v>
      </c>
      <c r="K470" s="53">
        <f t="shared" si="387"/>
        <v>3.1237238184478881E-3</v>
      </c>
      <c r="L470" s="48">
        <f t="shared" si="376"/>
        <v>2.2000000000000002</v>
      </c>
      <c r="M470" s="49">
        <f t="shared" si="365"/>
        <v>0</v>
      </c>
      <c r="N470" s="65">
        <v>0</v>
      </c>
      <c r="O470" s="60">
        <f t="shared" si="377"/>
        <v>6332.0855759299066</v>
      </c>
      <c r="P470" s="55">
        <f t="shared" si="378"/>
        <v>480</v>
      </c>
      <c r="Q470" s="58">
        <f t="shared" si="379"/>
        <v>1.3943578783796371</v>
      </c>
      <c r="R470" s="53">
        <f t="shared" si="380"/>
        <v>3.2467532467532467</v>
      </c>
      <c r="S470" s="53">
        <f t="shared" si="366"/>
        <v>3.0675873324352017</v>
      </c>
      <c r="T470" s="53">
        <f t="shared" si="367"/>
        <v>1.5618619092239441E-3</v>
      </c>
      <c r="U470" s="58">
        <f t="shared" si="381"/>
        <v>0.69717893918981855</v>
      </c>
      <c r="V470" s="53">
        <f t="shared" si="382"/>
        <v>1.6233766233766234</v>
      </c>
      <c r="W470" s="53">
        <f t="shared" si="368"/>
        <v>1.5337936662176008</v>
      </c>
      <c r="X470" s="53">
        <f t="shared" si="369"/>
        <v>7.8093095461197204E-4</v>
      </c>
      <c r="Y470" s="58">
        <f t="shared" si="383"/>
        <v>0.13943578783796379</v>
      </c>
      <c r="Z470" s="53">
        <f t="shared" si="384"/>
        <v>0.32467532467532467</v>
      </c>
      <c r="AA470" s="53">
        <f t="shared" si="370"/>
        <v>0.30675873324352038</v>
      </c>
      <c r="AB470" s="53">
        <f t="shared" si="371"/>
        <v>1.5618619092239451E-4</v>
      </c>
      <c r="AC470" s="61">
        <f t="shared" si="385"/>
        <v>0.38815104166666353</v>
      </c>
      <c r="AD470" s="36">
        <f t="shared" si="388"/>
        <v>3.6197072765221567</v>
      </c>
      <c r="AE470" s="36">
        <f t="shared" si="389"/>
        <v>97.32</v>
      </c>
      <c r="AF470" s="36">
        <f t="shared" si="390"/>
        <v>1.8098536382610784</v>
      </c>
      <c r="AG470" s="36">
        <f t="shared" si="389"/>
        <v>83.63</v>
      </c>
      <c r="AH470" s="36">
        <f t="shared" si="391"/>
        <v>0.90492681913053918</v>
      </c>
      <c r="AI470" s="36">
        <f t="shared" si="419"/>
        <v>59.54</v>
      </c>
      <c r="AJ470" s="36">
        <f t="shared" si="393"/>
        <v>0.18098536382610775</v>
      </c>
      <c r="AK470" s="36">
        <f t="shared" si="419"/>
        <v>16.559999999999999</v>
      </c>
      <c r="AL470" s="36">
        <f t="shared" si="394"/>
        <v>1.8098536382610784</v>
      </c>
      <c r="AM470" s="36">
        <f t="shared" si="395"/>
        <v>83.63</v>
      </c>
      <c r="AN470" s="36">
        <f t="shared" si="396"/>
        <v>0.90492681913053918</v>
      </c>
      <c r="AO470" s="36">
        <f t="shared" si="397"/>
        <v>59.54</v>
      </c>
      <c r="AP470" s="36">
        <f t="shared" si="398"/>
        <v>0.45246340956526959</v>
      </c>
      <c r="AQ470" s="36">
        <f t="shared" si="399"/>
        <v>36.39</v>
      </c>
      <c r="AR470" s="36">
        <f t="shared" si="400"/>
        <v>9.0492681913053874E-2</v>
      </c>
      <c r="AS470" s="36">
        <f t="shared" si="401"/>
        <v>8.65</v>
      </c>
      <c r="AT470" s="36">
        <f t="shared" si="402"/>
        <v>0.90492681913053918</v>
      </c>
      <c r="AU470" s="36">
        <f t="shared" si="403"/>
        <v>59.54</v>
      </c>
      <c r="AV470" s="36">
        <f t="shared" si="404"/>
        <v>0.45246340956526959</v>
      </c>
      <c r="AW470" s="36">
        <f t="shared" si="405"/>
        <v>36.39</v>
      </c>
      <c r="AX470" s="36">
        <f t="shared" si="406"/>
        <v>0.2262317047826348</v>
      </c>
      <c r="AY470" s="36">
        <f t="shared" si="407"/>
        <v>20.25</v>
      </c>
      <c r="AZ470" s="36">
        <f t="shared" si="408"/>
        <v>4.5246340956526937E-2</v>
      </c>
      <c r="BA470" s="36">
        <f t="shared" si="409"/>
        <v>4.42</v>
      </c>
      <c r="BB470" s="36">
        <f t="shared" si="410"/>
        <v>0.1809853638261078</v>
      </c>
      <c r="BC470" s="36">
        <f t="shared" si="411"/>
        <v>16.559999999999999</v>
      </c>
      <c r="BD470" s="36">
        <f t="shared" si="412"/>
        <v>9.0492681913053902E-2</v>
      </c>
      <c r="BE470" s="36">
        <f t="shared" si="413"/>
        <v>8.65</v>
      </c>
      <c r="BF470" s="36">
        <f t="shared" si="414"/>
        <v>4.5246340956526951E-2</v>
      </c>
      <c r="BG470" s="36">
        <f t="shared" si="415"/>
        <v>4.42</v>
      </c>
      <c r="BH470" s="36">
        <f t="shared" si="416"/>
        <v>9.0492681913053909E-3</v>
      </c>
      <c r="BI470" s="36">
        <f t="shared" si="417"/>
        <v>0.9</v>
      </c>
    </row>
    <row r="471" spans="1:61" s="36" customFormat="1" x14ac:dyDescent="0.25">
      <c r="A471" s="37">
        <v>11.25</v>
      </c>
      <c r="B471" s="47">
        <f t="shared" si="372"/>
        <v>40</v>
      </c>
      <c r="C471" s="48">
        <f t="shared" si="362"/>
        <v>0</v>
      </c>
      <c r="D471" s="49">
        <f t="shared" si="363"/>
        <v>0</v>
      </c>
      <c r="E471" s="50">
        <f t="shared" si="364"/>
        <v>1</v>
      </c>
      <c r="F471" s="65">
        <f t="shared" si="361"/>
        <v>39</v>
      </c>
      <c r="G471" s="58">
        <f t="shared" si="386"/>
        <v>2.7898257820868295</v>
      </c>
      <c r="H471" s="53">
        <f t="shared" si="373"/>
        <v>6.4935064935064934</v>
      </c>
      <c r="I471" s="49">
        <f t="shared" si="374"/>
        <v>1.38</v>
      </c>
      <c r="J471" s="53">
        <f t="shared" si="375"/>
        <v>6.1376167205910255</v>
      </c>
      <c r="K471" s="53">
        <f t="shared" si="387"/>
        <v>3.1249671909738836E-3</v>
      </c>
      <c r="L471" s="48">
        <f t="shared" si="376"/>
        <v>2.2000000000000002</v>
      </c>
      <c r="M471" s="49">
        <f t="shared" si="365"/>
        <v>0</v>
      </c>
      <c r="N471" s="65">
        <v>0</v>
      </c>
      <c r="O471" s="60">
        <f t="shared" si="377"/>
        <v>6334.4174226603236</v>
      </c>
      <c r="P471" s="55">
        <f t="shared" si="378"/>
        <v>480</v>
      </c>
      <c r="Q471" s="58">
        <f t="shared" si="379"/>
        <v>1.3949128910434148</v>
      </c>
      <c r="R471" s="53">
        <f t="shared" si="380"/>
        <v>3.2467532467532467</v>
      </c>
      <c r="S471" s="53">
        <f t="shared" si="366"/>
        <v>3.0688083602955127</v>
      </c>
      <c r="T471" s="53">
        <f t="shared" si="367"/>
        <v>1.5624835954869418E-3</v>
      </c>
      <c r="U471" s="58">
        <f t="shared" si="381"/>
        <v>0.69745644552170738</v>
      </c>
      <c r="V471" s="53">
        <f t="shared" si="382"/>
        <v>1.6233766233766234</v>
      </c>
      <c r="W471" s="53">
        <f t="shared" si="368"/>
        <v>1.5344041801477564</v>
      </c>
      <c r="X471" s="53">
        <f t="shared" si="369"/>
        <v>7.812417977434709E-4</v>
      </c>
      <c r="Y471" s="58">
        <f t="shared" si="383"/>
        <v>0.13949128910434155</v>
      </c>
      <c r="Z471" s="53">
        <f t="shared" si="384"/>
        <v>0.32467532467532467</v>
      </c>
      <c r="AA471" s="53">
        <f t="shared" si="370"/>
        <v>0.30688083602955146</v>
      </c>
      <c r="AB471" s="53">
        <f t="shared" si="371"/>
        <v>1.5624835954869426E-4</v>
      </c>
      <c r="AC471" s="61">
        <f t="shared" si="385"/>
        <v>0.38828124999999686</v>
      </c>
      <c r="AD471" s="36">
        <f t="shared" si="388"/>
        <v>3.6317384002074062</v>
      </c>
      <c r="AE471" s="36">
        <f t="shared" si="389"/>
        <v>97.35</v>
      </c>
      <c r="AF471" s="36">
        <f t="shared" si="390"/>
        <v>1.8158692001037031</v>
      </c>
      <c r="AG471" s="36">
        <f t="shared" si="389"/>
        <v>83.73</v>
      </c>
      <c r="AH471" s="36">
        <f t="shared" si="391"/>
        <v>0.90793460005185156</v>
      </c>
      <c r="AI471" s="36">
        <f t="shared" si="419"/>
        <v>59.66</v>
      </c>
      <c r="AJ471" s="36">
        <f t="shared" si="393"/>
        <v>0.18158692001037022</v>
      </c>
      <c r="AK471" s="36">
        <f t="shared" si="419"/>
        <v>16.61</v>
      </c>
      <c r="AL471" s="36">
        <f t="shared" si="394"/>
        <v>1.8158692001037031</v>
      </c>
      <c r="AM471" s="36">
        <f t="shared" si="395"/>
        <v>83.73</v>
      </c>
      <c r="AN471" s="36">
        <f t="shared" si="396"/>
        <v>0.90793460005185156</v>
      </c>
      <c r="AO471" s="36">
        <f t="shared" si="397"/>
        <v>59.66</v>
      </c>
      <c r="AP471" s="36">
        <f t="shared" si="398"/>
        <v>0.45396730002592578</v>
      </c>
      <c r="AQ471" s="36">
        <f t="shared" si="399"/>
        <v>36.49</v>
      </c>
      <c r="AR471" s="36">
        <f t="shared" si="400"/>
        <v>9.0793460005185109E-2</v>
      </c>
      <c r="AS471" s="36">
        <f t="shared" si="401"/>
        <v>8.68</v>
      </c>
      <c r="AT471" s="36">
        <f t="shared" si="402"/>
        <v>0.90793460005185156</v>
      </c>
      <c r="AU471" s="36">
        <f t="shared" si="403"/>
        <v>59.66</v>
      </c>
      <c r="AV471" s="36">
        <f t="shared" si="404"/>
        <v>0.45396730002592578</v>
      </c>
      <c r="AW471" s="36">
        <f t="shared" si="405"/>
        <v>36.49</v>
      </c>
      <c r="AX471" s="36">
        <f t="shared" si="406"/>
        <v>0.22698365001296289</v>
      </c>
      <c r="AY471" s="36">
        <f t="shared" si="407"/>
        <v>20.309999999999999</v>
      </c>
      <c r="AZ471" s="36">
        <f t="shared" si="408"/>
        <v>4.5396730002592554E-2</v>
      </c>
      <c r="BA471" s="36">
        <f t="shared" si="409"/>
        <v>4.4400000000000004</v>
      </c>
      <c r="BB471" s="36">
        <f t="shared" si="410"/>
        <v>0.18158692001037027</v>
      </c>
      <c r="BC471" s="36">
        <f t="shared" si="411"/>
        <v>16.61</v>
      </c>
      <c r="BD471" s="36">
        <f t="shared" si="412"/>
        <v>9.0793460005185136E-2</v>
      </c>
      <c r="BE471" s="36">
        <f t="shared" si="413"/>
        <v>8.68</v>
      </c>
      <c r="BF471" s="36">
        <f t="shared" si="414"/>
        <v>4.5396730002592568E-2</v>
      </c>
      <c r="BG471" s="36">
        <f t="shared" si="415"/>
        <v>4.4400000000000004</v>
      </c>
      <c r="BH471" s="36">
        <f t="shared" si="416"/>
        <v>9.0793460005185143E-3</v>
      </c>
      <c r="BI471" s="36">
        <f t="shared" si="417"/>
        <v>0.9</v>
      </c>
    </row>
    <row r="472" spans="1:61" s="36" customFormat="1" x14ac:dyDescent="0.25">
      <c r="A472" s="37">
        <v>11.25</v>
      </c>
      <c r="B472" s="47">
        <f t="shared" si="372"/>
        <v>40</v>
      </c>
      <c r="C472" s="48">
        <f t="shared" si="362"/>
        <v>0</v>
      </c>
      <c r="D472" s="49">
        <f t="shared" si="363"/>
        <v>0</v>
      </c>
      <c r="E472" s="50">
        <f t="shared" si="364"/>
        <v>1</v>
      </c>
      <c r="F472" s="65">
        <f t="shared" si="361"/>
        <v>39</v>
      </c>
      <c r="G472" s="58">
        <f t="shared" si="386"/>
        <v>2.7909281721047186</v>
      </c>
      <c r="H472" s="53">
        <f t="shared" si="373"/>
        <v>6.4935064935064934</v>
      </c>
      <c r="I472" s="49">
        <f t="shared" si="374"/>
        <v>1.38</v>
      </c>
      <c r="J472" s="53">
        <f t="shared" si="375"/>
        <v>6.1400419786303813</v>
      </c>
      <c r="K472" s="53">
        <f t="shared" si="387"/>
        <v>3.1262020109614538E-3</v>
      </c>
      <c r="L472" s="48">
        <f t="shared" si="376"/>
        <v>2.2000000000000002</v>
      </c>
      <c r="M472" s="49">
        <f t="shared" si="365"/>
        <v>0</v>
      </c>
      <c r="N472" s="65">
        <v>0</v>
      </c>
      <c r="O472" s="60">
        <f t="shared" si="377"/>
        <v>6336.7332379444679</v>
      </c>
      <c r="P472" s="55">
        <f t="shared" si="378"/>
        <v>480</v>
      </c>
      <c r="Q472" s="58">
        <f t="shared" si="379"/>
        <v>1.3954640860523593</v>
      </c>
      <c r="R472" s="53">
        <f t="shared" si="380"/>
        <v>3.2467532467532467</v>
      </c>
      <c r="S472" s="53">
        <f t="shared" si="366"/>
        <v>3.0700209893151906</v>
      </c>
      <c r="T472" s="53">
        <f t="shared" si="367"/>
        <v>1.5631010054807269E-3</v>
      </c>
      <c r="U472" s="58">
        <f t="shared" si="381"/>
        <v>0.69773204302617964</v>
      </c>
      <c r="V472" s="53">
        <f t="shared" si="382"/>
        <v>1.6233766233766234</v>
      </c>
      <c r="W472" s="53">
        <f t="shared" si="368"/>
        <v>1.5350104946575953</v>
      </c>
      <c r="X472" s="53">
        <f t="shared" si="369"/>
        <v>7.8155050274036344E-4</v>
      </c>
      <c r="Y472" s="58">
        <f t="shared" si="383"/>
        <v>0.13954640860523601</v>
      </c>
      <c r="Z472" s="53">
        <f t="shared" si="384"/>
        <v>0.32467532467532467</v>
      </c>
      <c r="AA472" s="53">
        <f t="shared" si="370"/>
        <v>0.30700209893151925</v>
      </c>
      <c r="AB472" s="53">
        <f t="shared" si="371"/>
        <v>1.5631010054807277E-4</v>
      </c>
      <c r="AC472" s="61">
        <f t="shared" si="385"/>
        <v>0.38841145833333018</v>
      </c>
      <c r="AD472" s="36">
        <f t="shared" si="388"/>
        <v>3.6437742779496078</v>
      </c>
      <c r="AE472" s="36">
        <f t="shared" si="389"/>
        <v>97.38</v>
      </c>
      <c r="AF472" s="36">
        <f t="shared" si="390"/>
        <v>1.8218871389748039</v>
      </c>
      <c r="AG472" s="36">
        <f t="shared" si="389"/>
        <v>83.83</v>
      </c>
      <c r="AH472" s="36">
        <f t="shared" si="391"/>
        <v>0.91094356948740196</v>
      </c>
      <c r="AI472" s="36">
        <f t="shared" si="419"/>
        <v>59.79</v>
      </c>
      <c r="AJ472" s="36">
        <f t="shared" si="393"/>
        <v>0.18218871389748029</v>
      </c>
      <c r="AK472" s="36">
        <f t="shared" si="419"/>
        <v>16.66</v>
      </c>
      <c r="AL472" s="36">
        <f t="shared" si="394"/>
        <v>1.8218871389748039</v>
      </c>
      <c r="AM472" s="36">
        <f t="shared" si="395"/>
        <v>83.83</v>
      </c>
      <c r="AN472" s="36">
        <f t="shared" si="396"/>
        <v>0.91094356948740196</v>
      </c>
      <c r="AO472" s="36">
        <f t="shared" si="397"/>
        <v>59.79</v>
      </c>
      <c r="AP472" s="36">
        <f t="shared" si="398"/>
        <v>0.45547178474370098</v>
      </c>
      <c r="AQ472" s="36">
        <f t="shared" si="399"/>
        <v>36.590000000000003</v>
      </c>
      <c r="AR472" s="36">
        <f t="shared" si="400"/>
        <v>9.1094356948740143E-2</v>
      </c>
      <c r="AS472" s="36">
        <f t="shared" si="401"/>
        <v>8.7100000000000009</v>
      </c>
      <c r="AT472" s="36">
        <f t="shared" si="402"/>
        <v>0.91094356948740196</v>
      </c>
      <c r="AU472" s="36">
        <f t="shared" si="403"/>
        <v>59.79</v>
      </c>
      <c r="AV472" s="36">
        <f t="shared" si="404"/>
        <v>0.45547178474370098</v>
      </c>
      <c r="AW472" s="36">
        <f t="shared" si="405"/>
        <v>36.590000000000003</v>
      </c>
      <c r="AX472" s="36">
        <f t="shared" si="406"/>
        <v>0.22773589237185049</v>
      </c>
      <c r="AY472" s="36">
        <f t="shared" si="407"/>
        <v>20.37</v>
      </c>
      <c r="AZ472" s="36">
        <f t="shared" si="408"/>
        <v>4.5547178474370072E-2</v>
      </c>
      <c r="BA472" s="36">
        <f t="shared" si="409"/>
        <v>4.45</v>
      </c>
      <c r="BB472" s="36">
        <f t="shared" si="410"/>
        <v>0.18218871389748034</v>
      </c>
      <c r="BC472" s="36">
        <f t="shared" si="411"/>
        <v>16.66</v>
      </c>
      <c r="BD472" s="36">
        <f t="shared" si="412"/>
        <v>9.1094356948740171E-2</v>
      </c>
      <c r="BE472" s="36">
        <f t="shared" si="413"/>
        <v>8.7100000000000009</v>
      </c>
      <c r="BF472" s="36">
        <f t="shared" si="414"/>
        <v>4.5547178474370086E-2</v>
      </c>
      <c r="BG472" s="36">
        <f t="shared" si="415"/>
        <v>4.45</v>
      </c>
      <c r="BH472" s="36">
        <f t="shared" si="416"/>
        <v>9.1094356948740185E-3</v>
      </c>
      <c r="BI472" s="36">
        <f t="shared" si="417"/>
        <v>0.91</v>
      </c>
    </row>
    <row r="473" spans="1:61" s="36" customFormat="1" x14ac:dyDescent="0.25">
      <c r="A473" s="37">
        <v>11.25</v>
      </c>
      <c r="B473" s="47">
        <f t="shared" si="372"/>
        <v>40</v>
      </c>
      <c r="C473" s="48">
        <f t="shared" si="362"/>
        <v>0</v>
      </c>
      <c r="D473" s="49">
        <f t="shared" si="363"/>
        <v>0</v>
      </c>
      <c r="E473" s="50">
        <f t="shared" si="364"/>
        <v>1</v>
      </c>
      <c r="F473" s="65">
        <f t="shared" si="361"/>
        <v>39</v>
      </c>
      <c r="G473" s="58">
        <f t="shared" si="386"/>
        <v>2.7920229793324221</v>
      </c>
      <c r="H473" s="53">
        <f t="shared" si="373"/>
        <v>6.4935064935064934</v>
      </c>
      <c r="I473" s="49">
        <f t="shared" si="374"/>
        <v>1.38</v>
      </c>
      <c r="J473" s="53">
        <f t="shared" si="375"/>
        <v>6.1424505545313286</v>
      </c>
      <c r="K473" s="53">
        <f t="shared" si="387"/>
        <v>3.1274283372392389E-3</v>
      </c>
      <c r="L473" s="48">
        <f t="shared" si="376"/>
        <v>2.2000000000000002</v>
      </c>
      <c r="M473" s="49">
        <f t="shared" si="365"/>
        <v>0</v>
      </c>
      <c r="N473" s="65">
        <v>0</v>
      </c>
      <c r="O473" s="60">
        <f t="shared" si="377"/>
        <v>6339.0331319985353</v>
      </c>
      <c r="P473" s="55">
        <f t="shared" si="378"/>
        <v>480</v>
      </c>
      <c r="Q473" s="58">
        <f t="shared" si="379"/>
        <v>1.396011489666211</v>
      </c>
      <c r="R473" s="53">
        <f t="shared" si="380"/>
        <v>3.2467532467532467</v>
      </c>
      <c r="S473" s="53">
        <f t="shared" si="366"/>
        <v>3.0712252772656643</v>
      </c>
      <c r="T473" s="53">
        <f t="shared" si="367"/>
        <v>1.5637141686196195E-3</v>
      </c>
      <c r="U473" s="58">
        <f t="shared" si="381"/>
        <v>0.69800574483310551</v>
      </c>
      <c r="V473" s="53">
        <f t="shared" si="382"/>
        <v>1.6233766233766234</v>
      </c>
      <c r="W473" s="53">
        <f t="shared" si="368"/>
        <v>1.5356126386328321</v>
      </c>
      <c r="X473" s="53">
        <f t="shared" si="369"/>
        <v>7.8185708430980974E-4</v>
      </c>
      <c r="Y473" s="58">
        <f t="shared" si="383"/>
        <v>0.13960114896662118</v>
      </c>
      <c r="Z473" s="53">
        <f t="shared" si="384"/>
        <v>0.32467532467532467</v>
      </c>
      <c r="AA473" s="53">
        <f t="shared" si="370"/>
        <v>0.30712252772656662</v>
      </c>
      <c r="AB473" s="53">
        <f t="shared" si="371"/>
        <v>1.5637141686196201E-4</v>
      </c>
      <c r="AC473" s="61">
        <f t="shared" si="385"/>
        <v>0.38854166666666351</v>
      </c>
      <c r="AD473" s="36">
        <f t="shared" si="388"/>
        <v>3.655814877047979</v>
      </c>
      <c r="AE473" s="36">
        <f t="shared" si="389"/>
        <v>97.42</v>
      </c>
      <c r="AF473" s="36">
        <f t="shared" si="390"/>
        <v>1.8279074385239895</v>
      </c>
      <c r="AG473" s="36">
        <f t="shared" si="389"/>
        <v>83.93</v>
      </c>
      <c r="AH473" s="36">
        <f t="shared" si="391"/>
        <v>0.91395371926199476</v>
      </c>
      <c r="AI473" s="36">
        <f t="shared" si="419"/>
        <v>59.91</v>
      </c>
      <c r="AJ473" s="36">
        <f t="shared" si="393"/>
        <v>0.18279074385239885</v>
      </c>
      <c r="AK473" s="36">
        <f t="shared" si="419"/>
        <v>16.71</v>
      </c>
      <c r="AL473" s="36">
        <f t="shared" si="394"/>
        <v>1.8279074385239895</v>
      </c>
      <c r="AM473" s="36">
        <f t="shared" si="395"/>
        <v>83.93</v>
      </c>
      <c r="AN473" s="36">
        <f t="shared" si="396"/>
        <v>0.91395371926199476</v>
      </c>
      <c r="AO473" s="36">
        <f t="shared" si="397"/>
        <v>59.91</v>
      </c>
      <c r="AP473" s="36">
        <f t="shared" si="398"/>
        <v>0.45697685963099738</v>
      </c>
      <c r="AQ473" s="36">
        <f t="shared" si="399"/>
        <v>36.68</v>
      </c>
      <c r="AR473" s="36">
        <f t="shared" si="400"/>
        <v>9.1395371926199426E-2</v>
      </c>
      <c r="AS473" s="36">
        <f t="shared" si="401"/>
        <v>8.73</v>
      </c>
      <c r="AT473" s="36">
        <f t="shared" si="402"/>
        <v>0.91395371926199476</v>
      </c>
      <c r="AU473" s="36">
        <f t="shared" si="403"/>
        <v>59.91</v>
      </c>
      <c r="AV473" s="36">
        <f t="shared" si="404"/>
        <v>0.45697685963099738</v>
      </c>
      <c r="AW473" s="36">
        <f t="shared" si="405"/>
        <v>36.68</v>
      </c>
      <c r="AX473" s="36">
        <f t="shared" si="406"/>
        <v>0.22848842981549869</v>
      </c>
      <c r="AY473" s="36">
        <f t="shared" si="407"/>
        <v>20.43</v>
      </c>
      <c r="AZ473" s="36">
        <f t="shared" si="408"/>
        <v>4.5697685963099713E-2</v>
      </c>
      <c r="BA473" s="36">
        <f t="shared" si="409"/>
        <v>4.47</v>
      </c>
      <c r="BB473" s="36">
        <f t="shared" si="410"/>
        <v>0.18279074385239891</v>
      </c>
      <c r="BC473" s="36">
        <f t="shared" si="411"/>
        <v>16.71</v>
      </c>
      <c r="BD473" s="36">
        <f t="shared" si="412"/>
        <v>9.1395371926199453E-2</v>
      </c>
      <c r="BE473" s="36">
        <f t="shared" si="413"/>
        <v>8.73</v>
      </c>
      <c r="BF473" s="36">
        <f t="shared" si="414"/>
        <v>4.5697685963099727E-2</v>
      </c>
      <c r="BG473" s="36">
        <f t="shared" si="415"/>
        <v>4.47</v>
      </c>
      <c r="BH473" s="36">
        <f t="shared" si="416"/>
        <v>9.1395371926199457E-3</v>
      </c>
      <c r="BI473" s="36">
        <f t="shared" si="417"/>
        <v>0.91</v>
      </c>
    </row>
    <row r="474" spans="1:61" s="36" customFormat="1" x14ac:dyDescent="0.25">
      <c r="A474" s="37">
        <v>11.25</v>
      </c>
      <c r="B474" s="47">
        <f t="shared" si="372"/>
        <v>40</v>
      </c>
      <c r="C474" s="48">
        <f t="shared" si="362"/>
        <v>0</v>
      </c>
      <c r="D474" s="49">
        <f t="shared" si="363"/>
        <v>0</v>
      </c>
      <c r="E474" s="50">
        <f t="shared" si="364"/>
        <v>1</v>
      </c>
      <c r="F474" s="65">
        <f t="shared" si="361"/>
        <v>39</v>
      </c>
      <c r="G474" s="58">
        <f t="shared" si="386"/>
        <v>2.7931102559281658</v>
      </c>
      <c r="H474" s="53">
        <f t="shared" si="373"/>
        <v>6.4935064935064934</v>
      </c>
      <c r="I474" s="49">
        <f t="shared" si="374"/>
        <v>1.38</v>
      </c>
      <c r="J474" s="53">
        <f t="shared" si="375"/>
        <v>6.1448425630419647</v>
      </c>
      <c r="K474" s="53">
        <f t="shared" si="387"/>
        <v>3.1286462282312244E-3</v>
      </c>
      <c r="L474" s="48">
        <f t="shared" si="376"/>
        <v>2.2000000000000002</v>
      </c>
      <c r="M474" s="49">
        <f t="shared" si="365"/>
        <v>0</v>
      </c>
      <c r="N474" s="65">
        <v>0</v>
      </c>
      <c r="O474" s="60">
        <f t="shared" si="377"/>
        <v>6341.3172142809808</v>
      </c>
      <c r="P474" s="55">
        <f t="shared" si="378"/>
        <v>480</v>
      </c>
      <c r="Q474" s="58">
        <f t="shared" si="379"/>
        <v>1.3965551279640829</v>
      </c>
      <c r="R474" s="53">
        <f t="shared" si="380"/>
        <v>3.2467532467532467</v>
      </c>
      <c r="S474" s="53">
        <f t="shared" si="366"/>
        <v>3.0724212815209824</v>
      </c>
      <c r="T474" s="53">
        <f t="shared" si="367"/>
        <v>1.5643231141156122E-3</v>
      </c>
      <c r="U474" s="58">
        <f t="shared" si="381"/>
        <v>0.69827756398204144</v>
      </c>
      <c r="V474" s="53">
        <f t="shared" si="382"/>
        <v>1.6233766233766234</v>
      </c>
      <c r="W474" s="53">
        <f t="shared" si="368"/>
        <v>1.5362106407604912</v>
      </c>
      <c r="X474" s="53">
        <f t="shared" si="369"/>
        <v>7.821615570578061E-4</v>
      </c>
      <c r="Y474" s="58">
        <f t="shared" si="383"/>
        <v>0.13965551279640837</v>
      </c>
      <c r="Z474" s="53">
        <f t="shared" si="384"/>
        <v>0.32467532467532467</v>
      </c>
      <c r="AA474" s="53">
        <f t="shared" si="370"/>
        <v>0.30724212815209845</v>
      </c>
      <c r="AB474" s="53">
        <f t="shared" si="371"/>
        <v>1.564323114115613E-4</v>
      </c>
      <c r="AC474" s="61">
        <f t="shared" si="385"/>
        <v>0.38867187499999684</v>
      </c>
      <c r="AD474" s="36">
        <f t="shared" si="388"/>
        <v>3.6678601650266693</v>
      </c>
      <c r="AE474" s="36">
        <f t="shared" si="389"/>
        <v>97.45</v>
      </c>
      <c r="AF474" s="36">
        <f t="shared" si="390"/>
        <v>1.8339300825133347</v>
      </c>
      <c r="AG474" s="36">
        <f t="shared" si="389"/>
        <v>84.02</v>
      </c>
      <c r="AH474" s="36">
        <f t="shared" si="391"/>
        <v>0.91696504125666733</v>
      </c>
      <c r="AI474" s="36">
        <f t="shared" si="419"/>
        <v>60.03</v>
      </c>
      <c r="AJ474" s="36">
        <f t="shared" si="393"/>
        <v>0.18339300825133337</v>
      </c>
      <c r="AK474" s="36">
        <f t="shared" si="419"/>
        <v>16.760000000000002</v>
      </c>
      <c r="AL474" s="36">
        <f t="shared" si="394"/>
        <v>1.8339300825133347</v>
      </c>
      <c r="AM474" s="36">
        <f t="shared" si="395"/>
        <v>84.02</v>
      </c>
      <c r="AN474" s="36">
        <f t="shared" si="396"/>
        <v>0.91696504125666733</v>
      </c>
      <c r="AO474" s="36">
        <f t="shared" si="397"/>
        <v>60.03</v>
      </c>
      <c r="AP474" s="36">
        <f t="shared" si="398"/>
        <v>0.45848252062833367</v>
      </c>
      <c r="AQ474" s="36">
        <f t="shared" si="399"/>
        <v>36.78</v>
      </c>
      <c r="AR474" s="36">
        <f t="shared" si="400"/>
        <v>9.1696504125666684E-2</v>
      </c>
      <c r="AS474" s="36">
        <f t="shared" si="401"/>
        <v>8.76</v>
      </c>
      <c r="AT474" s="36">
        <f t="shared" si="402"/>
        <v>0.91696504125666733</v>
      </c>
      <c r="AU474" s="36">
        <f t="shared" si="403"/>
        <v>60.03</v>
      </c>
      <c r="AV474" s="36">
        <f t="shared" si="404"/>
        <v>0.45848252062833367</v>
      </c>
      <c r="AW474" s="36">
        <f t="shared" si="405"/>
        <v>36.78</v>
      </c>
      <c r="AX474" s="36">
        <f t="shared" si="406"/>
        <v>0.22924126031416683</v>
      </c>
      <c r="AY474" s="36">
        <f t="shared" si="407"/>
        <v>20.49</v>
      </c>
      <c r="AZ474" s="36">
        <f t="shared" si="408"/>
        <v>4.5848252062833342E-2</v>
      </c>
      <c r="BA474" s="36">
        <f t="shared" si="409"/>
        <v>4.4800000000000004</v>
      </c>
      <c r="BB474" s="36">
        <f t="shared" si="410"/>
        <v>0.18339300825133342</v>
      </c>
      <c r="BC474" s="36">
        <f t="shared" si="411"/>
        <v>16.760000000000002</v>
      </c>
      <c r="BD474" s="36">
        <f t="shared" si="412"/>
        <v>9.1696504125666711E-2</v>
      </c>
      <c r="BE474" s="36">
        <f t="shared" si="413"/>
        <v>8.76</v>
      </c>
      <c r="BF474" s="36">
        <f t="shared" si="414"/>
        <v>4.5848252062833356E-2</v>
      </c>
      <c r="BG474" s="36">
        <f t="shared" si="415"/>
        <v>4.4800000000000004</v>
      </c>
      <c r="BH474" s="36">
        <f t="shared" si="416"/>
        <v>9.1696504125666715E-3</v>
      </c>
      <c r="BI474" s="36">
        <f t="shared" si="417"/>
        <v>0.91</v>
      </c>
    </row>
    <row r="475" spans="1:61" s="36" customFormat="1" x14ac:dyDescent="0.25">
      <c r="A475" s="37">
        <v>11.25</v>
      </c>
      <c r="B475" s="47">
        <f t="shared" si="372"/>
        <v>40</v>
      </c>
      <c r="C475" s="48">
        <f t="shared" si="362"/>
        <v>0</v>
      </c>
      <c r="D475" s="49">
        <f t="shared" si="363"/>
        <v>0</v>
      </c>
      <c r="E475" s="50">
        <f t="shared" si="364"/>
        <v>1</v>
      </c>
      <c r="F475" s="65">
        <f t="shared" si="361"/>
        <v>39</v>
      </c>
      <c r="G475" s="58">
        <f t="shared" si="386"/>
        <v>2.7941900536914042</v>
      </c>
      <c r="H475" s="53">
        <f t="shared" si="373"/>
        <v>6.4935064935064934</v>
      </c>
      <c r="I475" s="49">
        <f t="shared" si="374"/>
        <v>1.38</v>
      </c>
      <c r="J475" s="53">
        <f t="shared" si="375"/>
        <v>6.1472181181210894</v>
      </c>
      <c r="K475" s="53">
        <f t="shared" si="387"/>
        <v>3.1298557419595276E-3</v>
      </c>
      <c r="L475" s="48">
        <f t="shared" si="376"/>
        <v>2.2000000000000002</v>
      </c>
      <c r="M475" s="49">
        <f t="shared" si="365"/>
        <v>0</v>
      </c>
      <c r="N475" s="65">
        <v>0</v>
      </c>
      <c r="O475" s="60">
        <f t="shared" si="377"/>
        <v>6343.5855934977344</v>
      </c>
      <c r="P475" s="55">
        <f t="shared" si="378"/>
        <v>480</v>
      </c>
      <c r="Q475" s="58">
        <f t="shared" si="379"/>
        <v>1.3970950268457021</v>
      </c>
      <c r="R475" s="53">
        <f t="shared" si="380"/>
        <v>3.2467532467532467</v>
      </c>
      <c r="S475" s="53">
        <f t="shared" si="366"/>
        <v>3.0736090590605447</v>
      </c>
      <c r="T475" s="53">
        <f t="shared" si="367"/>
        <v>1.5649278709797638E-3</v>
      </c>
      <c r="U475" s="58">
        <f t="shared" si="381"/>
        <v>0.69854751342285104</v>
      </c>
      <c r="V475" s="53">
        <f t="shared" si="382"/>
        <v>1.6233766233766234</v>
      </c>
      <c r="W475" s="53">
        <f t="shared" si="368"/>
        <v>1.5368045295302724</v>
      </c>
      <c r="X475" s="53">
        <f t="shared" si="369"/>
        <v>7.8246393548988191E-4</v>
      </c>
      <c r="Y475" s="58">
        <f t="shared" si="383"/>
        <v>0.13970950268457027</v>
      </c>
      <c r="Z475" s="53">
        <f t="shared" si="384"/>
        <v>0.32467532467532467</v>
      </c>
      <c r="AA475" s="53">
        <f t="shared" si="370"/>
        <v>0.30736090590605464</v>
      </c>
      <c r="AB475" s="53">
        <f t="shared" si="371"/>
        <v>1.5649278709797641E-4</v>
      </c>
      <c r="AC475" s="61">
        <f t="shared" si="385"/>
        <v>0.38880208333333016</v>
      </c>
      <c r="AD475" s="36">
        <f t="shared" si="388"/>
        <v>3.6799101096332136</v>
      </c>
      <c r="AE475" s="36">
        <f t="shared" si="389"/>
        <v>97.48</v>
      </c>
      <c r="AF475" s="36">
        <f t="shared" si="390"/>
        <v>1.8399550548166068</v>
      </c>
      <c r="AG475" s="36">
        <f t="shared" si="389"/>
        <v>84.12</v>
      </c>
      <c r="AH475" s="36">
        <f t="shared" si="391"/>
        <v>0.91997752740830341</v>
      </c>
      <c r="AI475" s="36">
        <f t="shared" si="419"/>
        <v>60.15</v>
      </c>
      <c r="AJ475" s="36">
        <f t="shared" si="393"/>
        <v>0.18399550548166058</v>
      </c>
      <c r="AK475" s="36">
        <f t="shared" si="419"/>
        <v>16.809999999999999</v>
      </c>
      <c r="AL475" s="36">
        <f t="shared" si="394"/>
        <v>1.8399550548166068</v>
      </c>
      <c r="AM475" s="36">
        <f t="shared" si="395"/>
        <v>84.12</v>
      </c>
      <c r="AN475" s="36">
        <f t="shared" si="396"/>
        <v>0.91997752740830341</v>
      </c>
      <c r="AO475" s="36">
        <f t="shared" si="397"/>
        <v>60.15</v>
      </c>
      <c r="AP475" s="36">
        <f t="shared" si="398"/>
        <v>0.4599887637041517</v>
      </c>
      <c r="AQ475" s="36">
        <f t="shared" si="399"/>
        <v>36.869999999999997</v>
      </c>
      <c r="AR475" s="36">
        <f t="shared" si="400"/>
        <v>9.1997752740830288E-2</v>
      </c>
      <c r="AS475" s="36">
        <f t="shared" si="401"/>
        <v>8.7899999999999991</v>
      </c>
      <c r="AT475" s="36">
        <f t="shared" si="402"/>
        <v>0.91997752740830341</v>
      </c>
      <c r="AU475" s="36">
        <f t="shared" si="403"/>
        <v>60.15</v>
      </c>
      <c r="AV475" s="36">
        <f t="shared" si="404"/>
        <v>0.4599887637041517</v>
      </c>
      <c r="AW475" s="36">
        <f t="shared" si="405"/>
        <v>36.869999999999997</v>
      </c>
      <c r="AX475" s="36">
        <f t="shared" si="406"/>
        <v>0.22999438185207585</v>
      </c>
      <c r="AY475" s="36">
        <f t="shared" si="407"/>
        <v>20.55</v>
      </c>
      <c r="AZ475" s="36">
        <f t="shared" si="408"/>
        <v>4.5998876370415144E-2</v>
      </c>
      <c r="BA475" s="36">
        <f t="shared" si="409"/>
        <v>4.5</v>
      </c>
      <c r="BB475" s="36">
        <f t="shared" si="410"/>
        <v>0.18399550548166063</v>
      </c>
      <c r="BC475" s="36">
        <f t="shared" si="411"/>
        <v>16.809999999999999</v>
      </c>
      <c r="BD475" s="36">
        <f t="shared" si="412"/>
        <v>9.1997752740830316E-2</v>
      </c>
      <c r="BE475" s="36">
        <f t="shared" si="413"/>
        <v>8.7899999999999991</v>
      </c>
      <c r="BF475" s="36">
        <f t="shared" si="414"/>
        <v>4.5998876370415158E-2</v>
      </c>
      <c r="BG475" s="36">
        <f t="shared" si="415"/>
        <v>4.5</v>
      </c>
      <c r="BH475" s="36">
        <f t="shared" si="416"/>
        <v>9.1997752740830326E-3</v>
      </c>
      <c r="BI475" s="36">
        <f t="shared" si="417"/>
        <v>0.92</v>
      </c>
    </row>
    <row r="476" spans="1:61" s="36" customFormat="1" x14ac:dyDescent="0.25">
      <c r="A476" s="37">
        <v>11.25</v>
      </c>
      <c r="B476" s="47">
        <f t="shared" si="372"/>
        <v>40</v>
      </c>
      <c r="C476" s="48">
        <f t="shared" si="362"/>
        <v>0</v>
      </c>
      <c r="D476" s="49">
        <f t="shared" si="363"/>
        <v>0</v>
      </c>
      <c r="E476" s="50">
        <f t="shared" si="364"/>
        <v>1</v>
      </c>
      <c r="F476" s="65">
        <f t="shared" si="361"/>
        <v>39</v>
      </c>
      <c r="G476" s="58">
        <f t="shared" si="386"/>
        <v>2.7952624240652901</v>
      </c>
      <c r="H476" s="53">
        <f t="shared" si="373"/>
        <v>6.4935064935064934</v>
      </c>
      <c r="I476" s="49">
        <f t="shared" si="374"/>
        <v>1.38</v>
      </c>
      <c r="J476" s="53">
        <f t="shared" si="375"/>
        <v>6.1495773329436387</v>
      </c>
      <c r="K476" s="53">
        <f t="shared" si="387"/>
        <v>3.1310569360471592E-3</v>
      </c>
      <c r="L476" s="48">
        <f t="shared" si="376"/>
        <v>2.2000000000000002</v>
      </c>
      <c r="M476" s="49">
        <f t="shared" si="365"/>
        <v>0</v>
      </c>
      <c r="N476" s="65">
        <v>0</v>
      </c>
      <c r="O476" s="60">
        <f t="shared" si="377"/>
        <v>6345.8383776073724</v>
      </c>
      <c r="P476" s="55">
        <f t="shared" si="378"/>
        <v>480</v>
      </c>
      <c r="Q476" s="58">
        <f t="shared" si="379"/>
        <v>1.3976312120326451</v>
      </c>
      <c r="R476" s="53">
        <f t="shared" si="380"/>
        <v>3.2467532467532467</v>
      </c>
      <c r="S476" s="53">
        <f t="shared" si="366"/>
        <v>3.0747886664718194</v>
      </c>
      <c r="T476" s="53">
        <f t="shared" si="367"/>
        <v>1.5655284680235796E-3</v>
      </c>
      <c r="U476" s="58">
        <f t="shared" si="381"/>
        <v>0.69881560601632253</v>
      </c>
      <c r="V476" s="53">
        <f t="shared" si="382"/>
        <v>1.6233766233766234</v>
      </c>
      <c r="W476" s="53">
        <f t="shared" si="368"/>
        <v>1.5373943332359097</v>
      </c>
      <c r="X476" s="53">
        <f t="shared" si="369"/>
        <v>7.8276423401178979E-4</v>
      </c>
      <c r="Y476" s="58">
        <f t="shared" si="383"/>
        <v>0.13976312120326456</v>
      </c>
      <c r="Z476" s="53">
        <f t="shared" si="384"/>
        <v>0.32467532467532467</v>
      </c>
      <c r="AA476" s="53">
        <f t="shared" si="370"/>
        <v>0.30747886664718205</v>
      </c>
      <c r="AB476" s="53">
        <f t="shared" si="371"/>
        <v>1.5655284680235801E-4</v>
      </c>
      <c r="AC476" s="61">
        <f t="shared" si="385"/>
        <v>0.38893229166666349</v>
      </c>
      <c r="AD476" s="36">
        <f t="shared" si="388"/>
        <v>3.6919646788369951</v>
      </c>
      <c r="AE476" s="36">
        <f t="shared" si="389"/>
        <v>97.51</v>
      </c>
      <c r="AF476" s="36">
        <f t="shared" si="390"/>
        <v>1.8459823394184975</v>
      </c>
      <c r="AG476" s="36">
        <f t="shared" si="389"/>
        <v>84.21</v>
      </c>
      <c r="AH476" s="36">
        <f t="shared" si="391"/>
        <v>0.92299116970924877</v>
      </c>
      <c r="AI476" s="36">
        <f t="shared" si="419"/>
        <v>60.27</v>
      </c>
      <c r="AJ476" s="36">
        <f t="shared" si="393"/>
        <v>0.18459823394184965</v>
      </c>
      <c r="AK476" s="36">
        <f t="shared" si="419"/>
        <v>16.86</v>
      </c>
      <c r="AL476" s="36">
        <f t="shared" si="394"/>
        <v>1.8459823394184975</v>
      </c>
      <c r="AM476" s="36">
        <f t="shared" si="395"/>
        <v>84.21</v>
      </c>
      <c r="AN476" s="36">
        <f t="shared" si="396"/>
        <v>0.92299116970924877</v>
      </c>
      <c r="AO476" s="36">
        <f t="shared" si="397"/>
        <v>60.27</v>
      </c>
      <c r="AP476" s="36">
        <f t="shared" si="398"/>
        <v>0.46149558485462439</v>
      </c>
      <c r="AQ476" s="36">
        <f t="shared" si="399"/>
        <v>36.97</v>
      </c>
      <c r="AR476" s="36">
        <f t="shared" si="400"/>
        <v>9.2299116970924827E-2</v>
      </c>
      <c r="AS476" s="36">
        <f t="shared" si="401"/>
        <v>8.82</v>
      </c>
      <c r="AT476" s="36">
        <f t="shared" si="402"/>
        <v>0.92299116970924877</v>
      </c>
      <c r="AU476" s="36">
        <f t="shared" si="403"/>
        <v>60.27</v>
      </c>
      <c r="AV476" s="36">
        <f t="shared" si="404"/>
        <v>0.46149558485462439</v>
      </c>
      <c r="AW476" s="36">
        <f t="shared" si="405"/>
        <v>36.97</v>
      </c>
      <c r="AX476" s="36">
        <f t="shared" si="406"/>
        <v>0.23074779242731219</v>
      </c>
      <c r="AY476" s="36">
        <f t="shared" si="407"/>
        <v>20.61</v>
      </c>
      <c r="AZ476" s="36">
        <f t="shared" si="408"/>
        <v>4.6149558485462414E-2</v>
      </c>
      <c r="BA476" s="36">
        <f t="shared" si="409"/>
        <v>4.51</v>
      </c>
      <c r="BB476" s="36">
        <f t="shared" si="410"/>
        <v>0.18459823394184971</v>
      </c>
      <c r="BC476" s="36">
        <f t="shared" si="411"/>
        <v>16.86</v>
      </c>
      <c r="BD476" s="36">
        <f t="shared" si="412"/>
        <v>9.2299116970924855E-2</v>
      </c>
      <c r="BE476" s="36">
        <f t="shared" si="413"/>
        <v>8.82</v>
      </c>
      <c r="BF476" s="36">
        <f t="shared" si="414"/>
        <v>4.6149558485462427E-2</v>
      </c>
      <c r="BG476" s="36">
        <f t="shared" si="415"/>
        <v>4.51</v>
      </c>
      <c r="BH476" s="36">
        <f t="shared" si="416"/>
        <v>9.2299116970924865E-3</v>
      </c>
      <c r="BI476" s="36">
        <f t="shared" si="417"/>
        <v>0.92</v>
      </c>
    </row>
    <row r="477" spans="1:61" s="36" customFormat="1" x14ac:dyDescent="0.25">
      <c r="A477" s="37">
        <v>11.25</v>
      </c>
      <c r="B477" s="47">
        <f t="shared" si="372"/>
        <v>40</v>
      </c>
      <c r="C477" s="48">
        <f t="shared" si="362"/>
        <v>0</v>
      </c>
      <c r="D477" s="49">
        <f t="shared" si="363"/>
        <v>0</v>
      </c>
      <c r="E477" s="50">
        <f t="shared" si="364"/>
        <v>1</v>
      </c>
      <c r="F477" s="65">
        <f t="shared" si="361"/>
        <v>39</v>
      </c>
      <c r="G477" s="58">
        <f t="shared" si="386"/>
        <v>2.796327418139124</v>
      </c>
      <c r="H477" s="53">
        <f t="shared" si="373"/>
        <v>6.4935064935064934</v>
      </c>
      <c r="I477" s="49">
        <f t="shared" si="374"/>
        <v>1.38</v>
      </c>
      <c r="J477" s="53">
        <f t="shared" si="375"/>
        <v>6.1519203199060737</v>
      </c>
      <c r="K477" s="53">
        <f t="shared" si="387"/>
        <v>3.1322498677207721E-3</v>
      </c>
      <c r="L477" s="48">
        <f t="shared" si="376"/>
        <v>2.2000000000000002</v>
      </c>
      <c r="M477" s="49">
        <f t="shared" si="365"/>
        <v>0</v>
      </c>
      <c r="N477" s="65">
        <v>0</v>
      </c>
      <c r="O477" s="60">
        <f t="shared" si="377"/>
        <v>6348.0756738262571</v>
      </c>
      <c r="P477" s="55">
        <f t="shared" si="378"/>
        <v>480</v>
      </c>
      <c r="Q477" s="58">
        <f t="shared" si="379"/>
        <v>1.398163709069562</v>
      </c>
      <c r="R477" s="53">
        <f t="shared" si="380"/>
        <v>3.2467532467532467</v>
      </c>
      <c r="S477" s="53">
        <f t="shared" si="366"/>
        <v>3.0759601599530368</v>
      </c>
      <c r="T477" s="53">
        <f t="shared" si="367"/>
        <v>1.5661249338603861E-3</v>
      </c>
      <c r="U477" s="58">
        <f t="shared" si="381"/>
        <v>0.699081854534781</v>
      </c>
      <c r="V477" s="53">
        <f t="shared" si="382"/>
        <v>1.6233766233766234</v>
      </c>
      <c r="W477" s="53">
        <f t="shared" si="368"/>
        <v>1.5379800799765184</v>
      </c>
      <c r="X477" s="53">
        <f t="shared" si="369"/>
        <v>7.8306246693019303E-4</v>
      </c>
      <c r="Y477" s="58">
        <f t="shared" si="383"/>
        <v>0.13981637090695626</v>
      </c>
      <c r="Z477" s="53">
        <f t="shared" si="384"/>
        <v>0.32467532467532467</v>
      </c>
      <c r="AA477" s="53">
        <f t="shared" si="370"/>
        <v>0.30759601599530378</v>
      </c>
      <c r="AB477" s="53">
        <f t="shared" si="371"/>
        <v>1.5661249338603863E-4</v>
      </c>
      <c r="AC477" s="61">
        <f t="shared" si="385"/>
        <v>0.38906249999999681</v>
      </c>
      <c r="AD477" s="36">
        <f t="shared" si="388"/>
        <v>3.7040238408277202</v>
      </c>
      <c r="AE477" s="36">
        <f t="shared" si="389"/>
        <v>97.54</v>
      </c>
      <c r="AF477" s="36">
        <f t="shared" si="390"/>
        <v>1.8520119204138601</v>
      </c>
      <c r="AG477" s="36">
        <f t="shared" si="389"/>
        <v>84.31</v>
      </c>
      <c r="AH477" s="36">
        <f t="shared" si="391"/>
        <v>0.92600596020693005</v>
      </c>
      <c r="AI477" s="36">
        <f t="shared" si="419"/>
        <v>60.39</v>
      </c>
      <c r="AJ477" s="36">
        <f t="shared" si="393"/>
        <v>0.18520119204138591</v>
      </c>
      <c r="AK477" s="36">
        <f t="shared" si="419"/>
        <v>16.91</v>
      </c>
      <c r="AL477" s="36">
        <f t="shared" si="394"/>
        <v>1.8520119204138601</v>
      </c>
      <c r="AM477" s="36">
        <f t="shared" si="395"/>
        <v>84.31</v>
      </c>
      <c r="AN477" s="36">
        <f t="shared" si="396"/>
        <v>0.92600596020693005</v>
      </c>
      <c r="AO477" s="36">
        <f t="shared" si="397"/>
        <v>60.39</v>
      </c>
      <c r="AP477" s="36">
        <f t="shared" si="398"/>
        <v>0.46300298010346502</v>
      </c>
      <c r="AQ477" s="36">
        <f t="shared" si="399"/>
        <v>37.06</v>
      </c>
      <c r="AR477" s="36">
        <f t="shared" si="400"/>
        <v>9.2600596020692955E-2</v>
      </c>
      <c r="AS477" s="36">
        <f t="shared" si="401"/>
        <v>8.84</v>
      </c>
      <c r="AT477" s="36">
        <f t="shared" si="402"/>
        <v>0.92600596020693005</v>
      </c>
      <c r="AU477" s="36">
        <f t="shared" si="403"/>
        <v>60.39</v>
      </c>
      <c r="AV477" s="36">
        <f t="shared" si="404"/>
        <v>0.46300298010346502</v>
      </c>
      <c r="AW477" s="36">
        <f t="shared" si="405"/>
        <v>37.06</v>
      </c>
      <c r="AX477" s="36">
        <f t="shared" si="406"/>
        <v>0.23150149005173251</v>
      </c>
      <c r="AY477" s="36">
        <f t="shared" si="407"/>
        <v>20.67</v>
      </c>
      <c r="AZ477" s="36">
        <f t="shared" si="408"/>
        <v>4.6300298010346477E-2</v>
      </c>
      <c r="BA477" s="36">
        <f t="shared" si="409"/>
        <v>4.5199999999999996</v>
      </c>
      <c r="BB477" s="36">
        <f t="shared" si="410"/>
        <v>0.18520119204138596</v>
      </c>
      <c r="BC477" s="36">
        <f t="shared" si="411"/>
        <v>16.91</v>
      </c>
      <c r="BD477" s="36">
        <f t="shared" si="412"/>
        <v>9.2600596020692982E-2</v>
      </c>
      <c r="BE477" s="36">
        <f t="shared" si="413"/>
        <v>8.84</v>
      </c>
      <c r="BF477" s="36">
        <f t="shared" si="414"/>
        <v>4.6300298010346491E-2</v>
      </c>
      <c r="BG477" s="36">
        <f t="shared" si="415"/>
        <v>4.5199999999999996</v>
      </c>
      <c r="BH477" s="36">
        <f t="shared" si="416"/>
        <v>9.2600596020692982E-3</v>
      </c>
      <c r="BI477" s="36">
        <f t="shared" si="417"/>
        <v>0.92</v>
      </c>
    </row>
    <row r="478" spans="1:61" s="36" customFormat="1" x14ac:dyDescent="0.25">
      <c r="A478" s="37">
        <v>11.25</v>
      </c>
      <c r="B478" s="47">
        <f t="shared" si="372"/>
        <v>40</v>
      </c>
      <c r="C478" s="48">
        <f t="shared" si="362"/>
        <v>0</v>
      </c>
      <c r="D478" s="49">
        <f t="shared" si="363"/>
        <v>0</v>
      </c>
      <c r="E478" s="50">
        <f t="shared" si="364"/>
        <v>1</v>
      </c>
      <c r="F478" s="65">
        <f t="shared" si="361"/>
        <v>39</v>
      </c>
      <c r="G478" s="58">
        <f t="shared" si="386"/>
        <v>2.7973850866507886</v>
      </c>
      <c r="H478" s="53">
        <f t="shared" si="373"/>
        <v>6.4935064935064934</v>
      </c>
      <c r="I478" s="49">
        <f t="shared" si="374"/>
        <v>1.38</v>
      </c>
      <c r="J478" s="53">
        <f t="shared" si="375"/>
        <v>6.1542471906317351</v>
      </c>
      <c r="K478" s="53">
        <f t="shared" si="387"/>
        <v>3.1334345938133826E-3</v>
      </c>
      <c r="L478" s="48">
        <f t="shared" si="376"/>
        <v>2.2000000000000002</v>
      </c>
      <c r="M478" s="49">
        <f t="shared" si="365"/>
        <v>0</v>
      </c>
      <c r="N478" s="65">
        <v>0</v>
      </c>
      <c r="O478" s="60">
        <f t="shared" si="377"/>
        <v>6350.2975886336353</v>
      </c>
      <c r="P478" s="55">
        <f t="shared" si="378"/>
        <v>480</v>
      </c>
      <c r="Q478" s="58">
        <f t="shared" si="379"/>
        <v>1.3986925433253943</v>
      </c>
      <c r="R478" s="53">
        <f t="shared" si="380"/>
        <v>3.2467532467532467</v>
      </c>
      <c r="S478" s="53">
        <f t="shared" si="366"/>
        <v>3.0771235953158675</v>
      </c>
      <c r="T478" s="53">
        <f t="shared" si="367"/>
        <v>1.5667172969066913E-3</v>
      </c>
      <c r="U478" s="58">
        <f t="shared" si="381"/>
        <v>0.69934627166269714</v>
      </c>
      <c r="V478" s="53">
        <f t="shared" si="382"/>
        <v>1.6233766233766234</v>
      </c>
      <c r="W478" s="53">
        <f t="shared" si="368"/>
        <v>1.5385617976579338</v>
      </c>
      <c r="X478" s="53">
        <f t="shared" si="369"/>
        <v>7.8335864845334566E-4</v>
      </c>
      <c r="Y478" s="58">
        <f t="shared" si="383"/>
        <v>0.13986925433253949</v>
      </c>
      <c r="Z478" s="53">
        <f t="shared" si="384"/>
        <v>0.32467532467532467</v>
      </c>
      <c r="AA478" s="53">
        <f t="shared" si="370"/>
        <v>0.30771235953158693</v>
      </c>
      <c r="AB478" s="53">
        <f t="shared" si="371"/>
        <v>1.5667172969066921E-4</v>
      </c>
      <c r="AC478" s="61">
        <f t="shared" si="385"/>
        <v>0.38919270833333014</v>
      </c>
      <c r="AD478" s="36">
        <f t="shared" si="388"/>
        <v>3.7160875640139017</v>
      </c>
      <c r="AE478" s="36">
        <f t="shared" si="389"/>
        <v>97.57</v>
      </c>
      <c r="AF478" s="36">
        <f t="shared" si="390"/>
        <v>1.8580437820069509</v>
      </c>
      <c r="AG478" s="36">
        <f t="shared" si="389"/>
        <v>84.4</v>
      </c>
      <c r="AH478" s="36">
        <f t="shared" si="391"/>
        <v>0.92902189100347543</v>
      </c>
      <c r="AI478" s="36">
        <f t="shared" si="419"/>
        <v>60.51</v>
      </c>
      <c r="AJ478" s="36">
        <f t="shared" si="393"/>
        <v>0.18580437820069498</v>
      </c>
      <c r="AK478" s="36">
        <f t="shared" si="419"/>
        <v>16.96</v>
      </c>
      <c r="AL478" s="36">
        <f t="shared" si="394"/>
        <v>1.8580437820069509</v>
      </c>
      <c r="AM478" s="36">
        <f t="shared" si="395"/>
        <v>84.4</v>
      </c>
      <c r="AN478" s="36">
        <f t="shared" si="396"/>
        <v>0.92902189100347543</v>
      </c>
      <c r="AO478" s="36">
        <f t="shared" si="397"/>
        <v>60.51</v>
      </c>
      <c r="AP478" s="36">
        <f t="shared" si="398"/>
        <v>0.46451094550173772</v>
      </c>
      <c r="AQ478" s="36">
        <f t="shared" si="399"/>
        <v>37.159999999999997</v>
      </c>
      <c r="AR478" s="36">
        <f t="shared" si="400"/>
        <v>9.290218910034749E-2</v>
      </c>
      <c r="AS478" s="36">
        <f t="shared" si="401"/>
        <v>8.8699999999999992</v>
      </c>
      <c r="AT478" s="36">
        <f t="shared" si="402"/>
        <v>0.92902189100347543</v>
      </c>
      <c r="AU478" s="36">
        <f t="shared" si="403"/>
        <v>60.51</v>
      </c>
      <c r="AV478" s="36">
        <f t="shared" si="404"/>
        <v>0.46451094550173772</v>
      </c>
      <c r="AW478" s="36">
        <f t="shared" si="405"/>
        <v>37.159999999999997</v>
      </c>
      <c r="AX478" s="36">
        <f t="shared" si="406"/>
        <v>0.23225547275086886</v>
      </c>
      <c r="AY478" s="36">
        <f t="shared" si="407"/>
        <v>20.73</v>
      </c>
      <c r="AZ478" s="36">
        <f t="shared" si="408"/>
        <v>4.6451094550173745E-2</v>
      </c>
      <c r="BA478" s="36">
        <f t="shared" si="409"/>
        <v>4.54</v>
      </c>
      <c r="BB478" s="36">
        <f t="shared" si="410"/>
        <v>0.18580437820069504</v>
      </c>
      <c r="BC478" s="36">
        <f t="shared" si="411"/>
        <v>16.96</v>
      </c>
      <c r="BD478" s="36">
        <f t="shared" si="412"/>
        <v>9.2902189100347518E-2</v>
      </c>
      <c r="BE478" s="36">
        <f t="shared" si="413"/>
        <v>8.8699999999999992</v>
      </c>
      <c r="BF478" s="36">
        <f t="shared" si="414"/>
        <v>4.6451094550173759E-2</v>
      </c>
      <c r="BG478" s="36">
        <f t="shared" si="415"/>
        <v>4.54</v>
      </c>
      <c r="BH478" s="36">
        <f t="shared" si="416"/>
        <v>9.2902189100347518E-3</v>
      </c>
      <c r="BI478" s="36">
        <f t="shared" si="417"/>
        <v>0.92</v>
      </c>
    </row>
    <row r="479" spans="1:61" s="36" customFormat="1" x14ac:dyDescent="0.25">
      <c r="A479" s="37">
        <v>11.25</v>
      </c>
      <c r="B479" s="47">
        <f t="shared" si="372"/>
        <v>40</v>
      </c>
      <c r="C479" s="48">
        <f t="shared" si="362"/>
        <v>0</v>
      </c>
      <c r="D479" s="49">
        <f t="shared" si="363"/>
        <v>0</v>
      </c>
      <c r="E479" s="50">
        <f t="shared" si="364"/>
        <v>1</v>
      </c>
      <c r="F479" s="65">
        <f t="shared" si="361"/>
        <v>39</v>
      </c>
      <c r="G479" s="58">
        <f t="shared" si="386"/>
        <v>2.7984354799891666</v>
      </c>
      <c r="H479" s="53">
        <f t="shared" si="373"/>
        <v>6.4935064935064934</v>
      </c>
      <c r="I479" s="49">
        <f t="shared" si="374"/>
        <v>1.38</v>
      </c>
      <c r="J479" s="53">
        <f t="shared" si="375"/>
        <v>6.1565580559761672</v>
      </c>
      <c r="K479" s="53">
        <f t="shared" si="387"/>
        <v>3.1346111707670861E-3</v>
      </c>
      <c r="L479" s="48">
        <f t="shared" si="376"/>
        <v>2.2000000000000002</v>
      </c>
      <c r="M479" s="49">
        <f t="shared" si="365"/>
        <v>0</v>
      </c>
      <c r="N479" s="65">
        <v>0</v>
      </c>
      <c r="O479" s="60">
        <f t="shared" si="377"/>
        <v>6352.5042277767143</v>
      </c>
      <c r="P479" s="55">
        <f t="shared" si="378"/>
        <v>480</v>
      </c>
      <c r="Q479" s="58">
        <f t="shared" si="379"/>
        <v>1.3992177399945833</v>
      </c>
      <c r="R479" s="53">
        <f t="shared" si="380"/>
        <v>3.2467532467532467</v>
      </c>
      <c r="S479" s="53">
        <f t="shared" si="366"/>
        <v>3.0782790279880836</v>
      </c>
      <c r="T479" s="53">
        <f t="shared" si="367"/>
        <v>1.567305585383543E-3</v>
      </c>
      <c r="U479" s="58">
        <f t="shared" si="381"/>
        <v>0.69960886999729166</v>
      </c>
      <c r="V479" s="53">
        <f t="shared" si="382"/>
        <v>1.6233766233766234</v>
      </c>
      <c r="W479" s="53">
        <f t="shared" si="368"/>
        <v>1.5391395139940418</v>
      </c>
      <c r="X479" s="53">
        <f t="shared" si="369"/>
        <v>7.8365279269177151E-4</v>
      </c>
      <c r="Y479" s="58">
        <f t="shared" si="383"/>
        <v>0.1399217739994584</v>
      </c>
      <c r="Z479" s="53">
        <f t="shared" si="384"/>
        <v>0.32467532467532467</v>
      </c>
      <c r="AA479" s="53">
        <f t="shared" si="370"/>
        <v>0.30782790279880851</v>
      </c>
      <c r="AB479" s="53">
        <f t="shared" si="371"/>
        <v>1.5673055853835437E-4</v>
      </c>
      <c r="AC479" s="61">
        <f t="shared" si="385"/>
        <v>0.38932291666666347</v>
      </c>
      <c r="AD479" s="36">
        <f t="shared" si="388"/>
        <v>3.7281558170213551</v>
      </c>
      <c r="AE479" s="36">
        <f t="shared" si="389"/>
        <v>97.6</v>
      </c>
      <c r="AF479" s="36">
        <f t="shared" si="390"/>
        <v>1.8640779085106776</v>
      </c>
      <c r="AG479" s="36">
        <f t="shared" si="389"/>
        <v>84.5</v>
      </c>
      <c r="AH479" s="36">
        <f t="shared" si="391"/>
        <v>0.93203895425533878</v>
      </c>
      <c r="AI479" s="36">
        <f t="shared" si="419"/>
        <v>60.62</v>
      </c>
      <c r="AJ479" s="36">
        <f t="shared" si="393"/>
        <v>0.18640779085106765</v>
      </c>
      <c r="AK479" s="36">
        <f t="shared" si="419"/>
        <v>17.010000000000002</v>
      </c>
      <c r="AL479" s="36">
        <f t="shared" si="394"/>
        <v>1.8640779085106776</v>
      </c>
      <c r="AM479" s="36">
        <f t="shared" si="395"/>
        <v>84.5</v>
      </c>
      <c r="AN479" s="36">
        <f t="shared" si="396"/>
        <v>0.93203895425533878</v>
      </c>
      <c r="AO479" s="36">
        <f t="shared" si="397"/>
        <v>60.62</v>
      </c>
      <c r="AP479" s="36">
        <f t="shared" si="398"/>
        <v>0.46601947712766939</v>
      </c>
      <c r="AQ479" s="36">
        <f t="shared" si="399"/>
        <v>37.25</v>
      </c>
      <c r="AR479" s="36">
        <f t="shared" si="400"/>
        <v>9.3203895425533825E-2</v>
      </c>
      <c r="AS479" s="36">
        <f t="shared" si="401"/>
        <v>8.9</v>
      </c>
      <c r="AT479" s="36">
        <f t="shared" si="402"/>
        <v>0.93203895425533878</v>
      </c>
      <c r="AU479" s="36">
        <f t="shared" si="403"/>
        <v>60.62</v>
      </c>
      <c r="AV479" s="36">
        <f t="shared" si="404"/>
        <v>0.46601947712766939</v>
      </c>
      <c r="AW479" s="36">
        <f t="shared" si="405"/>
        <v>37.25</v>
      </c>
      <c r="AX479" s="36">
        <f t="shared" si="406"/>
        <v>0.2330097385638347</v>
      </c>
      <c r="AY479" s="36">
        <f t="shared" si="407"/>
        <v>20.79</v>
      </c>
      <c r="AZ479" s="36">
        <f t="shared" si="408"/>
        <v>4.6601947712766913E-2</v>
      </c>
      <c r="BA479" s="36">
        <f t="shared" si="409"/>
        <v>4.55</v>
      </c>
      <c r="BB479" s="36">
        <f t="shared" si="410"/>
        <v>0.18640779085106771</v>
      </c>
      <c r="BC479" s="36">
        <f t="shared" si="411"/>
        <v>17.010000000000002</v>
      </c>
      <c r="BD479" s="36">
        <f t="shared" si="412"/>
        <v>9.3203895425533853E-2</v>
      </c>
      <c r="BE479" s="36">
        <f t="shared" si="413"/>
        <v>8.9</v>
      </c>
      <c r="BF479" s="36">
        <f t="shared" si="414"/>
        <v>4.6601947712766927E-2</v>
      </c>
      <c r="BG479" s="36">
        <f t="shared" si="415"/>
        <v>4.55</v>
      </c>
      <c r="BH479" s="36">
        <f t="shared" si="416"/>
        <v>9.3203895425533843E-3</v>
      </c>
      <c r="BI479" s="36">
        <f t="shared" si="417"/>
        <v>0.93</v>
      </c>
    </row>
    <row r="480" spans="1:61" s="36" customFormat="1" x14ac:dyDescent="0.25">
      <c r="A480" s="37">
        <v>11.25</v>
      </c>
      <c r="B480" s="47">
        <f t="shared" si="372"/>
        <v>40</v>
      </c>
      <c r="C480" s="48">
        <f t="shared" si="362"/>
        <v>0</v>
      </c>
      <c r="D480" s="49">
        <f t="shared" si="363"/>
        <v>0</v>
      </c>
      <c r="E480" s="50">
        <f t="shared" si="364"/>
        <v>1</v>
      </c>
      <c r="F480" s="65">
        <f t="shared" si="361"/>
        <v>39</v>
      </c>
      <c r="G480" s="58">
        <f t="shared" si="386"/>
        <v>2.7994786481965401</v>
      </c>
      <c r="H480" s="53">
        <f t="shared" si="373"/>
        <v>6.4935064935064934</v>
      </c>
      <c r="I480" s="49">
        <f t="shared" si="374"/>
        <v>1.38</v>
      </c>
      <c r="J480" s="53">
        <f t="shared" si="375"/>
        <v>6.1588530260323884</v>
      </c>
      <c r="K480" s="53">
        <f t="shared" si="387"/>
        <v>3.1357796546357349E-3</v>
      </c>
      <c r="L480" s="48">
        <f t="shared" si="376"/>
        <v>2.2000000000000002</v>
      </c>
      <c r="M480" s="49">
        <f t="shared" si="365"/>
        <v>0</v>
      </c>
      <c r="N480" s="65">
        <v>0</v>
      </c>
      <c r="O480" s="60">
        <f t="shared" si="377"/>
        <v>6354.6956962756831</v>
      </c>
      <c r="P480" s="55">
        <f t="shared" si="378"/>
        <v>480</v>
      </c>
      <c r="Q480" s="58">
        <f t="shared" si="379"/>
        <v>1.3997393240982701</v>
      </c>
      <c r="R480" s="53">
        <f t="shared" si="380"/>
        <v>3.2467532467532467</v>
      </c>
      <c r="S480" s="53">
        <f t="shared" si="366"/>
        <v>3.0794265130161942</v>
      </c>
      <c r="T480" s="53">
        <f t="shared" si="367"/>
        <v>1.5678898273178675E-3</v>
      </c>
      <c r="U480" s="58">
        <f t="shared" si="381"/>
        <v>0.69986966204913503</v>
      </c>
      <c r="V480" s="53">
        <f t="shared" si="382"/>
        <v>1.6233766233766234</v>
      </c>
      <c r="W480" s="53">
        <f t="shared" si="368"/>
        <v>1.5397132565080971</v>
      </c>
      <c r="X480" s="53">
        <f t="shared" si="369"/>
        <v>7.8394491365893374E-4</v>
      </c>
      <c r="Y480" s="58">
        <f t="shared" si="383"/>
        <v>0.13997393240982708</v>
      </c>
      <c r="Z480" s="53">
        <f t="shared" si="384"/>
        <v>0.32467532467532467</v>
      </c>
      <c r="AA480" s="53">
        <f t="shared" si="370"/>
        <v>0.30794265130161963</v>
      </c>
      <c r="AB480" s="53">
        <f t="shared" si="371"/>
        <v>1.5678898273178681E-4</v>
      </c>
      <c r="AC480" s="61">
        <f t="shared" si="385"/>
        <v>0.38945312499999679</v>
      </c>
      <c r="AD480" s="36">
        <f t="shared" si="388"/>
        <v>3.7402285686917027</v>
      </c>
      <c r="AE480" s="36">
        <f t="shared" si="389"/>
        <v>97.63</v>
      </c>
      <c r="AF480" s="36">
        <f t="shared" si="390"/>
        <v>1.8701142843458514</v>
      </c>
      <c r="AG480" s="36">
        <f t="shared" si="389"/>
        <v>84.59</v>
      </c>
      <c r="AH480" s="36">
        <f t="shared" si="391"/>
        <v>0.93505714217292568</v>
      </c>
      <c r="AI480" s="36">
        <f t="shared" si="419"/>
        <v>60.74</v>
      </c>
      <c r="AJ480" s="36">
        <f t="shared" si="393"/>
        <v>0.18701142843458504</v>
      </c>
      <c r="AK480" s="36">
        <f t="shared" si="419"/>
        <v>17.059999999999999</v>
      </c>
      <c r="AL480" s="36">
        <f t="shared" si="394"/>
        <v>1.8701142843458514</v>
      </c>
      <c r="AM480" s="36">
        <f t="shared" si="395"/>
        <v>84.59</v>
      </c>
      <c r="AN480" s="36">
        <f t="shared" si="396"/>
        <v>0.93505714217292568</v>
      </c>
      <c r="AO480" s="36">
        <f t="shared" si="397"/>
        <v>60.74</v>
      </c>
      <c r="AP480" s="36">
        <f t="shared" si="398"/>
        <v>0.46752857108646284</v>
      </c>
      <c r="AQ480" s="36">
        <f t="shared" si="399"/>
        <v>37.35</v>
      </c>
      <c r="AR480" s="36">
        <f t="shared" si="400"/>
        <v>9.3505714217292521E-2</v>
      </c>
      <c r="AS480" s="36">
        <f t="shared" si="401"/>
        <v>8.93</v>
      </c>
      <c r="AT480" s="36">
        <f t="shared" si="402"/>
        <v>0.93505714217292568</v>
      </c>
      <c r="AU480" s="36">
        <f t="shared" si="403"/>
        <v>60.74</v>
      </c>
      <c r="AV480" s="36">
        <f t="shared" si="404"/>
        <v>0.46752857108646284</v>
      </c>
      <c r="AW480" s="36">
        <f t="shared" si="405"/>
        <v>37.35</v>
      </c>
      <c r="AX480" s="36">
        <f t="shared" si="406"/>
        <v>0.23376428554323142</v>
      </c>
      <c r="AY480" s="36">
        <f t="shared" si="407"/>
        <v>20.85</v>
      </c>
      <c r="AZ480" s="36">
        <f t="shared" si="408"/>
        <v>4.675285710864626E-2</v>
      </c>
      <c r="BA480" s="36">
        <f t="shared" si="409"/>
        <v>4.57</v>
      </c>
      <c r="BB480" s="36">
        <f t="shared" si="410"/>
        <v>0.1870114284345851</v>
      </c>
      <c r="BC480" s="36">
        <f t="shared" si="411"/>
        <v>17.059999999999999</v>
      </c>
      <c r="BD480" s="36">
        <f t="shared" si="412"/>
        <v>9.3505714217292549E-2</v>
      </c>
      <c r="BE480" s="36">
        <f t="shared" si="413"/>
        <v>8.93</v>
      </c>
      <c r="BF480" s="36">
        <f t="shared" si="414"/>
        <v>4.6752857108646274E-2</v>
      </c>
      <c r="BG480" s="36">
        <f t="shared" si="415"/>
        <v>4.57</v>
      </c>
      <c r="BH480" s="36">
        <f t="shared" si="416"/>
        <v>9.3505714217292524E-3</v>
      </c>
      <c r="BI480" s="36">
        <f t="shared" si="417"/>
        <v>0.93</v>
      </c>
    </row>
    <row r="481" spans="1:61" s="36" customFormat="1" x14ac:dyDescent="0.25">
      <c r="A481" s="37">
        <v>11.25</v>
      </c>
      <c r="B481" s="47">
        <f t="shared" si="372"/>
        <v>40</v>
      </c>
      <c r="C481" s="48">
        <f t="shared" si="362"/>
        <v>0</v>
      </c>
      <c r="D481" s="49">
        <f t="shared" si="363"/>
        <v>0</v>
      </c>
      <c r="E481" s="50">
        <f t="shared" si="364"/>
        <v>1</v>
      </c>
      <c r="F481" s="65">
        <f t="shared" si="361"/>
        <v>39</v>
      </c>
      <c r="G481" s="58">
        <f t="shared" si="386"/>
        <v>2.800514640970976</v>
      </c>
      <c r="H481" s="53">
        <f t="shared" si="373"/>
        <v>6.4935064935064934</v>
      </c>
      <c r="I481" s="49">
        <f t="shared" si="374"/>
        <v>1.38</v>
      </c>
      <c r="J481" s="53">
        <f t="shared" si="375"/>
        <v>6.1611322101361479</v>
      </c>
      <c r="K481" s="53">
        <f t="shared" si="387"/>
        <v>3.1369401010876187E-3</v>
      </c>
      <c r="L481" s="48">
        <f t="shared" si="376"/>
        <v>2.2000000000000002</v>
      </c>
      <c r="M481" s="49">
        <f t="shared" si="365"/>
        <v>0</v>
      </c>
      <c r="N481" s="65">
        <v>0</v>
      </c>
      <c r="O481" s="60">
        <f t="shared" si="377"/>
        <v>6356.8720984287238</v>
      </c>
      <c r="P481" s="55">
        <f t="shared" si="378"/>
        <v>480</v>
      </c>
      <c r="Q481" s="58">
        <f t="shared" si="379"/>
        <v>1.400257320485488</v>
      </c>
      <c r="R481" s="53">
        <f t="shared" si="380"/>
        <v>3.2467532467532467</v>
      </c>
      <c r="S481" s="53">
        <f t="shared" si="366"/>
        <v>3.0805661050680739</v>
      </c>
      <c r="T481" s="53">
        <f t="shared" si="367"/>
        <v>1.5684700505438093E-3</v>
      </c>
      <c r="U481" s="58">
        <f t="shared" si="381"/>
        <v>0.70012866024274401</v>
      </c>
      <c r="V481" s="53">
        <f t="shared" si="382"/>
        <v>1.6233766233766234</v>
      </c>
      <c r="W481" s="53">
        <f t="shared" si="368"/>
        <v>1.540283052534037</v>
      </c>
      <c r="X481" s="53">
        <f t="shared" si="369"/>
        <v>7.8423502527190467E-4</v>
      </c>
      <c r="Y481" s="58">
        <f t="shared" si="383"/>
        <v>0.14002573204854887</v>
      </c>
      <c r="Z481" s="53">
        <f t="shared" si="384"/>
        <v>0.32467532467532467</v>
      </c>
      <c r="AA481" s="53">
        <f t="shared" si="370"/>
        <v>0.30805661050680755</v>
      </c>
      <c r="AB481" s="53">
        <f t="shared" si="371"/>
        <v>1.5684700505438101E-4</v>
      </c>
      <c r="AC481" s="61">
        <f t="shared" si="385"/>
        <v>0.38958333333333012</v>
      </c>
      <c r="AD481" s="36">
        <f t="shared" si="388"/>
        <v>3.7523057880808901</v>
      </c>
      <c r="AE481" s="36">
        <f t="shared" si="389"/>
        <v>97.65</v>
      </c>
      <c r="AF481" s="36">
        <f t="shared" si="390"/>
        <v>1.8761528940404451</v>
      </c>
      <c r="AG481" s="36">
        <f t="shared" si="389"/>
        <v>84.68</v>
      </c>
      <c r="AH481" s="36">
        <f t="shared" si="391"/>
        <v>0.93807644702022253</v>
      </c>
      <c r="AI481" s="36">
        <f t="shared" si="419"/>
        <v>60.86</v>
      </c>
      <c r="AJ481" s="36">
        <f t="shared" si="393"/>
        <v>0.1876152894040444</v>
      </c>
      <c r="AK481" s="36">
        <f t="shared" si="419"/>
        <v>17.11</v>
      </c>
      <c r="AL481" s="36">
        <f t="shared" si="394"/>
        <v>1.8761528940404451</v>
      </c>
      <c r="AM481" s="36">
        <f t="shared" si="395"/>
        <v>84.68</v>
      </c>
      <c r="AN481" s="36">
        <f t="shared" si="396"/>
        <v>0.93807644702022253</v>
      </c>
      <c r="AO481" s="36">
        <f t="shared" si="397"/>
        <v>60.86</v>
      </c>
      <c r="AP481" s="36">
        <f t="shared" si="398"/>
        <v>0.46903822351011126</v>
      </c>
      <c r="AQ481" s="36">
        <f t="shared" si="399"/>
        <v>37.44</v>
      </c>
      <c r="AR481" s="36">
        <f t="shared" si="400"/>
        <v>9.38076447020222E-2</v>
      </c>
      <c r="AS481" s="36">
        <f t="shared" si="401"/>
        <v>8.9499999999999993</v>
      </c>
      <c r="AT481" s="36">
        <f t="shared" si="402"/>
        <v>0.93807644702022253</v>
      </c>
      <c r="AU481" s="36">
        <f t="shared" si="403"/>
        <v>60.86</v>
      </c>
      <c r="AV481" s="36">
        <f t="shared" si="404"/>
        <v>0.46903822351011126</v>
      </c>
      <c r="AW481" s="36">
        <f t="shared" si="405"/>
        <v>37.44</v>
      </c>
      <c r="AX481" s="36">
        <f t="shared" si="406"/>
        <v>0.23451911175505563</v>
      </c>
      <c r="AY481" s="36">
        <f t="shared" si="407"/>
        <v>20.9</v>
      </c>
      <c r="AZ481" s="36">
        <f t="shared" si="408"/>
        <v>4.69038223510111E-2</v>
      </c>
      <c r="BA481" s="36">
        <f t="shared" si="409"/>
        <v>4.58</v>
      </c>
      <c r="BB481" s="36">
        <f t="shared" si="410"/>
        <v>0.18761528940404446</v>
      </c>
      <c r="BC481" s="36">
        <f t="shared" si="411"/>
        <v>17.11</v>
      </c>
      <c r="BD481" s="36">
        <f t="shared" si="412"/>
        <v>9.3807644702022228E-2</v>
      </c>
      <c r="BE481" s="36">
        <f t="shared" si="413"/>
        <v>8.9499999999999993</v>
      </c>
      <c r="BF481" s="36">
        <f t="shared" si="414"/>
        <v>4.6903822351011114E-2</v>
      </c>
      <c r="BG481" s="36">
        <f t="shared" si="415"/>
        <v>4.58</v>
      </c>
      <c r="BH481" s="36">
        <f t="shared" si="416"/>
        <v>9.3807644702022207E-3</v>
      </c>
      <c r="BI481" s="36">
        <f t="shared" si="417"/>
        <v>0.93</v>
      </c>
    </row>
    <row r="482" spans="1:61" s="36" customFormat="1" x14ac:dyDescent="0.25">
      <c r="A482" s="37">
        <v>11.25</v>
      </c>
      <c r="B482" s="47">
        <f t="shared" si="372"/>
        <v>40</v>
      </c>
      <c r="C482" s="48">
        <f t="shared" si="362"/>
        <v>0</v>
      </c>
      <c r="D482" s="49">
        <f t="shared" si="363"/>
        <v>0</v>
      </c>
      <c r="E482" s="50">
        <f t="shared" si="364"/>
        <v>1</v>
      </c>
      <c r="F482" s="65">
        <f t="shared" si="361"/>
        <v>39</v>
      </c>
      <c r="G482" s="58">
        <f t="shared" si="386"/>
        <v>2.8015435076686925</v>
      </c>
      <c r="H482" s="53">
        <f t="shared" si="373"/>
        <v>6.4935064935064934</v>
      </c>
      <c r="I482" s="49">
        <f t="shared" si="374"/>
        <v>1.38</v>
      </c>
      <c r="J482" s="53">
        <f t="shared" si="375"/>
        <v>6.1633957168711238</v>
      </c>
      <c r="K482" s="53">
        <f t="shared" si="387"/>
        <v>3.138092565408113E-3</v>
      </c>
      <c r="L482" s="48">
        <f t="shared" si="376"/>
        <v>2.2000000000000002</v>
      </c>
      <c r="M482" s="49">
        <f t="shared" si="365"/>
        <v>0</v>
      </c>
      <c r="N482" s="65">
        <v>0</v>
      </c>
      <c r="O482" s="60">
        <f t="shared" si="377"/>
        <v>6359.0335378169611</v>
      </c>
      <c r="P482" s="55">
        <f t="shared" si="378"/>
        <v>480</v>
      </c>
      <c r="Q482" s="58">
        <f t="shared" si="379"/>
        <v>1.4007717538343463</v>
      </c>
      <c r="R482" s="53">
        <f t="shared" si="380"/>
        <v>3.2467532467532467</v>
      </c>
      <c r="S482" s="53">
        <f t="shared" si="366"/>
        <v>3.0816978584355619</v>
      </c>
      <c r="T482" s="53">
        <f t="shared" si="367"/>
        <v>1.5690462827040565E-3</v>
      </c>
      <c r="U482" s="58">
        <f t="shared" si="381"/>
        <v>0.70038587691717313</v>
      </c>
      <c r="V482" s="53">
        <f t="shared" si="382"/>
        <v>1.6233766233766234</v>
      </c>
      <c r="W482" s="53">
        <f t="shared" si="368"/>
        <v>1.5408489292177809</v>
      </c>
      <c r="X482" s="53">
        <f t="shared" si="369"/>
        <v>7.8452314135202825E-4</v>
      </c>
      <c r="Y482" s="58">
        <f t="shared" si="383"/>
        <v>0.1400771753834347</v>
      </c>
      <c r="Z482" s="53">
        <f t="shared" si="384"/>
        <v>0.32467532467532467</v>
      </c>
      <c r="AA482" s="53">
        <f t="shared" si="370"/>
        <v>0.30816978584355637</v>
      </c>
      <c r="AB482" s="53">
        <f t="shared" si="371"/>
        <v>1.5690462827040575E-4</v>
      </c>
      <c r="AC482" s="61">
        <f t="shared" si="385"/>
        <v>0.38971354166666344</v>
      </c>
      <c r="AD482" s="36">
        <f t="shared" si="388"/>
        <v>3.7643874444577112</v>
      </c>
      <c r="AE482" s="36">
        <f t="shared" si="389"/>
        <v>97.68</v>
      </c>
      <c r="AF482" s="36">
        <f t="shared" si="390"/>
        <v>1.8821937222288556</v>
      </c>
      <c r="AG482" s="36">
        <f t="shared" si="389"/>
        <v>84.77</v>
      </c>
      <c r="AH482" s="36">
        <f t="shared" si="391"/>
        <v>0.94109686111442781</v>
      </c>
      <c r="AI482" s="36">
        <f t="shared" si="419"/>
        <v>60.98</v>
      </c>
      <c r="AJ482" s="36">
        <f t="shared" si="393"/>
        <v>0.18821937222288546</v>
      </c>
      <c r="AK482" s="36">
        <f t="shared" si="419"/>
        <v>17.16</v>
      </c>
      <c r="AL482" s="36">
        <f t="shared" si="394"/>
        <v>1.8821937222288556</v>
      </c>
      <c r="AM482" s="36">
        <f t="shared" si="395"/>
        <v>84.77</v>
      </c>
      <c r="AN482" s="36">
        <f t="shared" si="396"/>
        <v>0.94109686111442781</v>
      </c>
      <c r="AO482" s="36">
        <f t="shared" si="397"/>
        <v>60.98</v>
      </c>
      <c r="AP482" s="36">
        <f t="shared" si="398"/>
        <v>0.4705484305572139</v>
      </c>
      <c r="AQ482" s="36">
        <f t="shared" si="399"/>
        <v>37.53</v>
      </c>
      <c r="AR482" s="36">
        <f t="shared" si="400"/>
        <v>9.4109686111442728E-2</v>
      </c>
      <c r="AS482" s="36">
        <f t="shared" si="401"/>
        <v>8.98</v>
      </c>
      <c r="AT482" s="36">
        <f t="shared" si="402"/>
        <v>0.94109686111442781</v>
      </c>
      <c r="AU482" s="36">
        <f t="shared" si="403"/>
        <v>60.98</v>
      </c>
      <c r="AV482" s="36">
        <f t="shared" si="404"/>
        <v>0.4705484305572139</v>
      </c>
      <c r="AW482" s="36">
        <f t="shared" si="405"/>
        <v>37.53</v>
      </c>
      <c r="AX482" s="36">
        <f t="shared" si="406"/>
        <v>0.23527421527860695</v>
      </c>
      <c r="AY482" s="36">
        <f t="shared" si="407"/>
        <v>20.96</v>
      </c>
      <c r="AZ482" s="36">
        <f t="shared" si="408"/>
        <v>4.7054843055721364E-2</v>
      </c>
      <c r="BA482" s="36">
        <f t="shared" si="409"/>
        <v>4.5999999999999996</v>
      </c>
      <c r="BB482" s="36">
        <f t="shared" si="410"/>
        <v>0.18821937222288551</v>
      </c>
      <c r="BC482" s="36">
        <f t="shared" si="411"/>
        <v>17.16</v>
      </c>
      <c r="BD482" s="36">
        <f t="shared" si="412"/>
        <v>9.4109686111442756E-2</v>
      </c>
      <c r="BE482" s="36">
        <f t="shared" si="413"/>
        <v>8.98</v>
      </c>
      <c r="BF482" s="36">
        <f t="shared" si="414"/>
        <v>4.7054843055721378E-2</v>
      </c>
      <c r="BG482" s="36">
        <f t="shared" si="415"/>
        <v>4.5999999999999996</v>
      </c>
      <c r="BH482" s="36">
        <f t="shared" si="416"/>
        <v>9.4109686111442745E-3</v>
      </c>
      <c r="BI482" s="36">
        <f t="shared" si="417"/>
        <v>0.94</v>
      </c>
    </row>
    <row r="483" spans="1:61" s="36" customFormat="1" x14ac:dyDescent="0.25">
      <c r="A483" s="37">
        <v>11.25</v>
      </c>
      <c r="B483" s="47">
        <f t="shared" si="372"/>
        <v>40</v>
      </c>
      <c r="C483" s="48">
        <f t="shared" si="362"/>
        <v>0</v>
      </c>
      <c r="D483" s="49">
        <f t="shared" si="363"/>
        <v>0</v>
      </c>
      <c r="E483" s="50">
        <f t="shared" si="364"/>
        <v>1</v>
      </c>
      <c r="F483" s="65">
        <f t="shared" si="361"/>
        <v>39</v>
      </c>
      <c r="G483" s="58">
        <f t="shared" si="386"/>
        <v>2.802565297306411</v>
      </c>
      <c r="H483" s="53">
        <f t="shared" si="373"/>
        <v>6.4935064935064934</v>
      </c>
      <c r="I483" s="49">
        <f t="shared" si="374"/>
        <v>1.38</v>
      </c>
      <c r="J483" s="53">
        <f t="shared" si="375"/>
        <v>6.1656436540741044</v>
      </c>
      <c r="K483" s="53">
        <f t="shared" si="387"/>
        <v>3.1392371025023105E-3</v>
      </c>
      <c r="L483" s="48">
        <f t="shared" si="376"/>
        <v>2.2000000000000002</v>
      </c>
      <c r="M483" s="49">
        <f t="shared" si="365"/>
        <v>0</v>
      </c>
      <c r="N483" s="65">
        <v>0</v>
      </c>
      <c r="O483" s="60">
        <f t="shared" si="377"/>
        <v>6361.1801173094036</v>
      </c>
      <c r="P483" s="55">
        <f t="shared" si="378"/>
        <v>480</v>
      </c>
      <c r="Q483" s="58">
        <f t="shared" si="379"/>
        <v>1.4012826486532055</v>
      </c>
      <c r="R483" s="53">
        <f t="shared" si="380"/>
        <v>3.2467532467532467</v>
      </c>
      <c r="S483" s="53">
        <f t="shared" si="366"/>
        <v>3.0828218270370522</v>
      </c>
      <c r="T483" s="53">
        <f t="shared" si="367"/>
        <v>1.5696185512511552E-3</v>
      </c>
      <c r="U483" s="58">
        <f t="shared" si="381"/>
        <v>0.70064132432660275</v>
      </c>
      <c r="V483" s="53">
        <f t="shared" si="382"/>
        <v>1.6233766233766234</v>
      </c>
      <c r="W483" s="53">
        <f t="shared" si="368"/>
        <v>1.5414109135185261</v>
      </c>
      <c r="X483" s="53">
        <f t="shared" si="369"/>
        <v>7.8480927562557762E-4</v>
      </c>
      <c r="Y483" s="58">
        <f t="shared" si="383"/>
        <v>0.14012826486532062</v>
      </c>
      <c r="Z483" s="53">
        <f t="shared" si="384"/>
        <v>0.32467532467532467</v>
      </c>
      <c r="AA483" s="53">
        <f t="shared" si="370"/>
        <v>0.30828218270370539</v>
      </c>
      <c r="AB483" s="53">
        <f t="shared" si="371"/>
        <v>1.5696185512511561E-4</v>
      </c>
      <c r="AC483" s="61">
        <f t="shared" si="385"/>
        <v>0.38984374999999677</v>
      </c>
      <c r="AD483" s="36">
        <f t="shared" si="388"/>
        <v>3.7764735073023452</v>
      </c>
      <c r="AE483" s="36">
        <f t="shared" si="389"/>
        <v>97.71</v>
      </c>
      <c r="AF483" s="36">
        <f t="shared" si="390"/>
        <v>1.8882367536511726</v>
      </c>
      <c r="AG483" s="36">
        <f t="shared" si="389"/>
        <v>84.87</v>
      </c>
      <c r="AH483" s="36">
        <f t="shared" si="391"/>
        <v>0.9441183768255863</v>
      </c>
      <c r="AI483" s="36">
        <f t="shared" ref="AI483:AK498" si="420">ROUND((1-EXP(-AH483))*100,2)</f>
        <v>61.1</v>
      </c>
      <c r="AJ483" s="36">
        <f t="shared" si="393"/>
        <v>0.18882367536511716</v>
      </c>
      <c r="AK483" s="36">
        <f t="shared" si="420"/>
        <v>17.21</v>
      </c>
      <c r="AL483" s="36">
        <f t="shared" si="394"/>
        <v>1.8882367536511726</v>
      </c>
      <c r="AM483" s="36">
        <f t="shared" si="395"/>
        <v>84.87</v>
      </c>
      <c r="AN483" s="36">
        <f t="shared" si="396"/>
        <v>0.9441183768255863</v>
      </c>
      <c r="AO483" s="36">
        <f t="shared" si="397"/>
        <v>61.1</v>
      </c>
      <c r="AP483" s="36">
        <f t="shared" si="398"/>
        <v>0.47205918841279315</v>
      </c>
      <c r="AQ483" s="36">
        <f t="shared" si="399"/>
        <v>37.630000000000003</v>
      </c>
      <c r="AR483" s="36">
        <f t="shared" si="400"/>
        <v>9.4411837682558578E-2</v>
      </c>
      <c r="AS483" s="36">
        <f t="shared" si="401"/>
        <v>9.01</v>
      </c>
      <c r="AT483" s="36">
        <f t="shared" si="402"/>
        <v>0.9441183768255863</v>
      </c>
      <c r="AU483" s="36">
        <f t="shared" si="403"/>
        <v>61.1</v>
      </c>
      <c r="AV483" s="36">
        <f t="shared" si="404"/>
        <v>0.47205918841279315</v>
      </c>
      <c r="AW483" s="36">
        <f t="shared" si="405"/>
        <v>37.630000000000003</v>
      </c>
      <c r="AX483" s="36">
        <f t="shared" si="406"/>
        <v>0.23602959420639658</v>
      </c>
      <c r="AY483" s="36">
        <f t="shared" si="407"/>
        <v>21.02</v>
      </c>
      <c r="AZ483" s="36">
        <f t="shared" si="408"/>
        <v>4.7205918841279289E-2</v>
      </c>
      <c r="BA483" s="36">
        <f t="shared" si="409"/>
        <v>4.6100000000000003</v>
      </c>
      <c r="BB483" s="36">
        <f t="shared" si="410"/>
        <v>0.18882367536511721</v>
      </c>
      <c r="BC483" s="36">
        <f t="shared" si="411"/>
        <v>17.21</v>
      </c>
      <c r="BD483" s="36">
        <f t="shared" si="412"/>
        <v>9.4411837682558605E-2</v>
      </c>
      <c r="BE483" s="36">
        <f t="shared" si="413"/>
        <v>9.01</v>
      </c>
      <c r="BF483" s="36">
        <f t="shared" si="414"/>
        <v>4.7205918841279303E-2</v>
      </c>
      <c r="BG483" s="36">
        <f t="shared" si="415"/>
        <v>4.6100000000000003</v>
      </c>
      <c r="BH483" s="36">
        <f t="shared" si="416"/>
        <v>9.4411837682558588E-3</v>
      </c>
      <c r="BI483" s="36">
        <f t="shared" si="417"/>
        <v>0.94</v>
      </c>
    </row>
    <row r="484" spans="1:61" s="36" customFormat="1" x14ac:dyDescent="0.25">
      <c r="A484" s="37">
        <v>11.25</v>
      </c>
      <c r="B484" s="47">
        <f t="shared" si="372"/>
        <v>40</v>
      </c>
      <c r="C484" s="48">
        <f t="shared" si="362"/>
        <v>0</v>
      </c>
      <c r="D484" s="49">
        <f t="shared" si="363"/>
        <v>0</v>
      </c>
      <c r="E484" s="50">
        <f t="shared" si="364"/>
        <v>1</v>
      </c>
      <c r="F484" s="65">
        <f t="shared" si="361"/>
        <v>39</v>
      </c>
      <c r="G484" s="58">
        <f t="shared" si="386"/>
        <v>2.8035800585636919</v>
      </c>
      <c r="H484" s="53">
        <f t="shared" si="373"/>
        <v>6.4935064935064934</v>
      </c>
      <c r="I484" s="49">
        <f t="shared" si="374"/>
        <v>1.38</v>
      </c>
      <c r="J484" s="53">
        <f t="shared" si="375"/>
        <v>6.1678761288401223</v>
      </c>
      <c r="K484" s="53">
        <f t="shared" si="387"/>
        <v>3.1403737668976423E-3</v>
      </c>
      <c r="L484" s="48">
        <f t="shared" si="376"/>
        <v>2.2000000000000002</v>
      </c>
      <c r="M484" s="49">
        <f t="shared" si="365"/>
        <v>0</v>
      </c>
      <c r="N484" s="65">
        <v>0</v>
      </c>
      <c r="O484" s="60">
        <f t="shared" si="377"/>
        <v>6363.3119390678366</v>
      </c>
      <c r="P484" s="55">
        <f t="shared" si="378"/>
        <v>480</v>
      </c>
      <c r="Q484" s="58">
        <f t="shared" si="379"/>
        <v>1.4017900292818459</v>
      </c>
      <c r="R484" s="53">
        <f t="shared" si="380"/>
        <v>3.2467532467532467</v>
      </c>
      <c r="S484" s="53">
        <f t="shared" si="366"/>
        <v>3.0839380644200611</v>
      </c>
      <c r="T484" s="53">
        <f t="shared" si="367"/>
        <v>1.5701868834488212E-3</v>
      </c>
      <c r="U484" s="58">
        <f t="shared" si="381"/>
        <v>0.70089501464092296</v>
      </c>
      <c r="V484" s="53">
        <f t="shared" si="382"/>
        <v>1.6233766233766234</v>
      </c>
      <c r="W484" s="53">
        <f t="shared" si="368"/>
        <v>1.5419690322100306</v>
      </c>
      <c r="X484" s="53">
        <f t="shared" si="369"/>
        <v>7.8509344172441058E-4</v>
      </c>
      <c r="Y484" s="58">
        <f t="shared" si="383"/>
        <v>0.14017900292818467</v>
      </c>
      <c r="Z484" s="53">
        <f t="shared" si="384"/>
        <v>0.32467532467532467</v>
      </c>
      <c r="AA484" s="53">
        <f t="shared" si="370"/>
        <v>0.30839380644200631</v>
      </c>
      <c r="AB484" s="53">
        <f t="shared" si="371"/>
        <v>1.5701868834488216E-4</v>
      </c>
      <c r="AC484" s="61">
        <f t="shared" si="385"/>
        <v>0.3899739583333301</v>
      </c>
      <c r="AD484" s="36">
        <f t="shared" si="388"/>
        <v>3.788563946304901</v>
      </c>
      <c r="AE484" s="36">
        <f t="shared" si="389"/>
        <v>97.74</v>
      </c>
      <c r="AF484" s="36">
        <f t="shared" si="390"/>
        <v>1.8942819731524505</v>
      </c>
      <c r="AG484" s="36">
        <f t="shared" si="389"/>
        <v>84.96</v>
      </c>
      <c r="AH484" s="36">
        <f t="shared" si="391"/>
        <v>0.94714098657622525</v>
      </c>
      <c r="AI484" s="36">
        <f t="shared" si="420"/>
        <v>61.22</v>
      </c>
      <c r="AJ484" s="36">
        <f t="shared" si="393"/>
        <v>0.18942819731524496</v>
      </c>
      <c r="AK484" s="36">
        <f t="shared" si="420"/>
        <v>17.260000000000002</v>
      </c>
      <c r="AL484" s="36">
        <f t="shared" si="394"/>
        <v>1.8942819731524505</v>
      </c>
      <c r="AM484" s="36">
        <f t="shared" si="395"/>
        <v>84.96</v>
      </c>
      <c r="AN484" s="36">
        <f t="shared" si="396"/>
        <v>0.94714098657622525</v>
      </c>
      <c r="AO484" s="36">
        <f t="shared" si="397"/>
        <v>61.22</v>
      </c>
      <c r="AP484" s="36">
        <f t="shared" si="398"/>
        <v>0.47357049328811263</v>
      </c>
      <c r="AQ484" s="36">
        <f t="shared" si="399"/>
        <v>37.72</v>
      </c>
      <c r="AR484" s="36">
        <f t="shared" si="400"/>
        <v>9.4714098657622481E-2</v>
      </c>
      <c r="AS484" s="36">
        <f t="shared" si="401"/>
        <v>9.0399999999999991</v>
      </c>
      <c r="AT484" s="36">
        <f t="shared" si="402"/>
        <v>0.94714098657622525</v>
      </c>
      <c r="AU484" s="36">
        <f t="shared" si="403"/>
        <v>61.22</v>
      </c>
      <c r="AV484" s="36">
        <f t="shared" si="404"/>
        <v>0.47357049328811263</v>
      </c>
      <c r="AW484" s="36">
        <f t="shared" si="405"/>
        <v>37.72</v>
      </c>
      <c r="AX484" s="36">
        <f t="shared" si="406"/>
        <v>0.23678524664405631</v>
      </c>
      <c r="AY484" s="36">
        <f t="shared" si="407"/>
        <v>21.08</v>
      </c>
      <c r="AZ484" s="36">
        <f t="shared" si="408"/>
        <v>4.735704932881124E-2</v>
      </c>
      <c r="BA484" s="36">
        <f t="shared" si="409"/>
        <v>4.63</v>
      </c>
      <c r="BB484" s="36">
        <f t="shared" si="410"/>
        <v>0.18942819731524502</v>
      </c>
      <c r="BC484" s="36">
        <f t="shared" si="411"/>
        <v>17.260000000000002</v>
      </c>
      <c r="BD484" s="36">
        <f t="shared" si="412"/>
        <v>9.4714098657622509E-2</v>
      </c>
      <c r="BE484" s="36">
        <f t="shared" si="413"/>
        <v>9.0399999999999991</v>
      </c>
      <c r="BF484" s="36">
        <f t="shared" si="414"/>
        <v>4.7357049328811254E-2</v>
      </c>
      <c r="BG484" s="36">
        <f t="shared" si="415"/>
        <v>4.63</v>
      </c>
      <c r="BH484" s="36">
        <f t="shared" si="416"/>
        <v>9.4714098657622484E-3</v>
      </c>
      <c r="BI484" s="36">
        <f t="shared" si="417"/>
        <v>0.94</v>
      </c>
    </row>
    <row r="485" spans="1:61" s="36" customFormat="1" x14ac:dyDescent="0.25">
      <c r="A485" s="37">
        <v>11.25</v>
      </c>
      <c r="B485" s="47">
        <f t="shared" si="372"/>
        <v>40</v>
      </c>
      <c r="C485" s="48">
        <f t="shared" si="362"/>
        <v>0</v>
      </c>
      <c r="D485" s="49">
        <f t="shared" si="363"/>
        <v>0</v>
      </c>
      <c r="E485" s="50">
        <f t="shared" si="364"/>
        <v>1</v>
      </c>
      <c r="F485" s="65">
        <f t="shared" si="361"/>
        <v>39</v>
      </c>
      <c r="G485" s="58">
        <f t="shared" si="386"/>
        <v>2.8045878397852526</v>
      </c>
      <c r="H485" s="53">
        <f t="shared" si="373"/>
        <v>6.4935064935064934</v>
      </c>
      <c r="I485" s="49">
        <f t="shared" si="374"/>
        <v>1.38</v>
      </c>
      <c r="J485" s="53">
        <f t="shared" si="375"/>
        <v>6.1700932475275563</v>
      </c>
      <c r="K485" s="53">
        <f t="shared" si="387"/>
        <v>3.1415026127464677E-3</v>
      </c>
      <c r="L485" s="48">
        <f t="shared" si="376"/>
        <v>2.2000000000000002</v>
      </c>
      <c r="M485" s="49">
        <f t="shared" si="365"/>
        <v>0</v>
      </c>
      <c r="N485" s="65">
        <v>0</v>
      </c>
      <c r="O485" s="60">
        <f t="shared" si="377"/>
        <v>6365.4291045516793</v>
      </c>
      <c r="P485" s="55">
        <f t="shared" si="378"/>
        <v>480</v>
      </c>
      <c r="Q485" s="58">
        <f t="shared" si="379"/>
        <v>1.4022939198926263</v>
      </c>
      <c r="R485" s="53">
        <f t="shared" si="380"/>
        <v>3.2467532467532467</v>
      </c>
      <c r="S485" s="53">
        <f t="shared" si="366"/>
        <v>3.0850466237637781</v>
      </c>
      <c r="T485" s="53">
        <f t="shared" si="367"/>
        <v>1.5707513063732339E-3</v>
      </c>
      <c r="U485" s="58">
        <f t="shared" si="381"/>
        <v>0.70114695994631315</v>
      </c>
      <c r="V485" s="53">
        <f t="shared" si="382"/>
        <v>1.6233766233766234</v>
      </c>
      <c r="W485" s="53">
        <f t="shared" si="368"/>
        <v>1.5425233118818891</v>
      </c>
      <c r="X485" s="53">
        <f t="shared" si="369"/>
        <v>7.8537565318661693E-4</v>
      </c>
      <c r="Y485" s="58">
        <f t="shared" si="383"/>
        <v>0.14022939198926271</v>
      </c>
      <c r="Z485" s="53">
        <f t="shared" si="384"/>
        <v>0.32467532467532467</v>
      </c>
      <c r="AA485" s="53">
        <f t="shared" si="370"/>
        <v>0.30850466237637797</v>
      </c>
      <c r="AB485" s="53">
        <f t="shared" si="371"/>
        <v>1.5707513063732348E-4</v>
      </c>
      <c r="AC485" s="61">
        <f t="shared" si="385"/>
        <v>0.39010416666666342</v>
      </c>
      <c r="AD485" s="36">
        <f t="shared" si="388"/>
        <v>3.800658731363975</v>
      </c>
      <c r="AE485" s="36">
        <f t="shared" si="389"/>
        <v>97.76</v>
      </c>
      <c r="AF485" s="36">
        <f t="shared" si="390"/>
        <v>1.9003293656819875</v>
      </c>
      <c r="AG485" s="36">
        <f t="shared" si="389"/>
        <v>85.05</v>
      </c>
      <c r="AH485" s="36">
        <f t="shared" si="391"/>
        <v>0.95016468284099376</v>
      </c>
      <c r="AI485" s="36">
        <f t="shared" si="420"/>
        <v>61.33</v>
      </c>
      <c r="AJ485" s="36">
        <f t="shared" si="393"/>
        <v>0.19003293656819867</v>
      </c>
      <c r="AK485" s="36">
        <f t="shared" si="420"/>
        <v>17.309999999999999</v>
      </c>
      <c r="AL485" s="36">
        <f t="shared" si="394"/>
        <v>1.9003293656819875</v>
      </c>
      <c r="AM485" s="36">
        <f t="shared" si="395"/>
        <v>85.05</v>
      </c>
      <c r="AN485" s="36">
        <f t="shared" si="396"/>
        <v>0.95016468284099376</v>
      </c>
      <c r="AO485" s="36">
        <f t="shared" si="397"/>
        <v>61.33</v>
      </c>
      <c r="AP485" s="36">
        <f t="shared" si="398"/>
        <v>0.47508234142049688</v>
      </c>
      <c r="AQ485" s="36">
        <f t="shared" si="399"/>
        <v>37.82</v>
      </c>
      <c r="AR485" s="36">
        <f t="shared" si="400"/>
        <v>9.5016468284099334E-2</v>
      </c>
      <c r="AS485" s="36">
        <f t="shared" si="401"/>
        <v>9.06</v>
      </c>
      <c r="AT485" s="36">
        <f t="shared" si="402"/>
        <v>0.95016468284099376</v>
      </c>
      <c r="AU485" s="36">
        <f t="shared" si="403"/>
        <v>61.33</v>
      </c>
      <c r="AV485" s="36">
        <f t="shared" si="404"/>
        <v>0.47508234142049688</v>
      </c>
      <c r="AW485" s="36">
        <f t="shared" si="405"/>
        <v>37.82</v>
      </c>
      <c r="AX485" s="36">
        <f t="shared" si="406"/>
        <v>0.23754117071024844</v>
      </c>
      <c r="AY485" s="36">
        <f t="shared" si="407"/>
        <v>21.14</v>
      </c>
      <c r="AZ485" s="36">
        <f t="shared" si="408"/>
        <v>4.7508234142049667E-2</v>
      </c>
      <c r="BA485" s="36">
        <f t="shared" si="409"/>
        <v>4.6399999999999997</v>
      </c>
      <c r="BB485" s="36">
        <f t="shared" si="410"/>
        <v>0.19003293656819872</v>
      </c>
      <c r="BC485" s="36">
        <f t="shared" si="411"/>
        <v>17.309999999999999</v>
      </c>
      <c r="BD485" s="36">
        <f t="shared" si="412"/>
        <v>9.5016468284099362E-2</v>
      </c>
      <c r="BE485" s="36">
        <f t="shared" si="413"/>
        <v>9.06</v>
      </c>
      <c r="BF485" s="36">
        <f t="shared" si="414"/>
        <v>4.7508234142049681E-2</v>
      </c>
      <c r="BG485" s="36">
        <f t="shared" si="415"/>
        <v>4.6399999999999997</v>
      </c>
      <c r="BH485" s="36">
        <f t="shared" si="416"/>
        <v>9.5016468284099334E-3</v>
      </c>
      <c r="BI485" s="36">
        <f t="shared" si="417"/>
        <v>0.95</v>
      </c>
    </row>
    <row r="486" spans="1:61" s="36" customFormat="1" x14ac:dyDescent="0.25">
      <c r="A486" s="37">
        <v>11.25</v>
      </c>
      <c r="B486" s="47">
        <f t="shared" si="372"/>
        <v>40</v>
      </c>
      <c r="C486" s="48">
        <f t="shared" si="362"/>
        <v>0</v>
      </c>
      <c r="D486" s="49">
        <f t="shared" si="363"/>
        <v>0</v>
      </c>
      <c r="E486" s="50">
        <f t="shared" si="364"/>
        <v>1</v>
      </c>
      <c r="F486" s="65">
        <f t="shared" si="361"/>
        <v>39</v>
      </c>
      <c r="G486" s="58">
        <f t="shared" si="386"/>
        <v>2.805588688983272</v>
      </c>
      <c r="H486" s="53">
        <f t="shared" si="373"/>
        <v>6.4935064935064934</v>
      </c>
      <c r="I486" s="49">
        <f t="shared" si="374"/>
        <v>1.38</v>
      </c>
      <c r="J486" s="53">
        <f t="shared" si="375"/>
        <v>6.1722951157631991</v>
      </c>
      <c r="K486" s="53">
        <f t="shared" si="387"/>
        <v>3.1426236938286644E-3</v>
      </c>
      <c r="L486" s="48">
        <f t="shared" si="376"/>
        <v>2.2000000000000002</v>
      </c>
      <c r="M486" s="49">
        <f t="shared" si="365"/>
        <v>0</v>
      </c>
      <c r="N486" s="65">
        <v>0</v>
      </c>
      <c r="O486" s="60">
        <f t="shared" si="377"/>
        <v>6367.5317145228219</v>
      </c>
      <c r="P486" s="55">
        <f t="shared" si="378"/>
        <v>480</v>
      </c>
      <c r="Q486" s="58">
        <f t="shared" si="379"/>
        <v>1.402794344491636</v>
      </c>
      <c r="R486" s="53">
        <f t="shared" si="380"/>
        <v>3.2467532467532467</v>
      </c>
      <c r="S486" s="53">
        <f t="shared" si="366"/>
        <v>3.0861475578815996</v>
      </c>
      <c r="T486" s="53">
        <f t="shared" si="367"/>
        <v>1.5713118469143322E-3</v>
      </c>
      <c r="U486" s="58">
        <f t="shared" si="381"/>
        <v>0.70139717224581799</v>
      </c>
      <c r="V486" s="53">
        <f t="shared" si="382"/>
        <v>1.6233766233766234</v>
      </c>
      <c r="W486" s="53">
        <f t="shared" si="368"/>
        <v>1.5430737789407998</v>
      </c>
      <c r="X486" s="53">
        <f t="shared" si="369"/>
        <v>7.8565592345716611E-4</v>
      </c>
      <c r="Y486" s="58">
        <f t="shared" si="383"/>
        <v>0.14027943444916369</v>
      </c>
      <c r="Z486" s="53">
        <f t="shared" si="384"/>
        <v>0.32467532467532467</v>
      </c>
      <c r="AA486" s="53">
        <f t="shared" si="370"/>
        <v>0.30861475578816011</v>
      </c>
      <c r="AB486" s="53">
        <f t="shared" si="371"/>
        <v>1.5713118469143334E-4</v>
      </c>
      <c r="AC486" s="61">
        <f t="shared" si="385"/>
        <v>0.39023437499999675</v>
      </c>
      <c r="AD486" s="36">
        <f t="shared" si="388"/>
        <v>3.8127578325852154</v>
      </c>
      <c r="AE486" s="36">
        <f t="shared" si="389"/>
        <v>97.79</v>
      </c>
      <c r="AF486" s="36">
        <f t="shared" si="390"/>
        <v>1.9063789162926077</v>
      </c>
      <c r="AG486" s="36">
        <f t="shared" si="389"/>
        <v>85.14</v>
      </c>
      <c r="AH486" s="36">
        <f t="shared" si="391"/>
        <v>0.95318945814630385</v>
      </c>
      <c r="AI486" s="36">
        <f t="shared" si="420"/>
        <v>61.45</v>
      </c>
      <c r="AJ486" s="36">
        <f t="shared" si="393"/>
        <v>0.19063789162926068</v>
      </c>
      <c r="AK486" s="36">
        <f t="shared" si="420"/>
        <v>17.36</v>
      </c>
      <c r="AL486" s="36">
        <f t="shared" si="394"/>
        <v>1.9063789162926077</v>
      </c>
      <c r="AM486" s="36">
        <f t="shared" si="395"/>
        <v>85.14</v>
      </c>
      <c r="AN486" s="36">
        <f t="shared" si="396"/>
        <v>0.95318945814630385</v>
      </c>
      <c r="AO486" s="36">
        <f t="shared" si="397"/>
        <v>61.45</v>
      </c>
      <c r="AP486" s="36">
        <f t="shared" si="398"/>
        <v>0.47659472907315192</v>
      </c>
      <c r="AQ486" s="36">
        <f t="shared" si="399"/>
        <v>37.909999999999997</v>
      </c>
      <c r="AR486" s="36">
        <f t="shared" si="400"/>
        <v>9.5318945814630338E-2</v>
      </c>
      <c r="AS486" s="36">
        <f t="shared" si="401"/>
        <v>9.09</v>
      </c>
      <c r="AT486" s="36">
        <f t="shared" si="402"/>
        <v>0.95318945814630385</v>
      </c>
      <c r="AU486" s="36">
        <f t="shared" si="403"/>
        <v>61.45</v>
      </c>
      <c r="AV486" s="36">
        <f t="shared" si="404"/>
        <v>0.47659472907315192</v>
      </c>
      <c r="AW486" s="36">
        <f t="shared" si="405"/>
        <v>37.909999999999997</v>
      </c>
      <c r="AX486" s="36">
        <f t="shared" si="406"/>
        <v>0.23829736453657596</v>
      </c>
      <c r="AY486" s="36">
        <f t="shared" si="407"/>
        <v>21.2</v>
      </c>
      <c r="AZ486" s="36">
        <f t="shared" si="408"/>
        <v>4.7659472907315169E-2</v>
      </c>
      <c r="BA486" s="36">
        <f t="shared" si="409"/>
        <v>4.6500000000000004</v>
      </c>
      <c r="BB486" s="36">
        <f t="shared" si="410"/>
        <v>0.19063789162926073</v>
      </c>
      <c r="BC486" s="36">
        <f t="shared" si="411"/>
        <v>17.36</v>
      </c>
      <c r="BD486" s="36">
        <f t="shared" si="412"/>
        <v>9.5318945814630365E-2</v>
      </c>
      <c r="BE486" s="36">
        <f t="shared" si="413"/>
        <v>9.09</v>
      </c>
      <c r="BF486" s="36">
        <f t="shared" si="414"/>
        <v>4.7659472907315183E-2</v>
      </c>
      <c r="BG486" s="36">
        <f t="shared" si="415"/>
        <v>4.6500000000000004</v>
      </c>
      <c r="BH486" s="36">
        <f t="shared" si="416"/>
        <v>9.5318945814630348E-3</v>
      </c>
      <c r="BI486" s="36">
        <f t="shared" si="417"/>
        <v>0.95</v>
      </c>
    </row>
    <row r="487" spans="1:61" s="36" customFormat="1" x14ac:dyDescent="0.25">
      <c r="A487" s="37">
        <v>11.25</v>
      </c>
      <c r="B487" s="47">
        <f t="shared" si="372"/>
        <v>40</v>
      </c>
      <c r="C487" s="48">
        <f t="shared" si="362"/>
        <v>0</v>
      </c>
      <c r="D487" s="49">
        <f t="shared" si="363"/>
        <v>0</v>
      </c>
      <c r="E487" s="50">
        <f t="shared" si="364"/>
        <v>1</v>
      </c>
      <c r="F487" s="65">
        <f t="shared" si="361"/>
        <v>39</v>
      </c>
      <c r="G487" s="58">
        <f t="shared" si="386"/>
        <v>2.8065826538396768</v>
      </c>
      <c r="H487" s="53">
        <f t="shared" si="373"/>
        <v>6.4935064935064934</v>
      </c>
      <c r="I487" s="49">
        <f t="shared" si="374"/>
        <v>1.38</v>
      </c>
      <c r="J487" s="53">
        <f t="shared" si="375"/>
        <v>6.1744818384472895</v>
      </c>
      <c r="K487" s="53">
        <f t="shared" si="387"/>
        <v>3.1437370635541829E-3</v>
      </c>
      <c r="L487" s="48">
        <f t="shared" si="376"/>
        <v>2.2000000000000002</v>
      </c>
      <c r="M487" s="49">
        <f t="shared" si="365"/>
        <v>0</v>
      </c>
      <c r="N487" s="65">
        <v>0</v>
      </c>
      <c r="O487" s="60">
        <f t="shared" si="377"/>
        <v>6369.6198690504116</v>
      </c>
      <c r="P487" s="55">
        <f t="shared" si="378"/>
        <v>480</v>
      </c>
      <c r="Q487" s="58">
        <f t="shared" si="379"/>
        <v>1.4032913269198384</v>
      </c>
      <c r="R487" s="53">
        <f t="shared" si="380"/>
        <v>3.2467532467532467</v>
      </c>
      <c r="S487" s="53">
        <f t="shared" si="366"/>
        <v>3.0872409192236447</v>
      </c>
      <c r="T487" s="53">
        <f t="shared" si="367"/>
        <v>1.5718685317770915E-3</v>
      </c>
      <c r="U487" s="58">
        <f t="shared" si="381"/>
        <v>0.70164566345991919</v>
      </c>
      <c r="V487" s="53">
        <f t="shared" si="382"/>
        <v>1.6233766233766234</v>
      </c>
      <c r="W487" s="53">
        <f t="shared" si="368"/>
        <v>1.5436204596118224</v>
      </c>
      <c r="X487" s="53">
        <f t="shared" si="369"/>
        <v>7.8593426588854573E-4</v>
      </c>
      <c r="Y487" s="58">
        <f t="shared" si="383"/>
        <v>0.14032913269198391</v>
      </c>
      <c r="Z487" s="53">
        <f t="shared" si="384"/>
        <v>0.32467532467532467</v>
      </c>
      <c r="AA487" s="53">
        <f t="shared" si="370"/>
        <v>0.30872409192236461</v>
      </c>
      <c r="AB487" s="53">
        <f t="shared" si="371"/>
        <v>1.5718685317770925E-4</v>
      </c>
      <c r="AC487" s="61">
        <f t="shared" si="385"/>
        <v>0.39036458333333007</v>
      </c>
      <c r="AD487" s="36">
        <f t="shared" si="388"/>
        <v>3.8248612202798991</v>
      </c>
      <c r="AE487" s="36">
        <f t="shared" si="389"/>
        <v>97.82</v>
      </c>
      <c r="AF487" s="36">
        <f t="shared" si="390"/>
        <v>1.9124306101399495</v>
      </c>
      <c r="AG487" s="36">
        <f t="shared" si="389"/>
        <v>85.23</v>
      </c>
      <c r="AH487" s="36">
        <f t="shared" si="391"/>
        <v>0.95621530506997476</v>
      </c>
      <c r="AI487" s="36">
        <f t="shared" si="420"/>
        <v>61.57</v>
      </c>
      <c r="AJ487" s="36">
        <f t="shared" si="393"/>
        <v>0.19124306101399485</v>
      </c>
      <c r="AK487" s="36">
        <f t="shared" si="420"/>
        <v>17.41</v>
      </c>
      <c r="AL487" s="36">
        <f t="shared" si="394"/>
        <v>1.9124306101399495</v>
      </c>
      <c r="AM487" s="36">
        <f t="shared" si="395"/>
        <v>85.23</v>
      </c>
      <c r="AN487" s="36">
        <f t="shared" si="396"/>
        <v>0.95621530506997476</v>
      </c>
      <c r="AO487" s="36">
        <f t="shared" si="397"/>
        <v>61.57</v>
      </c>
      <c r="AP487" s="36">
        <f t="shared" si="398"/>
        <v>0.47810765253498738</v>
      </c>
      <c r="AQ487" s="36">
        <f t="shared" si="399"/>
        <v>38</v>
      </c>
      <c r="AR487" s="36">
        <f t="shared" si="400"/>
        <v>9.5621530506997426E-2</v>
      </c>
      <c r="AS487" s="36">
        <f t="shared" si="401"/>
        <v>9.1199999999999992</v>
      </c>
      <c r="AT487" s="36">
        <f t="shared" si="402"/>
        <v>0.95621530506997476</v>
      </c>
      <c r="AU487" s="36">
        <f t="shared" si="403"/>
        <v>61.57</v>
      </c>
      <c r="AV487" s="36">
        <f t="shared" si="404"/>
        <v>0.47810765253498738</v>
      </c>
      <c r="AW487" s="36">
        <f t="shared" si="405"/>
        <v>38</v>
      </c>
      <c r="AX487" s="36">
        <f t="shared" si="406"/>
        <v>0.23905382626749369</v>
      </c>
      <c r="AY487" s="36">
        <f t="shared" si="407"/>
        <v>21.26</v>
      </c>
      <c r="AZ487" s="36">
        <f t="shared" si="408"/>
        <v>4.7810765253498713E-2</v>
      </c>
      <c r="BA487" s="36">
        <f t="shared" si="409"/>
        <v>4.67</v>
      </c>
      <c r="BB487" s="36">
        <f t="shared" si="410"/>
        <v>0.19124306101399491</v>
      </c>
      <c r="BC487" s="36">
        <f t="shared" si="411"/>
        <v>17.41</v>
      </c>
      <c r="BD487" s="36">
        <f t="shared" si="412"/>
        <v>9.5621530506997454E-2</v>
      </c>
      <c r="BE487" s="36">
        <f t="shared" si="413"/>
        <v>9.1199999999999992</v>
      </c>
      <c r="BF487" s="36">
        <f t="shared" si="414"/>
        <v>4.7810765253498727E-2</v>
      </c>
      <c r="BG487" s="36">
        <f t="shared" si="415"/>
        <v>4.67</v>
      </c>
      <c r="BH487" s="36">
        <f t="shared" si="416"/>
        <v>9.5621530506997433E-3</v>
      </c>
      <c r="BI487" s="36">
        <f t="shared" si="417"/>
        <v>0.95</v>
      </c>
    </row>
    <row r="488" spans="1:61" s="36" customFormat="1" x14ac:dyDescent="0.25">
      <c r="A488" s="37">
        <v>11.25</v>
      </c>
      <c r="B488" s="47">
        <f t="shared" si="372"/>
        <v>40</v>
      </c>
      <c r="C488" s="48">
        <f t="shared" si="362"/>
        <v>0</v>
      </c>
      <c r="D488" s="49">
        <f t="shared" si="363"/>
        <v>0</v>
      </c>
      <c r="E488" s="50">
        <f t="shared" si="364"/>
        <v>1</v>
      </c>
      <c r="F488" s="65">
        <f t="shared" si="361"/>
        <v>39</v>
      </c>
      <c r="G488" s="58">
        <f t="shared" si="386"/>
        <v>2.8075697817084131</v>
      </c>
      <c r="H488" s="53">
        <f t="shared" si="373"/>
        <v>6.4935064935064934</v>
      </c>
      <c r="I488" s="49">
        <f t="shared" si="374"/>
        <v>1.38</v>
      </c>
      <c r="J488" s="53">
        <f t="shared" si="375"/>
        <v>6.1766535197585091</v>
      </c>
      <c r="K488" s="53">
        <f t="shared" si="387"/>
        <v>3.1448427749655927E-3</v>
      </c>
      <c r="L488" s="48">
        <f t="shared" si="376"/>
        <v>2.2000000000000002</v>
      </c>
      <c r="M488" s="49">
        <f t="shared" si="365"/>
        <v>0</v>
      </c>
      <c r="N488" s="65">
        <v>0</v>
      </c>
      <c r="O488" s="60">
        <f t="shared" si="377"/>
        <v>6371.6936675156239</v>
      </c>
      <c r="P488" s="55">
        <f t="shared" si="378"/>
        <v>480</v>
      </c>
      <c r="Q488" s="58">
        <f t="shared" si="379"/>
        <v>1.4037848908542065</v>
      </c>
      <c r="R488" s="53">
        <f t="shared" si="380"/>
        <v>3.2467532467532467</v>
      </c>
      <c r="S488" s="53">
        <f t="shared" si="366"/>
        <v>3.0883267598792545</v>
      </c>
      <c r="T488" s="53">
        <f t="shared" si="367"/>
        <v>1.5724213874827963E-3</v>
      </c>
      <c r="U488" s="58">
        <f t="shared" si="381"/>
        <v>0.70189244542710327</v>
      </c>
      <c r="V488" s="53">
        <f t="shared" si="382"/>
        <v>1.6233766233766234</v>
      </c>
      <c r="W488" s="53">
        <f t="shared" si="368"/>
        <v>1.5441633799396273</v>
      </c>
      <c r="X488" s="53">
        <f t="shared" si="369"/>
        <v>7.8621069374139817E-4</v>
      </c>
      <c r="Y488" s="58">
        <f t="shared" si="383"/>
        <v>0.14037848908542072</v>
      </c>
      <c r="Z488" s="53">
        <f t="shared" si="384"/>
        <v>0.32467532467532467</v>
      </c>
      <c r="AA488" s="53">
        <f t="shared" si="370"/>
        <v>0.30883267598792563</v>
      </c>
      <c r="AB488" s="53">
        <f t="shared" si="371"/>
        <v>1.5724213874827969E-4</v>
      </c>
      <c r="AC488" s="61">
        <f t="shared" si="385"/>
        <v>0.3904947916666634</v>
      </c>
      <c r="AD488" s="36">
        <f t="shared" si="388"/>
        <v>3.8369688649635165</v>
      </c>
      <c r="AE488" s="36">
        <f t="shared" si="389"/>
        <v>97.84</v>
      </c>
      <c r="AF488" s="36">
        <f t="shared" si="390"/>
        <v>1.9184844324817583</v>
      </c>
      <c r="AG488" s="36">
        <f t="shared" si="389"/>
        <v>85.32</v>
      </c>
      <c r="AH488" s="36">
        <f t="shared" si="391"/>
        <v>0.95924221624087913</v>
      </c>
      <c r="AI488" s="36">
        <f t="shared" si="420"/>
        <v>61.68</v>
      </c>
      <c r="AJ488" s="36">
        <f t="shared" si="393"/>
        <v>0.19184844324817574</v>
      </c>
      <c r="AK488" s="36">
        <f t="shared" si="420"/>
        <v>17.46</v>
      </c>
      <c r="AL488" s="36">
        <f t="shared" si="394"/>
        <v>1.9184844324817583</v>
      </c>
      <c r="AM488" s="36">
        <f t="shared" si="395"/>
        <v>85.32</v>
      </c>
      <c r="AN488" s="36">
        <f t="shared" si="396"/>
        <v>0.95924221624087913</v>
      </c>
      <c r="AO488" s="36">
        <f t="shared" si="397"/>
        <v>61.68</v>
      </c>
      <c r="AP488" s="36">
        <f t="shared" si="398"/>
        <v>0.47962110812043957</v>
      </c>
      <c r="AQ488" s="36">
        <f t="shared" si="399"/>
        <v>38.1</v>
      </c>
      <c r="AR488" s="36">
        <f t="shared" si="400"/>
        <v>9.5924221624087869E-2</v>
      </c>
      <c r="AS488" s="36">
        <f t="shared" si="401"/>
        <v>9.15</v>
      </c>
      <c r="AT488" s="36">
        <f t="shared" si="402"/>
        <v>0.95924221624087913</v>
      </c>
      <c r="AU488" s="36">
        <f t="shared" si="403"/>
        <v>61.68</v>
      </c>
      <c r="AV488" s="36">
        <f t="shared" si="404"/>
        <v>0.47962110812043957</v>
      </c>
      <c r="AW488" s="36">
        <f t="shared" si="405"/>
        <v>38.1</v>
      </c>
      <c r="AX488" s="36">
        <f t="shared" si="406"/>
        <v>0.23981055406021978</v>
      </c>
      <c r="AY488" s="36">
        <f t="shared" si="407"/>
        <v>21.32</v>
      </c>
      <c r="AZ488" s="36">
        <f t="shared" si="408"/>
        <v>4.7962110812043934E-2</v>
      </c>
      <c r="BA488" s="36">
        <f t="shared" si="409"/>
        <v>4.68</v>
      </c>
      <c r="BB488" s="36">
        <f t="shared" si="410"/>
        <v>0.19184844324817579</v>
      </c>
      <c r="BC488" s="36">
        <f t="shared" si="411"/>
        <v>17.46</v>
      </c>
      <c r="BD488" s="36">
        <f t="shared" si="412"/>
        <v>9.5924221624087896E-2</v>
      </c>
      <c r="BE488" s="36">
        <f t="shared" si="413"/>
        <v>9.15</v>
      </c>
      <c r="BF488" s="36">
        <f t="shared" si="414"/>
        <v>4.7962110812043948E-2</v>
      </c>
      <c r="BG488" s="36">
        <f t="shared" si="415"/>
        <v>4.68</v>
      </c>
      <c r="BH488" s="36">
        <f t="shared" si="416"/>
        <v>9.5924221624087876E-3</v>
      </c>
      <c r="BI488" s="36">
        <f t="shared" si="417"/>
        <v>0.95</v>
      </c>
    </row>
    <row r="489" spans="1:61" s="36" customFormat="1" x14ac:dyDescent="0.25">
      <c r="A489" s="37">
        <v>11.25</v>
      </c>
      <c r="B489" s="47">
        <f t="shared" si="372"/>
        <v>40</v>
      </c>
      <c r="C489" s="48">
        <f t="shared" si="362"/>
        <v>0</v>
      </c>
      <c r="D489" s="49">
        <f t="shared" si="363"/>
        <v>0</v>
      </c>
      <c r="E489" s="50">
        <f t="shared" si="364"/>
        <v>1</v>
      </c>
      <c r="F489" s="65">
        <f t="shared" si="361"/>
        <v>39</v>
      </c>
      <c r="G489" s="58">
        <f t="shared" si="386"/>
        <v>2.8085501196177036</v>
      </c>
      <c r="H489" s="53">
        <f t="shared" si="373"/>
        <v>6.4935064935064934</v>
      </c>
      <c r="I489" s="49">
        <f t="shared" si="374"/>
        <v>1.38</v>
      </c>
      <c r="J489" s="53">
        <f t="shared" si="375"/>
        <v>6.1788102631589483</v>
      </c>
      <c r="K489" s="53">
        <f t="shared" si="387"/>
        <v>3.1459408807406092E-3</v>
      </c>
      <c r="L489" s="48">
        <f t="shared" si="376"/>
        <v>2.2000000000000002</v>
      </c>
      <c r="M489" s="49">
        <f t="shared" si="365"/>
        <v>0</v>
      </c>
      <c r="N489" s="65">
        <v>0</v>
      </c>
      <c r="O489" s="60">
        <f t="shared" si="377"/>
        <v>6373.7532086163892</v>
      </c>
      <c r="P489" s="55">
        <f t="shared" si="378"/>
        <v>480</v>
      </c>
      <c r="Q489" s="58">
        <f t="shared" si="379"/>
        <v>1.4042750598088518</v>
      </c>
      <c r="R489" s="53">
        <f t="shared" si="380"/>
        <v>3.2467532467532467</v>
      </c>
      <c r="S489" s="53">
        <f t="shared" si="366"/>
        <v>3.0894051315794742</v>
      </c>
      <c r="T489" s="53">
        <f t="shared" si="367"/>
        <v>1.5729704403703046E-3</v>
      </c>
      <c r="U489" s="58">
        <f t="shared" si="381"/>
        <v>0.70213752990442591</v>
      </c>
      <c r="V489" s="53">
        <f t="shared" si="382"/>
        <v>1.6233766233766234</v>
      </c>
      <c r="W489" s="53">
        <f t="shared" si="368"/>
        <v>1.5447025657897371</v>
      </c>
      <c r="X489" s="53">
        <f t="shared" si="369"/>
        <v>7.864852201851523E-4</v>
      </c>
      <c r="Y489" s="58">
        <f t="shared" si="383"/>
        <v>0.14042750598088524</v>
      </c>
      <c r="Z489" s="53">
        <f t="shared" si="384"/>
        <v>0.32467532467532467</v>
      </c>
      <c r="AA489" s="53">
        <f t="shared" si="370"/>
        <v>0.30894051315794757</v>
      </c>
      <c r="AB489" s="53">
        <f t="shared" si="371"/>
        <v>1.5729704403703051E-4</v>
      </c>
      <c r="AC489" s="61">
        <f t="shared" si="385"/>
        <v>0.39062499999999672</v>
      </c>
      <c r="AD489" s="36">
        <f t="shared" si="388"/>
        <v>3.8490807373543681</v>
      </c>
      <c r="AE489" s="36">
        <f t="shared" si="389"/>
        <v>97.87</v>
      </c>
      <c r="AF489" s="36">
        <f t="shared" si="390"/>
        <v>1.924540368677184</v>
      </c>
      <c r="AG489" s="36">
        <f t="shared" si="389"/>
        <v>85.41</v>
      </c>
      <c r="AH489" s="36">
        <f t="shared" si="391"/>
        <v>0.96227018433859202</v>
      </c>
      <c r="AI489" s="36">
        <f t="shared" si="420"/>
        <v>61.8</v>
      </c>
      <c r="AJ489" s="36">
        <f t="shared" si="393"/>
        <v>0.19245403686771831</v>
      </c>
      <c r="AK489" s="36">
        <f t="shared" si="420"/>
        <v>17.510000000000002</v>
      </c>
      <c r="AL489" s="36">
        <f t="shared" si="394"/>
        <v>1.924540368677184</v>
      </c>
      <c r="AM489" s="36">
        <f t="shared" si="395"/>
        <v>85.41</v>
      </c>
      <c r="AN489" s="36">
        <f t="shared" si="396"/>
        <v>0.96227018433859202</v>
      </c>
      <c r="AO489" s="36">
        <f t="shared" si="397"/>
        <v>61.8</v>
      </c>
      <c r="AP489" s="36">
        <f t="shared" si="398"/>
        <v>0.48113509216929601</v>
      </c>
      <c r="AQ489" s="36">
        <f t="shared" si="399"/>
        <v>38.19</v>
      </c>
      <c r="AR489" s="36">
        <f t="shared" si="400"/>
        <v>9.6227018433859154E-2</v>
      </c>
      <c r="AS489" s="36">
        <f t="shared" si="401"/>
        <v>9.17</v>
      </c>
      <c r="AT489" s="36">
        <f t="shared" si="402"/>
        <v>0.96227018433859202</v>
      </c>
      <c r="AU489" s="36">
        <f t="shared" si="403"/>
        <v>61.8</v>
      </c>
      <c r="AV489" s="36">
        <f t="shared" si="404"/>
        <v>0.48113509216929601</v>
      </c>
      <c r="AW489" s="36">
        <f t="shared" si="405"/>
        <v>38.19</v>
      </c>
      <c r="AX489" s="36">
        <f t="shared" si="406"/>
        <v>0.240567546084648</v>
      </c>
      <c r="AY489" s="36">
        <f t="shared" si="407"/>
        <v>21.38</v>
      </c>
      <c r="AZ489" s="36">
        <f t="shared" si="408"/>
        <v>4.8113509216929577E-2</v>
      </c>
      <c r="BA489" s="36">
        <f t="shared" si="409"/>
        <v>4.7</v>
      </c>
      <c r="BB489" s="36">
        <f t="shared" si="410"/>
        <v>0.19245403686771836</v>
      </c>
      <c r="BC489" s="36">
        <f t="shared" si="411"/>
        <v>17.510000000000002</v>
      </c>
      <c r="BD489" s="36">
        <f t="shared" si="412"/>
        <v>9.6227018433859182E-2</v>
      </c>
      <c r="BE489" s="36">
        <f t="shared" si="413"/>
        <v>9.17</v>
      </c>
      <c r="BF489" s="36">
        <f t="shared" si="414"/>
        <v>4.8113509216929591E-2</v>
      </c>
      <c r="BG489" s="36">
        <f t="shared" si="415"/>
        <v>4.7</v>
      </c>
      <c r="BH489" s="36">
        <f t="shared" si="416"/>
        <v>9.6227018433859158E-3</v>
      </c>
      <c r="BI489" s="36">
        <f t="shared" si="417"/>
        <v>0.96</v>
      </c>
    </row>
    <row r="490" spans="1:61" s="36" customFormat="1" x14ac:dyDescent="0.25">
      <c r="A490" s="37">
        <v>11.25</v>
      </c>
      <c r="B490" s="47">
        <f t="shared" si="372"/>
        <v>40</v>
      </c>
      <c r="C490" s="48">
        <f t="shared" si="362"/>
        <v>0</v>
      </c>
      <c r="D490" s="49">
        <f t="shared" si="363"/>
        <v>0</v>
      </c>
      <c r="E490" s="50">
        <f t="shared" si="364"/>
        <v>1</v>
      </c>
      <c r="F490" s="65">
        <f t="shared" si="361"/>
        <v>39</v>
      </c>
      <c r="G490" s="58">
        <f t="shared" si="386"/>
        <v>2.8095237142722875</v>
      </c>
      <c r="H490" s="53">
        <f t="shared" si="373"/>
        <v>6.4935064935064934</v>
      </c>
      <c r="I490" s="49">
        <f t="shared" si="374"/>
        <v>1.38</v>
      </c>
      <c r="J490" s="53">
        <f t="shared" si="375"/>
        <v>6.1809521713990332</v>
      </c>
      <c r="K490" s="53">
        <f t="shared" si="387"/>
        <v>3.1470314331946076E-3</v>
      </c>
      <c r="L490" s="48">
        <f t="shared" si="376"/>
        <v>2.2000000000000002</v>
      </c>
      <c r="M490" s="49">
        <f t="shared" si="365"/>
        <v>0</v>
      </c>
      <c r="N490" s="65">
        <v>0</v>
      </c>
      <c r="O490" s="60">
        <f t="shared" si="377"/>
        <v>6375.7985903720864</v>
      </c>
      <c r="P490" s="55">
        <f t="shared" si="378"/>
        <v>480</v>
      </c>
      <c r="Q490" s="58">
        <f t="shared" si="379"/>
        <v>1.4047618571361438</v>
      </c>
      <c r="R490" s="53">
        <f t="shared" si="380"/>
        <v>3.2467532467532467</v>
      </c>
      <c r="S490" s="53">
        <f t="shared" si="366"/>
        <v>3.0904760856995166</v>
      </c>
      <c r="T490" s="53">
        <f t="shared" si="367"/>
        <v>1.5735157165973038E-3</v>
      </c>
      <c r="U490" s="58">
        <f t="shared" si="381"/>
        <v>0.70238092856807188</v>
      </c>
      <c r="V490" s="53">
        <f t="shared" si="382"/>
        <v>1.6233766233766234</v>
      </c>
      <c r="W490" s="53">
        <f t="shared" si="368"/>
        <v>1.5452380428497583</v>
      </c>
      <c r="X490" s="53">
        <f t="shared" si="369"/>
        <v>7.8675785829865189E-4</v>
      </c>
      <c r="Y490" s="58">
        <f t="shared" si="383"/>
        <v>0.14047618571361442</v>
      </c>
      <c r="Z490" s="53">
        <f t="shared" si="384"/>
        <v>0.32467532467532467</v>
      </c>
      <c r="AA490" s="53">
        <f t="shared" si="370"/>
        <v>0.30904760856995173</v>
      </c>
      <c r="AB490" s="53">
        <f t="shared" si="371"/>
        <v>1.573515716597304E-4</v>
      </c>
      <c r="AC490" s="61">
        <f t="shared" si="385"/>
        <v>0.39075520833333005</v>
      </c>
      <c r="AD490" s="36">
        <f t="shared" si="388"/>
        <v>3.8611968083721675</v>
      </c>
      <c r="AE490" s="36">
        <f t="shared" si="389"/>
        <v>97.9</v>
      </c>
      <c r="AF490" s="36">
        <f t="shared" si="390"/>
        <v>1.9305984041860837</v>
      </c>
      <c r="AG490" s="36">
        <f t="shared" si="389"/>
        <v>85.49</v>
      </c>
      <c r="AH490" s="36">
        <f t="shared" si="391"/>
        <v>0.96529920209304187</v>
      </c>
      <c r="AI490" s="36">
        <f t="shared" si="420"/>
        <v>61.91</v>
      </c>
      <c r="AJ490" s="36">
        <f t="shared" si="393"/>
        <v>0.19305984041860827</v>
      </c>
      <c r="AK490" s="36">
        <f t="shared" si="420"/>
        <v>17.559999999999999</v>
      </c>
      <c r="AL490" s="36">
        <f t="shared" si="394"/>
        <v>1.9305984041860837</v>
      </c>
      <c r="AM490" s="36">
        <f t="shared" si="395"/>
        <v>85.49</v>
      </c>
      <c r="AN490" s="36">
        <f t="shared" si="396"/>
        <v>0.96529920209304187</v>
      </c>
      <c r="AO490" s="36">
        <f t="shared" si="397"/>
        <v>61.91</v>
      </c>
      <c r="AP490" s="36">
        <f t="shared" si="398"/>
        <v>0.48264960104652094</v>
      </c>
      <c r="AQ490" s="36">
        <f t="shared" si="399"/>
        <v>38.29</v>
      </c>
      <c r="AR490" s="36">
        <f t="shared" si="400"/>
        <v>9.6529920209304135E-2</v>
      </c>
      <c r="AS490" s="36">
        <f t="shared" si="401"/>
        <v>9.1999999999999993</v>
      </c>
      <c r="AT490" s="36">
        <f t="shared" si="402"/>
        <v>0.96529920209304187</v>
      </c>
      <c r="AU490" s="36">
        <f t="shared" si="403"/>
        <v>61.91</v>
      </c>
      <c r="AV490" s="36">
        <f t="shared" si="404"/>
        <v>0.48264960104652094</v>
      </c>
      <c r="AW490" s="36">
        <f t="shared" si="405"/>
        <v>38.29</v>
      </c>
      <c r="AX490" s="36">
        <f t="shared" si="406"/>
        <v>0.24132480052326047</v>
      </c>
      <c r="AY490" s="36">
        <f t="shared" si="407"/>
        <v>21.44</v>
      </c>
      <c r="AZ490" s="36">
        <f t="shared" si="408"/>
        <v>4.8264960104652067E-2</v>
      </c>
      <c r="BA490" s="36">
        <f t="shared" si="409"/>
        <v>4.71</v>
      </c>
      <c r="BB490" s="36">
        <f t="shared" si="410"/>
        <v>0.19305984041860833</v>
      </c>
      <c r="BC490" s="36">
        <f t="shared" si="411"/>
        <v>17.559999999999999</v>
      </c>
      <c r="BD490" s="36">
        <f t="shared" si="412"/>
        <v>9.6529920209304163E-2</v>
      </c>
      <c r="BE490" s="36">
        <f t="shared" si="413"/>
        <v>9.1999999999999993</v>
      </c>
      <c r="BF490" s="36">
        <f t="shared" si="414"/>
        <v>4.8264960104652081E-2</v>
      </c>
      <c r="BG490" s="36">
        <f t="shared" si="415"/>
        <v>4.71</v>
      </c>
      <c r="BH490" s="36">
        <f t="shared" si="416"/>
        <v>9.6529920209304145E-3</v>
      </c>
      <c r="BI490" s="36">
        <f t="shared" si="417"/>
        <v>0.96</v>
      </c>
    </row>
    <row r="491" spans="1:61" s="36" customFormat="1" x14ac:dyDescent="0.25">
      <c r="A491" s="37">
        <v>11.25</v>
      </c>
      <c r="B491" s="47">
        <f t="shared" si="372"/>
        <v>40</v>
      </c>
      <c r="C491" s="48">
        <f t="shared" si="362"/>
        <v>0</v>
      </c>
      <c r="D491" s="49">
        <f t="shared" si="363"/>
        <v>0</v>
      </c>
      <c r="E491" s="50">
        <f t="shared" si="364"/>
        <v>1</v>
      </c>
      <c r="F491" s="65">
        <f t="shared" si="361"/>
        <v>39</v>
      </c>
      <c r="G491" s="58">
        <f t="shared" si="386"/>
        <v>2.8104906120556445</v>
      </c>
      <c r="H491" s="53">
        <f t="shared" si="373"/>
        <v>6.4935064935064934</v>
      </c>
      <c r="I491" s="49">
        <f t="shared" si="374"/>
        <v>1.38</v>
      </c>
      <c r="J491" s="53">
        <f t="shared" si="375"/>
        <v>6.1830793465224181</v>
      </c>
      <c r="K491" s="53">
        <f t="shared" si="387"/>
        <v>3.1481144842831084E-3</v>
      </c>
      <c r="L491" s="48">
        <f t="shared" si="376"/>
        <v>2.2000000000000002</v>
      </c>
      <c r="M491" s="49">
        <f t="shared" si="365"/>
        <v>0</v>
      </c>
      <c r="N491" s="65">
        <v>0</v>
      </c>
      <c r="O491" s="60">
        <f t="shared" si="377"/>
        <v>6377.8299101282137</v>
      </c>
      <c r="P491" s="55">
        <f t="shared" si="378"/>
        <v>480</v>
      </c>
      <c r="Q491" s="58">
        <f t="shared" si="379"/>
        <v>1.4052453060278223</v>
      </c>
      <c r="R491" s="53">
        <f t="shared" si="380"/>
        <v>3.2467532467532467</v>
      </c>
      <c r="S491" s="53">
        <f t="shared" si="366"/>
        <v>3.091539673261209</v>
      </c>
      <c r="T491" s="53">
        <f t="shared" si="367"/>
        <v>1.5740572421415542E-3</v>
      </c>
      <c r="U491" s="58">
        <f t="shared" si="381"/>
        <v>0.70262265301391114</v>
      </c>
      <c r="V491" s="53">
        <f t="shared" si="382"/>
        <v>1.6233766233766234</v>
      </c>
      <c r="W491" s="53">
        <f t="shared" si="368"/>
        <v>1.5457698366306045</v>
      </c>
      <c r="X491" s="53">
        <f t="shared" si="369"/>
        <v>7.8702862107077711E-4</v>
      </c>
      <c r="Y491" s="58">
        <f t="shared" si="383"/>
        <v>0.14052453060278228</v>
      </c>
      <c r="Z491" s="53">
        <f t="shared" si="384"/>
        <v>0.32467532467532467</v>
      </c>
      <c r="AA491" s="53">
        <f t="shared" si="370"/>
        <v>0.30915396732612105</v>
      </c>
      <c r="AB491" s="53">
        <f t="shared" si="371"/>
        <v>1.5740572421415544E-4</v>
      </c>
      <c r="AC491" s="61">
        <f t="shared" si="385"/>
        <v>0.39088541666666338</v>
      </c>
      <c r="AD491" s="36">
        <f t="shared" si="388"/>
        <v>3.8733170491366575</v>
      </c>
      <c r="AE491" s="36">
        <f t="shared" si="389"/>
        <v>97.92</v>
      </c>
      <c r="AF491" s="36">
        <f t="shared" si="390"/>
        <v>1.9366585245683288</v>
      </c>
      <c r="AG491" s="36">
        <f t="shared" si="389"/>
        <v>85.58</v>
      </c>
      <c r="AH491" s="36">
        <f t="shared" si="391"/>
        <v>0.96832926228416438</v>
      </c>
      <c r="AI491" s="36">
        <f t="shared" si="420"/>
        <v>62.03</v>
      </c>
      <c r="AJ491" s="36">
        <f t="shared" si="393"/>
        <v>0.19366585245683277</v>
      </c>
      <c r="AK491" s="36">
        <f t="shared" si="420"/>
        <v>17.61</v>
      </c>
      <c r="AL491" s="36">
        <f t="shared" si="394"/>
        <v>1.9366585245683288</v>
      </c>
      <c r="AM491" s="36">
        <f t="shared" si="395"/>
        <v>85.58</v>
      </c>
      <c r="AN491" s="36">
        <f t="shared" si="396"/>
        <v>0.96832926228416438</v>
      </c>
      <c r="AO491" s="36">
        <f t="shared" si="397"/>
        <v>62.03</v>
      </c>
      <c r="AP491" s="36">
        <f t="shared" si="398"/>
        <v>0.48416463114208219</v>
      </c>
      <c r="AQ491" s="36">
        <f t="shared" si="399"/>
        <v>38.380000000000003</v>
      </c>
      <c r="AR491" s="36">
        <f t="shared" si="400"/>
        <v>9.6832926228416383E-2</v>
      </c>
      <c r="AS491" s="36">
        <f t="shared" si="401"/>
        <v>9.23</v>
      </c>
      <c r="AT491" s="36">
        <f t="shared" si="402"/>
        <v>0.96832926228416438</v>
      </c>
      <c r="AU491" s="36">
        <f t="shared" si="403"/>
        <v>62.03</v>
      </c>
      <c r="AV491" s="36">
        <f t="shared" si="404"/>
        <v>0.48416463114208219</v>
      </c>
      <c r="AW491" s="36">
        <f t="shared" si="405"/>
        <v>38.380000000000003</v>
      </c>
      <c r="AX491" s="36">
        <f t="shared" si="406"/>
        <v>0.2420823155710411</v>
      </c>
      <c r="AY491" s="36">
        <f t="shared" si="407"/>
        <v>21.5</v>
      </c>
      <c r="AZ491" s="36">
        <f t="shared" si="408"/>
        <v>4.8416463114208191E-2</v>
      </c>
      <c r="BA491" s="36">
        <f t="shared" si="409"/>
        <v>4.7300000000000004</v>
      </c>
      <c r="BB491" s="36">
        <f t="shared" si="410"/>
        <v>0.19366585245683282</v>
      </c>
      <c r="BC491" s="36">
        <f t="shared" si="411"/>
        <v>17.61</v>
      </c>
      <c r="BD491" s="36">
        <f t="shared" si="412"/>
        <v>9.6832926228416411E-2</v>
      </c>
      <c r="BE491" s="36">
        <f t="shared" si="413"/>
        <v>9.23</v>
      </c>
      <c r="BF491" s="36">
        <f t="shared" si="414"/>
        <v>4.8416463114208205E-2</v>
      </c>
      <c r="BG491" s="36">
        <f t="shared" si="415"/>
        <v>4.7300000000000004</v>
      </c>
      <c r="BH491" s="36">
        <f t="shared" si="416"/>
        <v>9.683292622841639E-3</v>
      </c>
      <c r="BI491" s="36">
        <f t="shared" si="417"/>
        <v>0.96</v>
      </c>
    </row>
    <row r="492" spans="1:61" s="36" customFormat="1" x14ac:dyDescent="0.25">
      <c r="A492" s="37">
        <v>11.25</v>
      </c>
      <c r="B492" s="47">
        <f t="shared" si="372"/>
        <v>40</v>
      </c>
      <c r="C492" s="48">
        <f t="shared" si="362"/>
        <v>0</v>
      </c>
      <c r="D492" s="49">
        <f t="shared" si="363"/>
        <v>0</v>
      </c>
      <c r="E492" s="50">
        <f t="shared" si="364"/>
        <v>1</v>
      </c>
      <c r="F492" s="65">
        <f t="shared" si="361"/>
        <v>39</v>
      </c>
      <c r="G492" s="58">
        <f t="shared" si="386"/>
        <v>2.8114508590322065</v>
      </c>
      <c r="H492" s="53">
        <f t="shared" si="373"/>
        <v>6.4935064935064934</v>
      </c>
      <c r="I492" s="49">
        <f t="shared" si="374"/>
        <v>1.38</v>
      </c>
      <c r="J492" s="53">
        <f t="shared" si="375"/>
        <v>6.1851918898708549</v>
      </c>
      <c r="K492" s="53">
        <f t="shared" si="387"/>
        <v>3.1491900856042573E-3</v>
      </c>
      <c r="L492" s="48">
        <f t="shared" si="376"/>
        <v>2.2000000000000002</v>
      </c>
      <c r="M492" s="49">
        <f t="shared" si="365"/>
        <v>0</v>
      </c>
      <c r="N492" s="65">
        <v>0</v>
      </c>
      <c r="O492" s="60">
        <f t="shared" si="377"/>
        <v>6379.8472645610173</v>
      </c>
      <c r="P492" s="55">
        <f t="shared" si="378"/>
        <v>480</v>
      </c>
      <c r="Q492" s="58">
        <f t="shared" si="379"/>
        <v>1.4057254295161032</v>
      </c>
      <c r="R492" s="53">
        <f t="shared" si="380"/>
        <v>3.2467532467532467</v>
      </c>
      <c r="S492" s="53">
        <f t="shared" si="366"/>
        <v>3.0925959449354274</v>
      </c>
      <c r="T492" s="53">
        <f t="shared" si="367"/>
        <v>1.5745950428021286E-3</v>
      </c>
      <c r="U492" s="58">
        <f t="shared" si="381"/>
        <v>0.70286271475805162</v>
      </c>
      <c r="V492" s="53">
        <f t="shared" si="382"/>
        <v>1.6233766233766234</v>
      </c>
      <c r="W492" s="53">
        <f t="shared" si="368"/>
        <v>1.5462979724677137</v>
      </c>
      <c r="X492" s="53">
        <f t="shared" si="369"/>
        <v>7.8729752140106431E-4</v>
      </c>
      <c r="Y492" s="58">
        <f t="shared" si="383"/>
        <v>0.14057254295161037</v>
      </c>
      <c r="Z492" s="53">
        <f t="shared" si="384"/>
        <v>0.32467532467532467</v>
      </c>
      <c r="AA492" s="53">
        <f t="shared" si="370"/>
        <v>0.30925959449354284</v>
      </c>
      <c r="AB492" s="53">
        <f t="shared" si="371"/>
        <v>1.5745950428021292E-4</v>
      </c>
      <c r="AC492" s="61">
        <f t="shared" si="385"/>
        <v>0.3910156249999967</v>
      </c>
      <c r="AD492" s="36">
        <f t="shared" si="388"/>
        <v>3.885441430966234</v>
      </c>
      <c r="AE492" s="36">
        <f t="shared" si="389"/>
        <v>97.95</v>
      </c>
      <c r="AF492" s="36">
        <f t="shared" si="390"/>
        <v>1.942720715483117</v>
      </c>
      <c r="AG492" s="36">
        <f t="shared" si="389"/>
        <v>85.67</v>
      </c>
      <c r="AH492" s="36">
        <f t="shared" si="391"/>
        <v>0.97136035774155849</v>
      </c>
      <c r="AI492" s="36">
        <f t="shared" si="420"/>
        <v>62.14</v>
      </c>
      <c r="AJ492" s="36">
        <f t="shared" si="393"/>
        <v>0.19427207154831158</v>
      </c>
      <c r="AK492" s="36">
        <f t="shared" si="420"/>
        <v>17.66</v>
      </c>
      <c r="AL492" s="36">
        <f t="shared" si="394"/>
        <v>1.942720715483117</v>
      </c>
      <c r="AM492" s="36">
        <f t="shared" si="395"/>
        <v>85.67</v>
      </c>
      <c r="AN492" s="36">
        <f t="shared" si="396"/>
        <v>0.97136035774155849</v>
      </c>
      <c r="AO492" s="36">
        <f t="shared" si="397"/>
        <v>62.14</v>
      </c>
      <c r="AP492" s="36">
        <f t="shared" si="398"/>
        <v>0.48568017887077924</v>
      </c>
      <c r="AQ492" s="36">
        <f t="shared" si="399"/>
        <v>38.47</v>
      </c>
      <c r="AR492" s="36">
        <f t="shared" si="400"/>
        <v>9.7136035774155791E-2</v>
      </c>
      <c r="AS492" s="36">
        <f t="shared" si="401"/>
        <v>9.26</v>
      </c>
      <c r="AT492" s="36">
        <f t="shared" si="402"/>
        <v>0.97136035774155849</v>
      </c>
      <c r="AU492" s="36">
        <f t="shared" si="403"/>
        <v>62.14</v>
      </c>
      <c r="AV492" s="36">
        <f t="shared" si="404"/>
        <v>0.48568017887077924</v>
      </c>
      <c r="AW492" s="36">
        <f t="shared" si="405"/>
        <v>38.47</v>
      </c>
      <c r="AX492" s="36">
        <f t="shared" si="406"/>
        <v>0.24284008943538962</v>
      </c>
      <c r="AY492" s="36">
        <f t="shared" si="407"/>
        <v>21.56</v>
      </c>
      <c r="AZ492" s="36">
        <f t="shared" si="408"/>
        <v>4.8568017887077895E-2</v>
      </c>
      <c r="BA492" s="36">
        <f t="shared" si="409"/>
        <v>4.74</v>
      </c>
      <c r="BB492" s="36">
        <f t="shared" si="410"/>
        <v>0.19427207154831164</v>
      </c>
      <c r="BC492" s="36">
        <f t="shared" si="411"/>
        <v>17.66</v>
      </c>
      <c r="BD492" s="36">
        <f t="shared" si="412"/>
        <v>9.7136035774155818E-2</v>
      </c>
      <c r="BE492" s="36">
        <f t="shared" si="413"/>
        <v>9.26</v>
      </c>
      <c r="BF492" s="36">
        <f t="shared" si="414"/>
        <v>4.8568017887077909E-2</v>
      </c>
      <c r="BG492" s="36">
        <f t="shared" si="415"/>
        <v>4.74</v>
      </c>
      <c r="BH492" s="36">
        <f t="shared" si="416"/>
        <v>9.7136035774155801E-3</v>
      </c>
      <c r="BI492" s="36">
        <f t="shared" si="417"/>
        <v>0.97</v>
      </c>
    </row>
    <row r="493" spans="1:61" s="36" customFormat="1" x14ac:dyDescent="0.25">
      <c r="A493" s="37">
        <v>11.25</v>
      </c>
      <c r="B493" s="47">
        <f t="shared" si="372"/>
        <v>40</v>
      </c>
      <c r="C493" s="48">
        <f t="shared" si="362"/>
        <v>0</v>
      </c>
      <c r="D493" s="49">
        <f t="shared" si="363"/>
        <v>0</v>
      </c>
      <c r="E493" s="50">
        <f t="shared" si="364"/>
        <v>1</v>
      </c>
      <c r="F493" s="65">
        <f t="shared" si="361"/>
        <v>39</v>
      </c>
      <c r="G493" s="58">
        <f t="shared" si="386"/>
        <v>2.8124045009495502</v>
      </c>
      <c r="H493" s="53">
        <f t="shared" si="373"/>
        <v>6.4935064935064934</v>
      </c>
      <c r="I493" s="49">
        <f t="shared" si="374"/>
        <v>1.38</v>
      </c>
      <c r="J493" s="53">
        <f t="shared" si="375"/>
        <v>6.1872899020890113</v>
      </c>
      <c r="K493" s="53">
        <f t="shared" si="387"/>
        <v>3.1502582884012816E-3</v>
      </c>
      <c r="L493" s="48">
        <f t="shared" si="376"/>
        <v>2.2000000000000002</v>
      </c>
      <c r="M493" s="49">
        <f t="shared" si="365"/>
        <v>0</v>
      </c>
      <c r="N493" s="65">
        <v>0</v>
      </c>
      <c r="O493" s="60">
        <f t="shared" si="377"/>
        <v>6381.8507496820939</v>
      </c>
      <c r="P493" s="55">
        <f t="shared" si="378"/>
        <v>480</v>
      </c>
      <c r="Q493" s="58">
        <f t="shared" si="379"/>
        <v>1.4062022504747751</v>
      </c>
      <c r="R493" s="53">
        <f t="shared" si="380"/>
        <v>3.2467532467532467</v>
      </c>
      <c r="S493" s="53">
        <f t="shared" si="366"/>
        <v>3.0936449510445057</v>
      </c>
      <c r="T493" s="53">
        <f t="shared" si="367"/>
        <v>1.5751291442006408E-3</v>
      </c>
      <c r="U493" s="58">
        <f t="shared" si="381"/>
        <v>0.70310112523738755</v>
      </c>
      <c r="V493" s="53">
        <f t="shared" si="382"/>
        <v>1.6233766233766234</v>
      </c>
      <c r="W493" s="53">
        <f t="shared" si="368"/>
        <v>1.5468224755222528</v>
      </c>
      <c r="X493" s="53">
        <f t="shared" si="369"/>
        <v>7.8756457210032039E-4</v>
      </c>
      <c r="Y493" s="58">
        <f t="shared" si="383"/>
        <v>0.14062022504747757</v>
      </c>
      <c r="Z493" s="53">
        <f t="shared" si="384"/>
        <v>0.32467532467532467</v>
      </c>
      <c r="AA493" s="53">
        <f t="shared" si="370"/>
        <v>0.30936449510445069</v>
      </c>
      <c r="AB493" s="53">
        <f t="shared" si="371"/>
        <v>1.5751291442006414E-4</v>
      </c>
      <c r="AC493" s="61">
        <f t="shared" si="385"/>
        <v>0.39114583333333003</v>
      </c>
      <c r="AD493" s="36">
        <f t="shared" si="388"/>
        <v>3.8975699253765788</v>
      </c>
      <c r="AE493" s="36">
        <f t="shared" si="389"/>
        <v>97.97</v>
      </c>
      <c r="AF493" s="36">
        <f t="shared" si="390"/>
        <v>1.9487849626882894</v>
      </c>
      <c r="AG493" s="36">
        <f t="shared" si="389"/>
        <v>85.76</v>
      </c>
      <c r="AH493" s="36">
        <f t="shared" si="391"/>
        <v>0.97439248134414469</v>
      </c>
      <c r="AI493" s="36">
        <f t="shared" si="420"/>
        <v>62.26</v>
      </c>
      <c r="AJ493" s="36">
        <f t="shared" si="393"/>
        <v>0.19487849626882883</v>
      </c>
      <c r="AK493" s="36">
        <f t="shared" si="420"/>
        <v>17.71</v>
      </c>
      <c r="AL493" s="36">
        <f t="shared" si="394"/>
        <v>1.9487849626882894</v>
      </c>
      <c r="AM493" s="36">
        <f t="shared" si="395"/>
        <v>85.76</v>
      </c>
      <c r="AN493" s="36">
        <f t="shared" si="396"/>
        <v>0.97439248134414469</v>
      </c>
      <c r="AO493" s="36">
        <f t="shared" si="397"/>
        <v>62.26</v>
      </c>
      <c r="AP493" s="36">
        <f t="shared" si="398"/>
        <v>0.48719624067207234</v>
      </c>
      <c r="AQ493" s="36">
        <f t="shared" si="399"/>
        <v>38.57</v>
      </c>
      <c r="AR493" s="36">
        <f t="shared" si="400"/>
        <v>9.7439248134414416E-2</v>
      </c>
      <c r="AS493" s="36">
        <f t="shared" si="401"/>
        <v>9.2799999999999994</v>
      </c>
      <c r="AT493" s="36">
        <f t="shared" si="402"/>
        <v>0.97439248134414469</v>
      </c>
      <c r="AU493" s="36">
        <f t="shared" si="403"/>
        <v>62.26</v>
      </c>
      <c r="AV493" s="36">
        <f t="shared" si="404"/>
        <v>0.48719624067207234</v>
      </c>
      <c r="AW493" s="36">
        <f t="shared" si="405"/>
        <v>38.57</v>
      </c>
      <c r="AX493" s="36">
        <f t="shared" si="406"/>
        <v>0.24359812033603617</v>
      </c>
      <c r="AY493" s="36">
        <f t="shared" si="407"/>
        <v>21.62</v>
      </c>
      <c r="AZ493" s="36">
        <f t="shared" si="408"/>
        <v>4.8719624067207208E-2</v>
      </c>
      <c r="BA493" s="36">
        <f t="shared" si="409"/>
        <v>4.76</v>
      </c>
      <c r="BB493" s="36">
        <f t="shared" si="410"/>
        <v>0.19487849626882889</v>
      </c>
      <c r="BC493" s="36">
        <f t="shared" si="411"/>
        <v>17.71</v>
      </c>
      <c r="BD493" s="36">
        <f t="shared" si="412"/>
        <v>9.7439248134414444E-2</v>
      </c>
      <c r="BE493" s="36">
        <f t="shared" si="413"/>
        <v>9.2799999999999994</v>
      </c>
      <c r="BF493" s="36">
        <f t="shared" si="414"/>
        <v>4.8719624067207222E-2</v>
      </c>
      <c r="BG493" s="36">
        <f t="shared" si="415"/>
        <v>4.76</v>
      </c>
      <c r="BH493" s="36">
        <f t="shared" si="416"/>
        <v>9.743924813441442E-3</v>
      </c>
      <c r="BI493" s="36">
        <f t="shared" si="417"/>
        <v>0.97</v>
      </c>
    </row>
    <row r="494" spans="1:61" s="36" customFormat="1" x14ac:dyDescent="0.25">
      <c r="A494" s="37">
        <v>11.25</v>
      </c>
      <c r="B494" s="47">
        <f t="shared" si="372"/>
        <v>40</v>
      </c>
      <c r="C494" s="48">
        <f t="shared" si="362"/>
        <v>0</v>
      </c>
      <c r="D494" s="49">
        <f t="shared" si="363"/>
        <v>0</v>
      </c>
      <c r="E494" s="50">
        <f t="shared" si="364"/>
        <v>1</v>
      </c>
      <c r="F494" s="65">
        <f t="shared" ref="F494:F528" si="421">B494-SUM(C494:E494)</f>
        <v>39</v>
      </c>
      <c r="G494" s="58">
        <f t="shared" si="386"/>
        <v>2.8133515832405784</v>
      </c>
      <c r="H494" s="53">
        <f t="shared" si="373"/>
        <v>6.4935064935064934</v>
      </c>
      <c r="I494" s="49">
        <f t="shared" si="374"/>
        <v>1.38</v>
      </c>
      <c r="J494" s="53">
        <f t="shared" si="375"/>
        <v>6.1893734831292733</v>
      </c>
      <c r="K494" s="53">
        <f t="shared" si="387"/>
        <v>3.151319143564933E-3</v>
      </c>
      <c r="L494" s="48">
        <f t="shared" si="376"/>
        <v>2.2000000000000002</v>
      </c>
      <c r="M494" s="49">
        <f t="shared" si="365"/>
        <v>0</v>
      </c>
      <c r="N494" s="65">
        <v>0</v>
      </c>
      <c r="O494" s="60">
        <f t="shared" si="377"/>
        <v>6383.8404608429637</v>
      </c>
      <c r="P494" s="55">
        <f t="shared" si="378"/>
        <v>480</v>
      </c>
      <c r="Q494" s="58">
        <f t="shared" si="379"/>
        <v>1.4066757916202892</v>
      </c>
      <c r="R494" s="53">
        <f t="shared" si="380"/>
        <v>3.2467532467532467</v>
      </c>
      <c r="S494" s="53">
        <f t="shared" si="366"/>
        <v>3.0946867415646366</v>
      </c>
      <c r="T494" s="53">
        <f t="shared" si="367"/>
        <v>1.5756595717824665E-3</v>
      </c>
      <c r="U494" s="58">
        <f t="shared" si="381"/>
        <v>0.70333789581014461</v>
      </c>
      <c r="V494" s="53">
        <f t="shared" si="382"/>
        <v>1.6233766233766234</v>
      </c>
      <c r="W494" s="53">
        <f t="shared" si="368"/>
        <v>1.5473433707823183</v>
      </c>
      <c r="X494" s="53">
        <f t="shared" si="369"/>
        <v>7.8782978589123326E-4</v>
      </c>
      <c r="Y494" s="58">
        <f t="shared" si="383"/>
        <v>0.14066757916202899</v>
      </c>
      <c r="Z494" s="53">
        <f t="shared" si="384"/>
        <v>0.32467532467532467</v>
      </c>
      <c r="AA494" s="53">
        <f t="shared" si="370"/>
        <v>0.30946867415646379</v>
      </c>
      <c r="AB494" s="53">
        <f t="shared" si="371"/>
        <v>1.5756595717824677E-4</v>
      </c>
      <c r="AC494" s="61">
        <f t="shared" si="385"/>
        <v>0.39127604166666335</v>
      </c>
      <c r="AD494" s="36">
        <f t="shared" si="388"/>
        <v>3.9097025040793039</v>
      </c>
      <c r="AE494" s="36">
        <f t="shared" si="389"/>
        <v>98</v>
      </c>
      <c r="AF494" s="36">
        <f t="shared" si="390"/>
        <v>1.9548512520396519</v>
      </c>
      <c r="AG494" s="36">
        <f t="shared" si="389"/>
        <v>85.84</v>
      </c>
      <c r="AH494" s="36">
        <f t="shared" si="391"/>
        <v>0.97742562601982597</v>
      </c>
      <c r="AI494" s="36">
        <f t="shared" si="420"/>
        <v>62.37</v>
      </c>
      <c r="AJ494" s="36">
        <f t="shared" si="393"/>
        <v>0.19548512520396508</v>
      </c>
      <c r="AK494" s="36">
        <f t="shared" si="420"/>
        <v>17.760000000000002</v>
      </c>
      <c r="AL494" s="36">
        <f t="shared" si="394"/>
        <v>1.9548512520396519</v>
      </c>
      <c r="AM494" s="36">
        <f t="shared" si="395"/>
        <v>85.84</v>
      </c>
      <c r="AN494" s="36">
        <f t="shared" si="396"/>
        <v>0.97742562601982597</v>
      </c>
      <c r="AO494" s="36">
        <f t="shared" si="397"/>
        <v>62.37</v>
      </c>
      <c r="AP494" s="36">
        <f t="shared" si="398"/>
        <v>0.48871281300991298</v>
      </c>
      <c r="AQ494" s="36">
        <f t="shared" si="399"/>
        <v>38.659999999999997</v>
      </c>
      <c r="AR494" s="36">
        <f t="shared" si="400"/>
        <v>9.7742562601982538E-2</v>
      </c>
      <c r="AS494" s="36">
        <f t="shared" si="401"/>
        <v>9.31</v>
      </c>
      <c r="AT494" s="36">
        <f t="shared" si="402"/>
        <v>0.97742562601982597</v>
      </c>
      <c r="AU494" s="36">
        <f t="shared" si="403"/>
        <v>62.37</v>
      </c>
      <c r="AV494" s="36">
        <f t="shared" si="404"/>
        <v>0.48871281300991298</v>
      </c>
      <c r="AW494" s="36">
        <f t="shared" si="405"/>
        <v>38.659999999999997</v>
      </c>
      <c r="AX494" s="36">
        <f t="shared" si="406"/>
        <v>0.24435640650495649</v>
      </c>
      <c r="AY494" s="36">
        <f t="shared" si="407"/>
        <v>21.68</v>
      </c>
      <c r="AZ494" s="36">
        <f t="shared" si="408"/>
        <v>4.8871281300991269E-2</v>
      </c>
      <c r="BA494" s="36">
        <f t="shared" si="409"/>
        <v>4.7699999999999996</v>
      </c>
      <c r="BB494" s="36">
        <f t="shared" si="410"/>
        <v>0.19548512520396513</v>
      </c>
      <c r="BC494" s="36">
        <f t="shared" si="411"/>
        <v>17.760000000000002</v>
      </c>
      <c r="BD494" s="36">
        <f t="shared" si="412"/>
        <v>9.7742562601982566E-2</v>
      </c>
      <c r="BE494" s="36">
        <f t="shared" si="413"/>
        <v>9.31</v>
      </c>
      <c r="BF494" s="36">
        <f t="shared" si="414"/>
        <v>4.8871281300991283E-2</v>
      </c>
      <c r="BG494" s="36">
        <f t="shared" si="415"/>
        <v>4.7699999999999996</v>
      </c>
      <c r="BH494" s="36">
        <f t="shared" si="416"/>
        <v>9.7742562601982538E-3</v>
      </c>
      <c r="BI494" s="36">
        <f t="shared" si="417"/>
        <v>0.97</v>
      </c>
    </row>
    <row r="495" spans="1:61" s="36" customFormat="1" x14ac:dyDescent="0.25">
      <c r="A495" s="37">
        <v>11.25</v>
      </c>
      <c r="B495" s="47">
        <f t="shared" si="372"/>
        <v>40</v>
      </c>
      <c r="C495" s="48">
        <f t="shared" si="362"/>
        <v>0</v>
      </c>
      <c r="D495" s="49">
        <f t="shared" si="363"/>
        <v>0</v>
      </c>
      <c r="E495" s="50">
        <f t="shared" si="364"/>
        <v>1</v>
      </c>
      <c r="F495" s="65">
        <f t="shared" si="421"/>
        <v>39</v>
      </c>
      <c r="G495" s="58">
        <f t="shared" si="386"/>
        <v>2.8142921510256835</v>
      </c>
      <c r="H495" s="53">
        <f t="shared" si="373"/>
        <v>6.4935064935064934</v>
      </c>
      <c r="I495" s="49">
        <f t="shared" si="374"/>
        <v>1.38</v>
      </c>
      <c r="J495" s="53">
        <f t="shared" si="375"/>
        <v>6.1914427322565047</v>
      </c>
      <c r="K495" s="53">
        <f t="shared" si="387"/>
        <v>3.1523727016359118E-3</v>
      </c>
      <c r="L495" s="48">
        <f t="shared" si="376"/>
        <v>2.2000000000000002</v>
      </c>
      <c r="M495" s="49">
        <f t="shared" si="365"/>
        <v>0</v>
      </c>
      <c r="N495" s="65">
        <v>0</v>
      </c>
      <c r="O495" s="60">
        <f t="shared" si="377"/>
        <v>6385.8164927396028</v>
      </c>
      <c r="P495" s="55">
        <f t="shared" si="378"/>
        <v>480</v>
      </c>
      <c r="Q495" s="58">
        <f t="shared" si="379"/>
        <v>1.4071460755128418</v>
      </c>
      <c r="R495" s="53">
        <f t="shared" si="380"/>
        <v>3.2467532467532467</v>
      </c>
      <c r="S495" s="53">
        <f t="shared" si="366"/>
        <v>3.0957213661282523</v>
      </c>
      <c r="T495" s="53">
        <f t="shared" si="367"/>
        <v>1.5761863508179559E-3</v>
      </c>
      <c r="U495" s="58">
        <f t="shared" si="381"/>
        <v>0.70357303775642088</v>
      </c>
      <c r="V495" s="53">
        <f t="shared" si="382"/>
        <v>1.6233766233766234</v>
      </c>
      <c r="W495" s="53">
        <f t="shared" si="368"/>
        <v>1.5478606830641262</v>
      </c>
      <c r="X495" s="53">
        <f t="shared" si="369"/>
        <v>7.8809317540897794E-4</v>
      </c>
      <c r="Y495" s="58">
        <f t="shared" si="383"/>
        <v>0.14071460755128426</v>
      </c>
      <c r="Z495" s="53">
        <f t="shared" si="384"/>
        <v>0.32467532467532467</v>
      </c>
      <c r="AA495" s="53">
        <f t="shared" si="370"/>
        <v>0.3095721366128254</v>
      </c>
      <c r="AB495" s="53">
        <f t="shared" si="371"/>
        <v>1.5761863508179569E-4</v>
      </c>
      <c r="AC495" s="61">
        <f t="shared" si="385"/>
        <v>0.39140624999999668</v>
      </c>
      <c r="AD495" s="36">
        <f t="shared" si="388"/>
        <v>3.921839138980602</v>
      </c>
      <c r="AE495" s="36">
        <f t="shared" si="389"/>
        <v>98.02</v>
      </c>
      <c r="AF495" s="36">
        <f t="shared" si="390"/>
        <v>1.960919569490301</v>
      </c>
      <c r="AG495" s="36">
        <f t="shared" si="389"/>
        <v>85.93</v>
      </c>
      <c r="AH495" s="36">
        <f t="shared" si="391"/>
        <v>0.9804597847451505</v>
      </c>
      <c r="AI495" s="36">
        <f t="shared" si="420"/>
        <v>62.49</v>
      </c>
      <c r="AJ495" s="36">
        <f t="shared" si="393"/>
        <v>0.19609195694902998</v>
      </c>
      <c r="AK495" s="36">
        <f t="shared" si="420"/>
        <v>17.809999999999999</v>
      </c>
      <c r="AL495" s="36">
        <f t="shared" si="394"/>
        <v>1.960919569490301</v>
      </c>
      <c r="AM495" s="36">
        <f t="shared" si="395"/>
        <v>85.93</v>
      </c>
      <c r="AN495" s="36">
        <f t="shared" si="396"/>
        <v>0.9804597847451505</v>
      </c>
      <c r="AO495" s="36">
        <f t="shared" si="397"/>
        <v>62.49</v>
      </c>
      <c r="AP495" s="36">
        <f t="shared" si="398"/>
        <v>0.49022989237257525</v>
      </c>
      <c r="AQ495" s="36">
        <f t="shared" si="399"/>
        <v>38.75</v>
      </c>
      <c r="AR495" s="36">
        <f t="shared" si="400"/>
        <v>9.8045978474514989E-2</v>
      </c>
      <c r="AS495" s="36">
        <f t="shared" si="401"/>
        <v>9.34</v>
      </c>
      <c r="AT495" s="36">
        <f t="shared" si="402"/>
        <v>0.9804597847451505</v>
      </c>
      <c r="AU495" s="36">
        <f t="shared" si="403"/>
        <v>62.49</v>
      </c>
      <c r="AV495" s="36">
        <f t="shared" si="404"/>
        <v>0.49022989237257525</v>
      </c>
      <c r="AW495" s="36">
        <f t="shared" si="405"/>
        <v>38.75</v>
      </c>
      <c r="AX495" s="36">
        <f t="shared" si="406"/>
        <v>0.24511494618628762</v>
      </c>
      <c r="AY495" s="36">
        <f t="shared" si="407"/>
        <v>21.74</v>
      </c>
      <c r="AZ495" s="36">
        <f t="shared" si="408"/>
        <v>4.9022989237257494E-2</v>
      </c>
      <c r="BA495" s="36">
        <f t="shared" si="409"/>
        <v>4.78</v>
      </c>
      <c r="BB495" s="36">
        <f t="shared" si="410"/>
        <v>0.19609195694903003</v>
      </c>
      <c r="BC495" s="36">
        <f t="shared" si="411"/>
        <v>17.809999999999999</v>
      </c>
      <c r="BD495" s="36">
        <f t="shared" si="412"/>
        <v>9.8045978474515016E-2</v>
      </c>
      <c r="BE495" s="36">
        <f t="shared" si="413"/>
        <v>9.34</v>
      </c>
      <c r="BF495" s="36">
        <f t="shared" si="414"/>
        <v>4.9022989237257508E-2</v>
      </c>
      <c r="BG495" s="36">
        <f t="shared" si="415"/>
        <v>4.78</v>
      </c>
      <c r="BH495" s="36">
        <f t="shared" si="416"/>
        <v>9.8045978474514996E-3</v>
      </c>
      <c r="BI495" s="36">
        <f t="shared" si="417"/>
        <v>0.98</v>
      </c>
    </row>
    <row r="496" spans="1:61" s="36" customFormat="1" x14ac:dyDescent="0.25">
      <c r="A496" s="37">
        <v>11.25</v>
      </c>
      <c r="B496" s="47">
        <f t="shared" si="372"/>
        <v>40</v>
      </c>
      <c r="C496" s="48">
        <f t="shared" si="362"/>
        <v>0</v>
      </c>
      <c r="D496" s="49">
        <f t="shared" si="363"/>
        <v>0</v>
      </c>
      <c r="E496" s="50">
        <f t="shared" si="364"/>
        <v>1</v>
      </c>
      <c r="F496" s="65">
        <f t="shared" si="421"/>
        <v>39</v>
      </c>
      <c r="G496" s="58">
        <f t="shared" si="386"/>
        <v>2.8152262491148972</v>
      </c>
      <c r="H496" s="53">
        <f t="shared" si="373"/>
        <v>6.4935064935064934</v>
      </c>
      <c r="I496" s="49">
        <f t="shared" si="374"/>
        <v>1.38</v>
      </c>
      <c r="J496" s="53">
        <f t="shared" si="375"/>
        <v>6.1934977480527742</v>
      </c>
      <c r="K496" s="53">
        <f t="shared" si="387"/>
        <v>3.1534190128072706E-3</v>
      </c>
      <c r="L496" s="48">
        <f t="shared" si="376"/>
        <v>2.2000000000000002</v>
      </c>
      <c r="M496" s="49">
        <f t="shared" si="365"/>
        <v>0</v>
      </c>
      <c r="N496" s="65">
        <v>0</v>
      </c>
      <c r="O496" s="60">
        <f t="shared" si="377"/>
        <v>6387.7789394169522</v>
      </c>
      <c r="P496" s="55">
        <f t="shared" si="378"/>
        <v>480</v>
      </c>
      <c r="Q496" s="58">
        <f t="shared" si="379"/>
        <v>1.4076131245574486</v>
      </c>
      <c r="R496" s="53">
        <f t="shared" si="380"/>
        <v>3.2467532467532467</v>
      </c>
      <c r="S496" s="53">
        <f t="shared" si="366"/>
        <v>3.0967488740263871</v>
      </c>
      <c r="T496" s="53">
        <f t="shared" si="367"/>
        <v>1.5767095064036353E-3</v>
      </c>
      <c r="U496" s="58">
        <f t="shared" si="381"/>
        <v>0.70380656227872429</v>
      </c>
      <c r="V496" s="53">
        <f t="shared" si="382"/>
        <v>1.6233766233766234</v>
      </c>
      <c r="W496" s="53">
        <f t="shared" si="368"/>
        <v>1.5483744370131935</v>
      </c>
      <c r="X496" s="53">
        <f t="shared" si="369"/>
        <v>7.8835475320181766E-4</v>
      </c>
      <c r="Y496" s="58">
        <f t="shared" si="383"/>
        <v>0.14076131245574494</v>
      </c>
      <c r="Z496" s="53">
        <f t="shared" si="384"/>
        <v>0.32467532467532467</v>
      </c>
      <c r="AA496" s="53">
        <f t="shared" si="370"/>
        <v>0.30967488740263888</v>
      </c>
      <c r="AB496" s="53">
        <f t="shared" si="371"/>
        <v>1.5767095064036363E-4</v>
      </c>
      <c r="AC496" s="61">
        <f t="shared" si="385"/>
        <v>0.39153645833333001</v>
      </c>
      <c r="AD496" s="36">
        <f t="shared" si="388"/>
        <v>3.9339798021799099</v>
      </c>
      <c r="AE496" s="36">
        <f t="shared" si="389"/>
        <v>98.04</v>
      </c>
      <c r="AF496" s="36">
        <f t="shared" si="390"/>
        <v>1.966989901089955</v>
      </c>
      <c r="AG496" s="36">
        <f t="shared" si="389"/>
        <v>86.01</v>
      </c>
      <c r="AH496" s="36">
        <f t="shared" si="391"/>
        <v>0.98349495054497749</v>
      </c>
      <c r="AI496" s="36">
        <f t="shared" si="420"/>
        <v>62.6</v>
      </c>
      <c r="AJ496" s="36">
        <f t="shared" si="393"/>
        <v>0.19669899010899539</v>
      </c>
      <c r="AK496" s="36">
        <f t="shared" si="420"/>
        <v>17.86</v>
      </c>
      <c r="AL496" s="36">
        <f t="shared" si="394"/>
        <v>1.966989901089955</v>
      </c>
      <c r="AM496" s="36">
        <f t="shared" si="395"/>
        <v>86.01</v>
      </c>
      <c r="AN496" s="36">
        <f t="shared" si="396"/>
        <v>0.98349495054497749</v>
      </c>
      <c r="AO496" s="36">
        <f t="shared" si="397"/>
        <v>62.6</v>
      </c>
      <c r="AP496" s="36">
        <f t="shared" si="398"/>
        <v>0.49174747527248874</v>
      </c>
      <c r="AQ496" s="36">
        <f t="shared" si="399"/>
        <v>38.840000000000003</v>
      </c>
      <c r="AR496" s="36">
        <f t="shared" si="400"/>
        <v>9.8349495054497693E-2</v>
      </c>
      <c r="AS496" s="36">
        <f t="shared" si="401"/>
        <v>9.3699999999999992</v>
      </c>
      <c r="AT496" s="36">
        <f t="shared" si="402"/>
        <v>0.98349495054497749</v>
      </c>
      <c r="AU496" s="36">
        <f t="shared" si="403"/>
        <v>62.6</v>
      </c>
      <c r="AV496" s="36">
        <f t="shared" si="404"/>
        <v>0.49174747527248874</v>
      </c>
      <c r="AW496" s="36">
        <f t="shared" si="405"/>
        <v>38.840000000000003</v>
      </c>
      <c r="AX496" s="36">
        <f t="shared" si="406"/>
        <v>0.24587373763624437</v>
      </c>
      <c r="AY496" s="36">
        <f t="shared" si="407"/>
        <v>21.8</v>
      </c>
      <c r="AZ496" s="36">
        <f t="shared" si="408"/>
        <v>4.9174747527248847E-2</v>
      </c>
      <c r="BA496" s="36">
        <f t="shared" si="409"/>
        <v>4.8</v>
      </c>
      <c r="BB496" s="36">
        <f t="shared" si="410"/>
        <v>0.19669899010899544</v>
      </c>
      <c r="BC496" s="36">
        <f t="shared" si="411"/>
        <v>17.86</v>
      </c>
      <c r="BD496" s="36">
        <f t="shared" si="412"/>
        <v>9.8349495054497721E-2</v>
      </c>
      <c r="BE496" s="36">
        <f t="shared" si="413"/>
        <v>9.3699999999999992</v>
      </c>
      <c r="BF496" s="36">
        <f t="shared" si="414"/>
        <v>4.917474752724886E-2</v>
      </c>
      <c r="BG496" s="36">
        <f t="shared" si="415"/>
        <v>4.8</v>
      </c>
      <c r="BH496" s="36">
        <f t="shared" si="416"/>
        <v>9.8349495054497697E-3</v>
      </c>
      <c r="BI496" s="36">
        <f t="shared" si="417"/>
        <v>0.98</v>
      </c>
    </row>
    <row r="497" spans="1:61" s="36" customFormat="1" x14ac:dyDescent="0.25">
      <c r="A497" s="37">
        <v>11.25</v>
      </c>
      <c r="B497" s="47">
        <f t="shared" si="372"/>
        <v>40</v>
      </c>
      <c r="C497" s="48">
        <f t="shared" ref="C497:C528" si="422">$D$22</f>
        <v>0</v>
      </c>
      <c r="D497" s="49">
        <f t="shared" ref="D497:D528" si="423">$D$23</f>
        <v>0</v>
      </c>
      <c r="E497" s="50">
        <f t="shared" ref="E497:E528" si="424">$D$24</f>
        <v>1</v>
      </c>
      <c r="F497" s="65">
        <f t="shared" si="421"/>
        <v>39</v>
      </c>
      <c r="G497" s="58">
        <f t="shared" si="386"/>
        <v>2.8161539220100251</v>
      </c>
      <c r="H497" s="53">
        <f t="shared" si="373"/>
        <v>6.4935064935064934</v>
      </c>
      <c r="I497" s="49">
        <f t="shared" si="374"/>
        <v>1.38</v>
      </c>
      <c r="J497" s="53">
        <f t="shared" si="375"/>
        <v>6.1955386284220557</v>
      </c>
      <c r="K497" s="53">
        <f t="shared" si="387"/>
        <v>3.1544581269268139E-3</v>
      </c>
      <c r="L497" s="48">
        <f t="shared" si="376"/>
        <v>2.2000000000000002</v>
      </c>
      <c r="M497" s="49">
        <f t="shared" ref="M497:M528" si="425">$C$14</f>
        <v>0</v>
      </c>
      <c r="N497" s="65">
        <v>0</v>
      </c>
      <c r="O497" s="60">
        <f t="shared" si="377"/>
        <v>6389.7278942733965</v>
      </c>
      <c r="P497" s="55">
        <f t="shared" si="378"/>
        <v>480</v>
      </c>
      <c r="Q497" s="58">
        <f t="shared" si="379"/>
        <v>1.4080769610050126</v>
      </c>
      <c r="R497" s="53">
        <f t="shared" si="380"/>
        <v>3.2467532467532467</v>
      </c>
      <c r="S497" s="53">
        <f t="shared" ref="S497:S528" si="426">Q497*SUM($L497:$N497)</f>
        <v>3.0977693142110279</v>
      </c>
      <c r="T497" s="53">
        <f t="shared" ref="T497:T528" si="427">Q497*$I497*$B497*$A497/(3600*$D$2)</f>
        <v>1.5772290634634069E-3</v>
      </c>
      <c r="U497" s="58">
        <f t="shared" si="381"/>
        <v>0.70403848050250628</v>
      </c>
      <c r="V497" s="53">
        <f t="shared" si="382"/>
        <v>1.6233766233766234</v>
      </c>
      <c r="W497" s="53">
        <f t="shared" ref="W497:W528" si="428">U497*SUM($L497:$N497)</f>
        <v>1.5488846571055139</v>
      </c>
      <c r="X497" s="53">
        <f t="shared" ref="X497:X528" si="429">U497*$I497*$B497*$A497/(3600*$D$2)</f>
        <v>7.8861453173170346E-4</v>
      </c>
      <c r="Y497" s="58">
        <f t="shared" si="383"/>
        <v>0.14080769610050134</v>
      </c>
      <c r="Z497" s="53">
        <f t="shared" si="384"/>
        <v>0.32467532467532467</v>
      </c>
      <c r="AA497" s="53">
        <f t="shared" ref="AA497:AA528" si="430">Y497*SUM($L497:$N497)</f>
        <v>0.30977693142110296</v>
      </c>
      <c r="AB497" s="53">
        <f t="shared" ref="AB497:AB528" si="431">Y497*$I497*$B497*$A497/(3600*$D$2)</f>
        <v>1.5772290634634078E-4</v>
      </c>
      <c r="AC497" s="61">
        <f t="shared" si="385"/>
        <v>0.39166666666666333</v>
      </c>
      <c r="AD497" s="36">
        <f t="shared" si="388"/>
        <v>3.9461244659685781</v>
      </c>
      <c r="AE497" s="36">
        <f t="shared" si="389"/>
        <v>98.07</v>
      </c>
      <c r="AF497" s="36">
        <f t="shared" si="390"/>
        <v>1.9730622329842891</v>
      </c>
      <c r="AG497" s="36">
        <f t="shared" si="389"/>
        <v>86.1</v>
      </c>
      <c r="AH497" s="36">
        <f t="shared" si="391"/>
        <v>0.98653111649214453</v>
      </c>
      <c r="AI497" s="36">
        <f t="shared" si="420"/>
        <v>62.71</v>
      </c>
      <c r="AJ497" s="36">
        <f t="shared" si="393"/>
        <v>0.19730622329842878</v>
      </c>
      <c r="AK497" s="36">
        <f t="shared" si="420"/>
        <v>17.91</v>
      </c>
      <c r="AL497" s="36">
        <f t="shared" si="394"/>
        <v>1.9730622329842891</v>
      </c>
      <c r="AM497" s="36">
        <f t="shared" si="395"/>
        <v>86.1</v>
      </c>
      <c r="AN497" s="36">
        <f t="shared" si="396"/>
        <v>0.98653111649214453</v>
      </c>
      <c r="AO497" s="36">
        <f t="shared" si="397"/>
        <v>62.71</v>
      </c>
      <c r="AP497" s="36">
        <f t="shared" si="398"/>
        <v>0.49326555824607227</v>
      </c>
      <c r="AQ497" s="36">
        <f t="shared" si="399"/>
        <v>38.94</v>
      </c>
      <c r="AR497" s="36">
        <f t="shared" si="400"/>
        <v>9.8653111649214392E-2</v>
      </c>
      <c r="AS497" s="36">
        <f t="shared" si="401"/>
        <v>9.39</v>
      </c>
      <c r="AT497" s="36">
        <f t="shared" si="402"/>
        <v>0.98653111649214453</v>
      </c>
      <c r="AU497" s="36">
        <f t="shared" si="403"/>
        <v>62.71</v>
      </c>
      <c r="AV497" s="36">
        <f t="shared" si="404"/>
        <v>0.49326555824607227</v>
      </c>
      <c r="AW497" s="36">
        <f t="shared" si="405"/>
        <v>38.94</v>
      </c>
      <c r="AX497" s="36">
        <f t="shared" si="406"/>
        <v>0.24663277912303613</v>
      </c>
      <c r="AY497" s="36">
        <f t="shared" si="407"/>
        <v>21.86</v>
      </c>
      <c r="AZ497" s="36">
        <f t="shared" si="408"/>
        <v>4.9326555824607196E-2</v>
      </c>
      <c r="BA497" s="36">
        <f t="shared" si="409"/>
        <v>4.8099999999999996</v>
      </c>
      <c r="BB497" s="36">
        <f t="shared" si="410"/>
        <v>0.19730622329842884</v>
      </c>
      <c r="BC497" s="36">
        <f t="shared" si="411"/>
        <v>17.91</v>
      </c>
      <c r="BD497" s="36">
        <f t="shared" si="412"/>
        <v>9.865311164921442E-2</v>
      </c>
      <c r="BE497" s="36">
        <f t="shared" si="413"/>
        <v>9.39</v>
      </c>
      <c r="BF497" s="36">
        <f t="shared" si="414"/>
        <v>4.932655582460721E-2</v>
      </c>
      <c r="BG497" s="36">
        <f t="shared" si="415"/>
        <v>4.8099999999999996</v>
      </c>
      <c r="BH497" s="36">
        <f t="shared" si="416"/>
        <v>9.865311164921441E-3</v>
      </c>
      <c r="BI497" s="36">
        <f t="shared" si="417"/>
        <v>0.98</v>
      </c>
    </row>
    <row r="498" spans="1:61" s="36" customFormat="1" x14ac:dyDescent="0.25">
      <c r="A498" s="37">
        <v>11.25</v>
      </c>
      <c r="B498" s="47">
        <f t="shared" ref="B498:B528" si="432">$C$6</f>
        <v>40</v>
      </c>
      <c r="C498" s="48">
        <f t="shared" si="422"/>
        <v>0</v>
      </c>
      <c r="D498" s="49">
        <f t="shared" si="423"/>
        <v>0</v>
      </c>
      <c r="E498" s="50">
        <f t="shared" si="424"/>
        <v>1</v>
      </c>
      <c r="F498" s="65">
        <f t="shared" si="421"/>
        <v>39</v>
      </c>
      <c r="G498" s="58">
        <f t="shared" si="386"/>
        <v>2.8170752139067674</v>
      </c>
      <c r="H498" s="53">
        <f t="shared" ref="H498:H528" si="433">(($C498*1*1)+($D498*100*1)+($E498*1000*1))/$D$2</f>
        <v>6.4935064935064934</v>
      </c>
      <c r="I498" s="49">
        <f t="shared" ref="I498:I528" si="434">$D$10</f>
        <v>1.38</v>
      </c>
      <c r="J498" s="53">
        <f t="shared" ref="J498:J528" si="435">G498*SUM($L498:$N498)</f>
        <v>6.1975654705948884</v>
      </c>
      <c r="K498" s="53">
        <f t="shared" si="387"/>
        <v>3.1554900934994633E-3</v>
      </c>
      <c r="L498" s="48">
        <f t="shared" ref="L498:L528" si="436">$C$13</f>
        <v>2.2000000000000002</v>
      </c>
      <c r="M498" s="49">
        <f t="shared" si="425"/>
        <v>0</v>
      </c>
      <c r="N498" s="65">
        <v>0</v>
      </c>
      <c r="O498" s="60">
        <f t="shared" ref="O498:O528" si="437">((((P497*0.0408*44.01*L497)-(O497*0.0408*44.01*L497)+(B497*I497*38000*44.01*0.0408/$D$2))*(A497/3600))+(O497*44.01*0.0408))/(44.01*0.0408)</f>
        <v>6391.6634500652017</v>
      </c>
      <c r="P498" s="55">
        <f t="shared" ref="P498:P528" si="438">$C$9</f>
        <v>480</v>
      </c>
      <c r="Q498" s="58">
        <f t="shared" ref="Q498:Q528" si="439">IF(Q497+((R497-S497-T497)*$A497/3600)&lt;0,0,Q497+((R497-S497-T497)*$A497/3600))</f>
        <v>1.4085376069533837</v>
      </c>
      <c r="R498" s="53">
        <f t="shared" ref="R498:R528" si="440">(($C498*1*0.5)+($D498*100*0.5)+($E498*1000*0.5))/$D$2</f>
        <v>3.2467532467532467</v>
      </c>
      <c r="S498" s="53">
        <f t="shared" si="426"/>
        <v>3.0987827352974442</v>
      </c>
      <c r="T498" s="53">
        <f t="shared" si="427"/>
        <v>1.5777450467497317E-3</v>
      </c>
      <c r="U498" s="58">
        <f t="shared" ref="U498:U528" si="441">IF(U497+((V497-W497-X497)*$A497/3600)&lt;0,0,U497+((V497-W497-X497)*$A497/3600))</f>
        <v>0.70426880347669185</v>
      </c>
      <c r="V498" s="53">
        <f t="shared" ref="V498:V528" si="442">(($C498*1*0.25)+($D498*100*0.25)+($E498*1000*0.25))/$D$2</f>
        <v>1.6233766233766234</v>
      </c>
      <c r="W498" s="53">
        <f t="shared" si="428"/>
        <v>1.5493913676487221</v>
      </c>
      <c r="X498" s="53">
        <f t="shared" si="429"/>
        <v>7.8887252337486583E-4</v>
      </c>
      <c r="Y498" s="58">
        <f t="shared" ref="Y498:Y528" si="443">IF(Y497+((Z497-AA497-AB497)*$A497/3600)&lt;0,0,Y497+((Z497-AA497-AB497)*$A497/3600))</f>
        <v>0.14085376069533845</v>
      </c>
      <c r="Z498" s="53">
        <f t="shared" ref="Z498:Z528" si="444">(($C498*1*0.05)+($D498*100*0.05)+($E498*1000*0.05))/$D$2</f>
        <v>0.32467532467532467</v>
      </c>
      <c r="AA498" s="53">
        <f t="shared" si="430"/>
        <v>0.30987827352974462</v>
      </c>
      <c r="AB498" s="53">
        <f t="shared" si="431"/>
        <v>1.5777450467497326E-4</v>
      </c>
      <c r="AC498" s="61">
        <f t="shared" ref="AC498:AC528" si="445">AC497+(A497*0.0000115740740740741)</f>
        <v>0.39179687499999666</v>
      </c>
      <c r="AD498" s="36">
        <f t="shared" si="388"/>
        <v>3.9582731028285512</v>
      </c>
      <c r="AE498" s="36">
        <f t="shared" si="389"/>
        <v>98.09</v>
      </c>
      <c r="AF498" s="36">
        <f t="shared" si="390"/>
        <v>1.9791365514142756</v>
      </c>
      <c r="AG498" s="36">
        <f t="shared" si="389"/>
        <v>86.18</v>
      </c>
      <c r="AH498" s="36">
        <f t="shared" si="391"/>
        <v>0.98956827570713779</v>
      </c>
      <c r="AI498" s="36">
        <f t="shared" si="420"/>
        <v>62.83</v>
      </c>
      <c r="AJ498" s="36">
        <f t="shared" si="393"/>
        <v>0.19791365514142742</v>
      </c>
      <c r="AK498" s="36">
        <f t="shared" si="420"/>
        <v>17.96</v>
      </c>
      <c r="AL498" s="36">
        <f t="shared" si="394"/>
        <v>1.9791365514142756</v>
      </c>
      <c r="AM498" s="36">
        <f t="shared" si="395"/>
        <v>86.18</v>
      </c>
      <c r="AN498" s="36">
        <f t="shared" si="396"/>
        <v>0.98956827570713779</v>
      </c>
      <c r="AO498" s="36">
        <f t="shared" si="397"/>
        <v>62.83</v>
      </c>
      <c r="AP498" s="36">
        <f t="shared" si="398"/>
        <v>0.49478413785356889</v>
      </c>
      <c r="AQ498" s="36">
        <f t="shared" si="399"/>
        <v>39.03</v>
      </c>
      <c r="AR498" s="36">
        <f t="shared" si="400"/>
        <v>9.895682757071371E-2</v>
      </c>
      <c r="AS498" s="36">
        <f t="shared" si="401"/>
        <v>9.42</v>
      </c>
      <c r="AT498" s="36">
        <f t="shared" si="402"/>
        <v>0.98956827570713779</v>
      </c>
      <c r="AU498" s="36">
        <f t="shared" si="403"/>
        <v>62.83</v>
      </c>
      <c r="AV498" s="36">
        <f t="shared" si="404"/>
        <v>0.49478413785356889</v>
      </c>
      <c r="AW498" s="36">
        <f t="shared" si="405"/>
        <v>39.03</v>
      </c>
      <c r="AX498" s="36">
        <f t="shared" si="406"/>
        <v>0.24739206892678445</v>
      </c>
      <c r="AY498" s="36">
        <f t="shared" si="407"/>
        <v>21.92</v>
      </c>
      <c r="AZ498" s="36">
        <f t="shared" si="408"/>
        <v>4.9478413785356855E-2</v>
      </c>
      <c r="BA498" s="36">
        <f t="shared" si="409"/>
        <v>4.83</v>
      </c>
      <c r="BB498" s="36">
        <f t="shared" si="410"/>
        <v>0.19791365514142747</v>
      </c>
      <c r="BC498" s="36">
        <f t="shared" si="411"/>
        <v>17.96</v>
      </c>
      <c r="BD498" s="36">
        <f t="shared" si="412"/>
        <v>9.8956827570713737E-2</v>
      </c>
      <c r="BE498" s="36">
        <f t="shared" si="413"/>
        <v>9.42</v>
      </c>
      <c r="BF498" s="36">
        <f t="shared" si="414"/>
        <v>4.9478413785356869E-2</v>
      </c>
      <c r="BG498" s="36">
        <f t="shared" si="415"/>
        <v>4.83</v>
      </c>
      <c r="BH498" s="36">
        <f t="shared" si="416"/>
        <v>9.8956827570713737E-3</v>
      </c>
      <c r="BI498" s="36">
        <f t="shared" si="417"/>
        <v>0.98</v>
      </c>
    </row>
    <row r="499" spans="1:61" s="36" customFormat="1" x14ac:dyDescent="0.25">
      <c r="A499" s="37">
        <v>11.25</v>
      </c>
      <c r="B499" s="47">
        <f t="shared" si="432"/>
        <v>40</v>
      </c>
      <c r="C499" s="48">
        <f t="shared" si="422"/>
        <v>0</v>
      </c>
      <c r="D499" s="49">
        <f t="shared" si="423"/>
        <v>0</v>
      </c>
      <c r="E499" s="50">
        <f t="shared" si="424"/>
        <v>1</v>
      </c>
      <c r="F499" s="65">
        <f t="shared" si="421"/>
        <v>39</v>
      </c>
      <c r="G499" s="58">
        <f t="shared" ref="G499:G528" si="446">IF(G498+((H498-J498-K498)*$A498/3600)&lt;0,0,G498+((H498-J498-K498)*$A498/3600))</f>
        <v>2.8179901686968241</v>
      </c>
      <c r="H499" s="53">
        <f t="shared" si="433"/>
        <v>6.4935064935064934</v>
      </c>
      <c r="I499" s="49">
        <f t="shared" si="434"/>
        <v>1.38</v>
      </c>
      <c r="J499" s="53">
        <f t="shared" si="435"/>
        <v>6.199578371133013</v>
      </c>
      <c r="K499" s="53">
        <f t="shared" ref="K499:K528" si="447">G499*$I499*$B499*$A499/(3600*$D$2)</f>
        <v>3.1565149616896242E-3</v>
      </c>
      <c r="L499" s="48">
        <f t="shared" si="436"/>
        <v>2.2000000000000002</v>
      </c>
      <c r="M499" s="49">
        <f t="shared" si="425"/>
        <v>0</v>
      </c>
      <c r="N499" s="65">
        <v>0</v>
      </c>
      <c r="O499" s="60">
        <f t="shared" si="437"/>
        <v>6393.5856989109388</v>
      </c>
      <c r="P499" s="55">
        <f t="shared" si="438"/>
        <v>480</v>
      </c>
      <c r="Q499" s="58">
        <f t="shared" si="439"/>
        <v>1.408995084348412</v>
      </c>
      <c r="R499" s="53">
        <f t="shared" si="440"/>
        <v>3.2467532467532467</v>
      </c>
      <c r="S499" s="53">
        <f t="shared" si="426"/>
        <v>3.0997891855665065</v>
      </c>
      <c r="T499" s="53">
        <f t="shared" si="427"/>
        <v>1.5782574808448121E-3</v>
      </c>
      <c r="U499" s="58">
        <f t="shared" si="441"/>
        <v>0.70449754217420602</v>
      </c>
      <c r="V499" s="53">
        <f t="shared" si="442"/>
        <v>1.6233766233766234</v>
      </c>
      <c r="W499" s="53">
        <f t="shared" si="428"/>
        <v>1.5498945927832533</v>
      </c>
      <c r="X499" s="53">
        <f t="shared" si="429"/>
        <v>7.8912874042240606E-4</v>
      </c>
      <c r="Y499" s="58">
        <f t="shared" si="443"/>
        <v>0.14089950843484128</v>
      </c>
      <c r="Z499" s="53">
        <f t="shared" si="444"/>
        <v>0.32467532467532467</v>
      </c>
      <c r="AA499" s="53">
        <f t="shared" si="430"/>
        <v>0.30997891855665083</v>
      </c>
      <c r="AB499" s="53">
        <f t="shared" si="431"/>
        <v>1.578257480844813E-4</v>
      </c>
      <c r="AC499" s="61">
        <f t="shared" si="445"/>
        <v>0.39192708333332998</v>
      </c>
      <c r="AD499" s="36">
        <f t="shared" ref="AD499:AD528" si="448">AD498+($I499*$G499*$A499*1/3600)</f>
        <v>3.970425685431056</v>
      </c>
      <c r="AE499" s="36">
        <f t="shared" ref="AE499:AG528" si="449">ROUND((1-EXP(-AD499))*100,2)</f>
        <v>98.11</v>
      </c>
      <c r="AF499" s="36">
        <f t="shared" ref="AF499:AF528" si="450">AF498+($I499*$G499*$A499*0.5/3600)</f>
        <v>1.985212842715528</v>
      </c>
      <c r="AG499" s="36">
        <f t="shared" si="449"/>
        <v>86.26</v>
      </c>
      <c r="AH499" s="36">
        <f t="shared" ref="AH499:AH528" si="451">AH498+($I499*$G499*$A499*0.25/3600)</f>
        <v>0.992606421357764</v>
      </c>
      <c r="AI499" s="36">
        <f t="shared" ref="AI499:AK514" si="452">ROUND((1-EXP(-AH499))*100,2)</f>
        <v>62.94</v>
      </c>
      <c r="AJ499" s="36">
        <f t="shared" ref="AJ499:AJ528" si="453">AJ498+($I499*$G499*$A499*0.05/3600)</f>
        <v>0.19852128427155266</v>
      </c>
      <c r="AK499" s="36">
        <f t="shared" si="452"/>
        <v>18.010000000000002</v>
      </c>
      <c r="AL499" s="36">
        <f t="shared" ref="AL499:AL528" si="454">AL498+($I499*$Q499*$A499*1/3600)</f>
        <v>1.985212842715528</v>
      </c>
      <c r="AM499" s="36">
        <f t="shared" ref="AM499:AM528" si="455">ROUND((1-EXP(-AL499))*100,2)</f>
        <v>86.26</v>
      </c>
      <c r="AN499" s="36">
        <f t="shared" ref="AN499:AN528" si="456">AN498+($I499*$Q499*$A499*0.5/3600)</f>
        <v>0.992606421357764</v>
      </c>
      <c r="AO499" s="36">
        <f t="shared" ref="AO499:AO528" si="457">ROUND((1-EXP(-AN499))*100,2)</f>
        <v>62.94</v>
      </c>
      <c r="AP499" s="36">
        <f t="shared" ref="AP499:AP528" si="458">AP498+($I499*$Q499*$A499*0.25/3600)</f>
        <v>0.496303210678882</v>
      </c>
      <c r="AQ499" s="36">
        <f t="shared" ref="AQ499:AQ528" si="459">ROUND((1-EXP(-AP499))*100,2)</f>
        <v>39.119999999999997</v>
      </c>
      <c r="AR499" s="36">
        <f t="shared" ref="AR499:AR528" si="460">AR498+($I499*$Q499*$A499*0.05/3600)</f>
        <v>9.9260642135776331E-2</v>
      </c>
      <c r="AS499" s="36">
        <f t="shared" ref="AS499:AS528" si="461">ROUND((1-EXP(-AR499))*100,2)</f>
        <v>9.4499999999999993</v>
      </c>
      <c r="AT499" s="36">
        <f t="shared" ref="AT499:AT528" si="462">AT498+($I499*$U499*$A499*1/3600)</f>
        <v>0.992606421357764</v>
      </c>
      <c r="AU499" s="36">
        <f t="shared" ref="AU499:AU528" si="463">ROUND((1-EXP(-AT499))*100,2)</f>
        <v>62.94</v>
      </c>
      <c r="AV499" s="36">
        <f t="shared" ref="AV499:AV528" si="464">AV498+($I499*$U499*$A499*0.5/3600)</f>
        <v>0.496303210678882</v>
      </c>
      <c r="AW499" s="36">
        <f t="shared" ref="AW499:AW528" si="465">ROUND((1-EXP(-AV499))*100,2)</f>
        <v>39.119999999999997</v>
      </c>
      <c r="AX499" s="36">
        <f t="shared" ref="AX499:AX528" si="466">AX498+($I499*$U499*$A499*0.25/3600)</f>
        <v>0.248151605339441</v>
      </c>
      <c r="AY499" s="36">
        <f t="shared" ref="AY499:AY528" si="467">ROUND((1-EXP(-AX499))*100,2)</f>
        <v>21.98</v>
      </c>
      <c r="AZ499" s="36">
        <f t="shared" ref="AZ499:AZ528" si="468">AZ498+($I499*$U499*$A499*0.05/3600)</f>
        <v>4.9630321067888165E-2</v>
      </c>
      <c r="BA499" s="36">
        <f t="shared" ref="BA499:BA528" si="469">ROUND((1-EXP(-AZ499))*100,2)</f>
        <v>4.84</v>
      </c>
      <c r="BB499" s="36">
        <f t="shared" ref="BB499:BB528" si="470">BB498+($I499*$Y499*$A499*1/3600)</f>
        <v>0.19852128427155272</v>
      </c>
      <c r="BC499" s="36">
        <f t="shared" ref="BC499:BC528" si="471">ROUND((1-EXP(-BB499))*100,2)</f>
        <v>18.010000000000002</v>
      </c>
      <c r="BD499" s="36">
        <f t="shared" ref="BD499:BD528" si="472">BD498+($I499*$Y499*$A499*0.5/3600)</f>
        <v>9.9260642135776359E-2</v>
      </c>
      <c r="BE499" s="36">
        <f t="shared" ref="BE499:BE528" si="473">ROUND((1-EXP(-BD499))*100,2)</f>
        <v>9.4499999999999993</v>
      </c>
      <c r="BF499" s="36">
        <f t="shared" ref="BF499:BF528" si="474">BF498+($I499*$Y499*$A499*0.25/3600)</f>
        <v>4.9630321067888179E-2</v>
      </c>
      <c r="BG499" s="36">
        <f t="shared" ref="BG499:BG528" si="475">ROUND((1-EXP(-BF499))*100,2)</f>
        <v>4.84</v>
      </c>
      <c r="BH499" s="36">
        <f t="shared" ref="BH499:BH528" si="476">BH498+($I499*$Y499*$A499*0.05/3600)</f>
        <v>9.9260642135776365E-3</v>
      </c>
      <c r="BI499" s="36">
        <f t="shared" ref="BI499:BI528" si="477">ROUND((1-EXP(-BH499))*100,2)</f>
        <v>0.99</v>
      </c>
    </row>
    <row r="500" spans="1:61" s="36" customFormat="1" x14ac:dyDescent="0.25">
      <c r="A500" s="37">
        <v>11.25</v>
      </c>
      <c r="B500" s="47">
        <f t="shared" si="432"/>
        <v>40</v>
      </c>
      <c r="C500" s="48">
        <f t="shared" si="422"/>
        <v>0</v>
      </c>
      <c r="D500" s="49">
        <f t="shared" si="423"/>
        <v>0</v>
      </c>
      <c r="E500" s="50">
        <f t="shared" si="424"/>
        <v>1</v>
      </c>
      <c r="F500" s="65">
        <f t="shared" si="421"/>
        <v>39</v>
      </c>
      <c r="G500" s="58">
        <f t="shared" si="446"/>
        <v>2.818898829969986</v>
      </c>
      <c r="H500" s="53">
        <f t="shared" si="433"/>
        <v>6.4935064935064934</v>
      </c>
      <c r="I500" s="49">
        <f t="shared" si="434"/>
        <v>1.38</v>
      </c>
      <c r="J500" s="53">
        <f t="shared" si="435"/>
        <v>6.2015774259339693</v>
      </c>
      <c r="K500" s="53">
        <f t="shared" si="447"/>
        <v>3.157532780323523E-3</v>
      </c>
      <c r="L500" s="48">
        <f t="shared" si="436"/>
        <v>2.2000000000000002</v>
      </c>
      <c r="M500" s="49">
        <f t="shared" si="425"/>
        <v>0</v>
      </c>
      <c r="N500" s="65">
        <v>0</v>
      </c>
      <c r="O500" s="60">
        <f t="shared" si="437"/>
        <v>6395.4947322958615</v>
      </c>
      <c r="P500" s="55">
        <f t="shared" si="438"/>
        <v>480</v>
      </c>
      <c r="Q500" s="58">
        <f t="shared" si="439"/>
        <v>1.409449414984993</v>
      </c>
      <c r="R500" s="53">
        <f t="shared" si="440"/>
        <v>3.2467532467532467</v>
      </c>
      <c r="S500" s="53">
        <f t="shared" si="426"/>
        <v>3.1007887129669847</v>
      </c>
      <c r="T500" s="53">
        <f t="shared" si="427"/>
        <v>1.5787663901617615E-3</v>
      </c>
      <c r="U500" s="58">
        <f t="shared" si="441"/>
        <v>0.70472470749249649</v>
      </c>
      <c r="V500" s="53">
        <f t="shared" si="442"/>
        <v>1.6233766233766234</v>
      </c>
      <c r="W500" s="53">
        <f t="shared" si="428"/>
        <v>1.5503943564834923</v>
      </c>
      <c r="X500" s="53">
        <f t="shared" si="429"/>
        <v>7.8938319508088076E-4</v>
      </c>
      <c r="Y500" s="58">
        <f t="shared" si="443"/>
        <v>0.14094494149849937</v>
      </c>
      <c r="Z500" s="53">
        <f t="shared" si="444"/>
        <v>0.32467532467532467</v>
      </c>
      <c r="AA500" s="53">
        <f t="shared" si="430"/>
        <v>0.31007887129669864</v>
      </c>
      <c r="AB500" s="53">
        <f t="shared" si="431"/>
        <v>1.5787663901617623E-4</v>
      </c>
      <c r="AC500" s="61">
        <f t="shared" si="445"/>
        <v>0.39205729166666331</v>
      </c>
      <c r="AD500" s="36">
        <f t="shared" si="448"/>
        <v>3.9825821866353017</v>
      </c>
      <c r="AE500" s="36">
        <f t="shared" si="449"/>
        <v>98.14</v>
      </c>
      <c r="AF500" s="36">
        <f t="shared" si="450"/>
        <v>1.9912910933176509</v>
      </c>
      <c r="AG500" s="36">
        <f t="shared" si="449"/>
        <v>86.35</v>
      </c>
      <c r="AH500" s="36">
        <f t="shared" si="451"/>
        <v>0.99564554665882543</v>
      </c>
      <c r="AI500" s="36">
        <f t="shared" si="452"/>
        <v>63.05</v>
      </c>
      <c r="AJ500" s="36">
        <f t="shared" si="453"/>
        <v>0.19912910933176495</v>
      </c>
      <c r="AK500" s="36">
        <f t="shared" si="452"/>
        <v>18.059999999999999</v>
      </c>
      <c r="AL500" s="36">
        <f t="shared" si="454"/>
        <v>1.9912910933176509</v>
      </c>
      <c r="AM500" s="36">
        <f t="shared" si="455"/>
        <v>86.35</v>
      </c>
      <c r="AN500" s="36">
        <f t="shared" si="456"/>
        <v>0.99564554665882543</v>
      </c>
      <c r="AO500" s="36">
        <f t="shared" si="457"/>
        <v>63.05</v>
      </c>
      <c r="AP500" s="36">
        <f t="shared" si="458"/>
        <v>0.49782277332941272</v>
      </c>
      <c r="AQ500" s="36">
        <f t="shared" si="459"/>
        <v>39.21</v>
      </c>
      <c r="AR500" s="36">
        <f t="shared" si="460"/>
        <v>9.9564554665882474E-2</v>
      </c>
      <c r="AS500" s="36">
        <f t="shared" si="461"/>
        <v>9.48</v>
      </c>
      <c r="AT500" s="36">
        <f t="shared" si="462"/>
        <v>0.99564554665882543</v>
      </c>
      <c r="AU500" s="36">
        <f t="shared" si="463"/>
        <v>63.05</v>
      </c>
      <c r="AV500" s="36">
        <f t="shared" si="464"/>
        <v>0.49782277332941272</v>
      </c>
      <c r="AW500" s="36">
        <f t="shared" si="465"/>
        <v>39.21</v>
      </c>
      <c r="AX500" s="36">
        <f t="shared" si="466"/>
        <v>0.24891138666470636</v>
      </c>
      <c r="AY500" s="36">
        <f t="shared" si="467"/>
        <v>22.04</v>
      </c>
      <c r="AZ500" s="36">
        <f t="shared" si="468"/>
        <v>4.9782277332941237E-2</v>
      </c>
      <c r="BA500" s="36">
        <f t="shared" si="469"/>
        <v>4.8600000000000003</v>
      </c>
      <c r="BB500" s="36">
        <f t="shared" si="470"/>
        <v>0.199129109331765</v>
      </c>
      <c r="BC500" s="36">
        <f t="shared" si="471"/>
        <v>18.059999999999999</v>
      </c>
      <c r="BD500" s="36">
        <f t="shared" si="472"/>
        <v>9.9564554665882501E-2</v>
      </c>
      <c r="BE500" s="36">
        <f t="shared" si="473"/>
        <v>9.48</v>
      </c>
      <c r="BF500" s="36">
        <f t="shared" si="474"/>
        <v>4.9782277332941251E-2</v>
      </c>
      <c r="BG500" s="36">
        <f t="shared" si="475"/>
        <v>4.8600000000000003</v>
      </c>
      <c r="BH500" s="36">
        <f t="shared" si="476"/>
        <v>9.9564554665882501E-3</v>
      </c>
      <c r="BI500" s="36">
        <f t="shared" si="477"/>
        <v>0.99</v>
      </c>
    </row>
    <row r="501" spans="1:61" s="36" customFormat="1" x14ac:dyDescent="0.25">
      <c r="A501" s="37">
        <v>11.25</v>
      </c>
      <c r="B501" s="47">
        <f t="shared" si="432"/>
        <v>40</v>
      </c>
      <c r="C501" s="48">
        <f t="shared" si="422"/>
        <v>0</v>
      </c>
      <c r="D501" s="49">
        <f t="shared" si="423"/>
        <v>0</v>
      </c>
      <c r="E501" s="50">
        <f t="shared" si="424"/>
        <v>1</v>
      </c>
      <c r="F501" s="65">
        <f t="shared" si="421"/>
        <v>39</v>
      </c>
      <c r="G501" s="58">
        <f t="shared" si="446"/>
        <v>2.8198012410162114</v>
      </c>
      <c r="H501" s="53">
        <f t="shared" si="433"/>
        <v>6.4935064935064934</v>
      </c>
      <c r="I501" s="49">
        <f t="shared" si="434"/>
        <v>1.38</v>
      </c>
      <c r="J501" s="53">
        <f t="shared" si="435"/>
        <v>6.2035627302356655</v>
      </c>
      <c r="K501" s="53">
        <f t="shared" si="447"/>
        <v>3.1585435978915355E-3</v>
      </c>
      <c r="L501" s="48">
        <f t="shared" si="436"/>
        <v>2.2000000000000002</v>
      </c>
      <c r="M501" s="49">
        <f t="shared" si="425"/>
        <v>0</v>
      </c>
      <c r="N501" s="65">
        <v>0</v>
      </c>
      <c r="O501" s="60">
        <f t="shared" si="437"/>
        <v>6397.3906410762629</v>
      </c>
      <c r="P501" s="55">
        <f t="shared" si="438"/>
        <v>480</v>
      </c>
      <c r="Q501" s="58">
        <f t="shared" si="439"/>
        <v>1.4099006205081057</v>
      </c>
      <c r="R501" s="53">
        <f t="shared" si="440"/>
        <v>3.2467532467532467</v>
      </c>
      <c r="S501" s="53">
        <f t="shared" si="426"/>
        <v>3.1017813651178328</v>
      </c>
      <c r="T501" s="53">
        <f t="shared" si="427"/>
        <v>1.5792717989457678E-3</v>
      </c>
      <c r="U501" s="58">
        <f t="shared" si="441"/>
        <v>0.70495031025405286</v>
      </c>
      <c r="V501" s="53">
        <f t="shared" si="442"/>
        <v>1.6233766233766234</v>
      </c>
      <c r="W501" s="53">
        <f t="shared" si="428"/>
        <v>1.5508906825589164</v>
      </c>
      <c r="X501" s="53">
        <f t="shared" si="429"/>
        <v>7.8963589947288388E-4</v>
      </c>
      <c r="Y501" s="58">
        <f t="shared" si="443"/>
        <v>0.14099006205081066</v>
      </c>
      <c r="Z501" s="53">
        <f t="shared" si="444"/>
        <v>0.32467532467532467</v>
      </c>
      <c r="AA501" s="53">
        <f t="shared" si="430"/>
        <v>0.3101781365117835</v>
      </c>
      <c r="AB501" s="53">
        <f t="shared" si="431"/>
        <v>1.5792717989457684E-4</v>
      </c>
      <c r="AC501" s="61">
        <f t="shared" si="445"/>
        <v>0.39218749999999664</v>
      </c>
      <c r="AD501" s="36">
        <f t="shared" si="448"/>
        <v>3.994742579487184</v>
      </c>
      <c r="AE501" s="36">
        <f t="shared" si="449"/>
        <v>98.16</v>
      </c>
      <c r="AF501" s="36">
        <f t="shared" si="450"/>
        <v>1.997371289743592</v>
      </c>
      <c r="AG501" s="36">
        <f t="shared" si="449"/>
        <v>86.43</v>
      </c>
      <c r="AH501" s="36">
        <f t="shared" si="451"/>
        <v>0.99868564487179601</v>
      </c>
      <c r="AI501" s="36">
        <f t="shared" si="452"/>
        <v>63.16</v>
      </c>
      <c r="AJ501" s="36">
        <f t="shared" si="453"/>
        <v>0.19973712897435908</v>
      </c>
      <c r="AK501" s="36">
        <f t="shared" si="452"/>
        <v>18.11</v>
      </c>
      <c r="AL501" s="36">
        <f t="shared" si="454"/>
        <v>1.997371289743592</v>
      </c>
      <c r="AM501" s="36">
        <f t="shared" si="455"/>
        <v>86.43</v>
      </c>
      <c r="AN501" s="36">
        <f t="shared" si="456"/>
        <v>0.99868564487179601</v>
      </c>
      <c r="AO501" s="36">
        <f t="shared" si="457"/>
        <v>63.16</v>
      </c>
      <c r="AP501" s="36">
        <f t="shared" si="458"/>
        <v>0.499342822435898</v>
      </c>
      <c r="AQ501" s="36">
        <f t="shared" si="459"/>
        <v>39.31</v>
      </c>
      <c r="AR501" s="36">
        <f t="shared" si="460"/>
        <v>9.986856448717954E-2</v>
      </c>
      <c r="AS501" s="36">
        <f t="shared" si="461"/>
        <v>9.5</v>
      </c>
      <c r="AT501" s="36">
        <f t="shared" si="462"/>
        <v>0.99868564487179601</v>
      </c>
      <c r="AU501" s="36">
        <f t="shared" si="463"/>
        <v>63.16</v>
      </c>
      <c r="AV501" s="36">
        <f t="shared" si="464"/>
        <v>0.499342822435898</v>
      </c>
      <c r="AW501" s="36">
        <f t="shared" si="465"/>
        <v>39.31</v>
      </c>
      <c r="AX501" s="36">
        <f t="shared" si="466"/>
        <v>0.249671411217949</v>
      </c>
      <c r="AY501" s="36">
        <f t="shared" si="467"/>
        <v>22.09</v>
      </c>
      <c r="AZ501" s="36">
        <f t="shared" si="468"/>
        <v>4.993428224358977E-2</v>
      </c>
      <c r="BA501" s="36">
        <f t="shared" si="469"/>
        <v>4.87</v>
      </c>
      <c r="BB501" s="36">
        <f t="shared" si="470"/>
        <v>0.19973712897435913</v>
      </c>
      <c r="BC501" s="36">
        <f t="shared" si="471"/>
        <v>18.11</v>
      </c>
      <c r="BD501" s="36">
        <f t="shared" si="472"/>
        <v>9.9868564487179567E-2</v>
      </c>
      <c r="BE501" s="36">
        <f t="shared" si="473"/>
        <v>9.5</v>
      </c>
      <c r="BF501" s="36">
        <f t="shared" si="474"/>
        <v>4.9934282243589784E-2</v>
      </c>
      <c r="BG501" s="36">
        <f t="shared" si="475"/>
        <v>4.87</v>
      </c>
      <c r="BH501" s="36">
        <f t="shared" si="476"/>
        <v>9.9868564487179557E-3</v>
      </c>
      <c r="BI501" s="36">
        <f t="shared" si="477"/>
        <v>0.99</v>
      </c>
    </row>
    <row r="502" spans="1:61" s="36" customFormat="1" x14ac:dyDescent="0.25">
      <c r="A502" s="37">
        <v>11.25</v>
      </c>
      <c r="B502" s="47">
        <f t="shared" si="432"/>
        <v>40</v>
      </c>
      <c r="C502" s="48">
        <f t="shared" si="422"/>
        <v>0</v>
      </c>
      <c r="D502" s="49">
        <f t="shared" si="423"/>
        <v>0</v>
      </c>
      <c r="E502" s="50">
        <f t="shared" si="424"/>
        <v>1</v>
      </c>
      <c r="F502" s="65">
        <f t="shared" si="421"/>
        <v>39</v>
      </c>
      <c r="G502" s="58">
        <f t="shared" si="446"/>
        <v>2.8206974448276894</v>
      </c>
      <c r="H502" s="53">
        <f t="shared" si="433"/>
        <v>6.4935064935064934</v>
      </c>
      <c r="I502" s="49">
        <f t="shared" si="434"/>
        <v>1.38</v>
      </c>
      <c r="J502" s="53">
        <f t="shared" si="435"/>
        <v>6.2055343786209169</v>
      </c>
      <c r="K502" s="53">
        <f t="shared" si="447"/>
        <v>3.1595474625504961E-3</v>
      </c>
      <c r="L502" s="48">
        <f t="shared" si="436"/>
        <v>2.2000000000000002</v>
      </c>
      <c r="M502" s="49">
        <f t="shared" si="425"/>
        <v>0</v>
      </c>
      <c r="N502" s="65">
        <v>0</v>
      </c>
      <c r="O502" s="60">
        <f t="shared" si="437"/>
        <v>6399.2735154837983</v>
      </c>
      <c r="P502" s="55">
        <f t="shared" si="438"/>
        <v>480</v>
      </c>
      <c r="Q502" s="58">
        <f t="shared" si="439"/>
        <v>1.4103487224138447</v>
      </c>
      <c r="R502" s="53">
        <f t="shared" si="440"/>
        <v>3.2467532467532467</v>
      </c>
      <c r="S502" s="53">
        <f t="shared" si="426"/>
        <v>3.1027671893104585</v>
      </c>
      <c r="T502" s="53">
        <f t="shared" si="427"/>
        <v>1.5797737312752481E-3</v>
      </c>
      <c r="U502" s="58">
        <f t="shared" si="441"/>
        <v>0.70517436120692234</v>
      </c>
      <c r="V502" s="53">
        <f t="shared" si="442"/>
        <v>1.6233766233766234</v>
      </c>
      <c r="W502" s="53">
        <f t="shared" si="428"/>
        <v>1.5513835946552292</v>
      </c>
      <c r="X502" s="53">
        <f t="shared" si="429"/>
        <v>7.8988686563762403E-4</v>
      </c>
      <c r="Y502" s="58">
        <f t="shared" si="443"/>
        <v>0.14103487224138456</v>
      </c>
      <c r="Z502" s="53">
        <f t="shared" si="444"/>
        <v>0.32467532467532467</v>
      </c>
      <c r="AA502" s="53">
        <f t="shared" si="430"/>
        <v>0.31027671893104602</v>
      </c>
      <c r="AB502" s="53">
        <f t="shared" si="431"/>
        <v>1.5797737312752487E-4</v>
      </c>
      <c r="AC502" s="61">
        <f t="shared" si="445"/>
        <v>0.39231770833332996</v>
      </c>
      <c r="AD502" s="36">
        <f t="shared" si="448"/>
        <v>4.0069068372180032</v>
      </c>
      <c r="AE502" s="36">
        <f t="shared" si="449"/>
        <v>98.18</v>
      </c>
      <c r="AF502" s="36">
        <f t="shared" si="450"/>
        <v>2.0034534186090016</v>
      </c>
      <c r="AG502" s="36">
        <f t="shared" si="449"/>
        <v>86.51</v>
      </c>
      <c r="AH502" s="36">
        <f t="shared" si="451"/>
        <v>1.0017267093045008</v>
      </c>
      <c r="AI502" s="36">
        <f t="shared" si="452"/>
        <v>63.28</v>
      </c>
      <c r="AJ502" s="36">
        <f t="shared" si="453"/>
        <v>0.20034534186090006</v>
      </c>
      <c r="AK502" s="36">
        <f t="shared" si="452"/>
        <v>18.16</v>
      </c>
      <c r="AL502" s="36">
        <f t="shared" si="454"/>
        <v>2.0034534186090016</v>
      </c>
      <c r="AM502" s="36">
        <f t="shared" si="455"/>
        <v>86.51</v>
      </c>
      <c r="AN502" s="36">
        <f t="shared" si="456"/>
        <v>1.0017267093045008</v>
      </c>
      <c r="AO502" s="36">
        <f t="shared" si="457"/>
        <v>63.28</v>
      </c>
      <c r="AP502" s="36">
        <f t="shared" si="458"/>
        <v>0.5008633546522504</v>
      </c>
      <c r="AQ502" s="36">
        <f t="shared" si="459"/>
        <v>39.4</v>
      </c>
      <c r="AR502" s="36">
        <f t="shared" si="460"/>
        <v>0.10017267093045003</v>
      </c>
      <c r="AS502" s="36">
        <f t="shared" si="461"/>
        <v>9.5299999999999994</v>
      </c>
      <c r="AT502" s="36">
        <f t="shared" si="462"/>
        <v>1.0017267093045008</v>
      </c>
      <c r="AU502" s="36">
        <f t="shared" si="463"/>
        <v>63.28</v>
      </c>
      <c r="AV502" s="36">
        <f t="shared" si="464"/>
        <v>0.5008633546522504</v>
      </c>
      <c r="AW502" s="36">
        <f t="shared" si="465"/>
        <v>39.4</v>
      </c>
      <c r="AX502" s="36">
        <f t="shared" si="466"/>
        <v>0.2504316773261252</v>
      </c>
      <c r="AY502" s="36">
        <f t="shared" si="467"/>
        <v>22.15</v>
      </c>
      <c r="AZ502" s="36">
        <f t="shared" si="468"/>
        <v>5.0086335465225014E-2</v>
      </c>
      <c r="BA502" s="36">
        <f t="shared" si="469"/>
        <v>4.8899999999999997</v>
      </c>
      <c r="BB502" s="36">
        <f t="shared" si="470"/>
        <v>0.20034534186090011</v>
      </c>
      <c r="BC502" s="36">
        <f t="shared" si="471"/>
        <v>18.16</v>
      </c>
      <c r="BD502" s="36">
        <f t="shared" si="472"/>
        <v>0.10017267093045006</v>
      </c>
      <c r="BE502" s="36">
        <f t="shared" si="473"/>
        <v>9.5299999999999994</v>
      </c>
      <c r="BF502" s="36">
        <f t="shared" si="474"/>
        <v>5.0086335465225028E-2</v>
      </c>
      <c r="BG502" s="36">
        <f t="shared" si="475"/>
        <v>4.8899999999999997</v>
      </c>
      <c r="BH502" s="36">
        <f t="shared" si="476"/>
        <v>1.0017267093045004E-2</v>
      </c>
      <c r="BI502" s="36">
        <f t="shared" si="477"/>
        <v>1</v>
      </c>
    </row>
    <row r="503" spans="1:61" s="36" customFormat="1" x14ac:dyDescent="0.25">
      <c r="A503" s="37">
        <v>11.25</v>
      </c>
      <c r="B503" s="47">
        <f t="shared" si="432"/>
        <v>40</v>
      </c>
      <c r="C503" s="48">
        <f t="shared" si="422"/>
        <v>0</v>
      </c>
      <c r="D503" s="49">
        <f t="shared" si="423"/>
        <v>0</v>
      </c>
      <c r="E503" s="50">
        <f t="shared" si="424"/>
        <v>1</v>
      </c>
      <c r="F503" s="65">
        <f t="shared" si="421"/>
        <v>39</v>
      </c>
      <c r="G503" s="58">
        <f t="shared" si="446"/>
        <v>2.8215874841008861</v>
      </c>
      <c r="H503" s="53">
        <f t="shared" si="433"/>
        <v>6.4935064935064934</v>
      </c>
      <c r="I503" s="49">
        <f t="shared" si="434"/>
        <v>1.38</v>
      </c>
      <c r="J503" s="53">
        <f t="shared" si="435"/>
        <v>6.2074924650219501</v>
      </c>
      <c r="K503" s="53">
        <f t="shared" si="447"/>
        <v>3.1605444221259921E-3</v>
      </c>
      <c r="L503" s="48">
        <f t="shared" si="436"/>
        <v>2.2000000000000002</v>
      </c>
      <c r="M503" s="49">
        <f t="shared" si="425"/>
        <v>0</v>
      </c>
      <c r="N503" s="65">
        <v>0</v>
      </c>
      <c r="O503" s="60">
        <f t="shared" si="437"/>
        <v>6401.1434451297819</v>
      </c>
      <c r="P503" s="55">
        <f t="shared" si="438"/>
        <v>480</v>
      </c>
      <c r="Q503" s="58">
        <f t="shared" si="439"/>
        <v>1.4107937420504431</v>
      </c>
      <c r="R503" s="53">
        <f t="shared" si="440"/>
        <v>3.2467532467532467</v>
      </c>
      <c r="S503" s="53">
        <f t="shared" si="426"/>
        <v>3.103746232510975</v>
      </c>
      <c r="T503" s="53">
        <f t="shared" si="427"/>
        <v>1.580272211062996E-3</v>
      </c>
      <c r="U503" s="58">
        <f t="shared" si="441"/>
        <v>0.70539687102522153</v>
      </c>
      <c r="V503" s="53">
        <f t="shared" si="442"/>
        <v>1.6233766233766234</v>
      </c>
      <c r="W503" s="53">
        <f t="shared" si="428"/>
        <v>1.5518731162554875</v>
      </c>
      <c r="X503" s="53">
        <f t="shared" si="429"/>
        <v>7.9013610553149802E-4</v>
      </c>
      <c r="Y503" s="58">
        <f t="shared" si="443"/>
        <v>0.14107937420504441</v>
      </c>
      <c r="Z503" s="53">
        <f t="shared" si="444"/>
        <v>0.32467532467532467</v>
      </c>
      <c r="AA503" s="53">
        <f t="shared" si="430"/>
        <v>0.31037462325109771</v>
      </c>
      <c r="AB503" s="53">
        <f t="shared" si="431"/>
        <v>1.5802722110629973E-4</v>
      </c>
      <c r="AC503" s="61">
        <f t="shared" si="445"/>
        <v>0.39244791666666329</v>
      </c>
      <c r="AD503" s="36">
        <f t="shared" si="448"/>
        <v>4.0190749332431883</v>
      </c>
      <c r="AE503" s="36">
        <f t="shared" si="449"/>
        <v>98.2</v>
      </c>
      <c r="AF503" s="36">
        <f t="shared" si="450"/>
        <v>2.0095374666215942</v>
      </c>
      <c r="AG503" s="36">
        <f t="shared" si="449"/>
        <v>86.59</v>
      </c>
      <c r="AH503" s="36">
        <f t="shared" si="451"/>
        <v>1.0047687333107971</v>
      </c>
      <c r="AI503" s="36">
        <f t="shared" si="452"/>
        <v>63.39</v>
      </c>
      <c r="AJ503" s="36">
        <f t="shared" si="453"/>
        <v>0.20095374666215932</v>
      </c>
      <c r="AK503" s="36">
        <f t="shared" si="452"/>
        <v>18.2</v>
      </c>
      <c r="AL503" s="36">
        <f t="shared" si="454"/>
        <v>2.0095374666215942</v>
      </c>
      <c r="AM503" s="36">
        <f t="shared" si="455"/>
        <v>86.59</v>
      </c>
      <c r="AN503" s="36">
        <f t="shared" si="456"/>
        <v>1.0047687333107971</v>
      </c>
      <c r="AO503" s="36">
        <f t="shared" si="457"/>
        <v>63.39</v>
      </c>
      <c r="AP503" s="36">
        <f t="shared" si="458"/>
        <v>0.50238436665539854</v>
      </c>
      <c r="AQ503" s="36">
        <f t="shared" si="459"/>
        <v>39.49</v>
      </c>
      <c r="AR503" s="36">
        <f t="shared" si="460"/>
        <v>0.10047687333107966</v>
      </c>
      <c r="AS503" s="36">
        <f t="shared" si="461"/>
        <v>9.56</v>
      </c>
      <c r="AT503" s="36">
        <f t="shared" si="462"/>
        <v>1.0047687333107971</v>
      </c>
      <c r="AU503" s="36">
        <f t="shared" si="463"/>
        <v>63.39</v>
      </c>
      <c r="AV503" s="36">
        <f t="shared" si="464"/>
        <v>0.50238436665539854</v>
      </c>
      <c r="AW503" s="36">
        <f t="shared" si="465"/>
        <v>39.49</v>
      </c>
      <c r="AX503" s="36">
        <f t="shared" si="466"/>
        <v>0.25119218332769927</v>
      </c>
      <c r="AY503" s="36">
        <f t="shared" si="467"/>
        <v>22.21</v>
      </c>
      <c r="AZ503" s="36">
        <f t="shared" si="468"/>
        <v>5.0238436665539829E-2</v>
      </c>
      <c r="BA503" s="36">
        <f t="shared" si="469"/>
        <v>4.9000000000000004</v>
      </c>
      <c r="BB503" s="36">
        <f t="shared" si="470"/>
        <v>0.20095374666215937</v>
      </c>
      <c r="BC503" s="36">
        <f t="shared" si="471"/>
        <v>18.2</v>
      </c>
      <c r="BD503" s="36">
        <f t="shared" si="472"/>
        <v>0.10047687333107969</v>
      </c>
      <c r="BE503" s="36">
        <f t="shared" si="473"/>
        <v>9.56</v>
      </c>
      <c r="BF503" s="36">
        <f t="shared" si="474"/>
        <v>5.0238436665539843E-2</v>
      </c>
      <c r="BG503" s="36">
        <f t="shared" si="475"/>
        <v>4.9000000000000004</v>
      </c>
      <c r="BH503" s="36">
        <f t="shared" si="476"/>
        <v>1.0047687333107966E-2</v>
      </c>
      <c r="BI503" s="36">
        <f t="shared" si="477"/>
        <v>1</v>
      </c>
    </row>
    <row r="504" spans="1:61" s="36" customFormat="1" x14ac:dyDescent="0.25">
      <c r="A504" s="37">
        <v>11.25</v>
      </c>
      <c r="B504" s="47">
        <f t="shared" si="432"/>
        <v>40</v>
      </c>
      <c r="C504" s="48">
        <f t="shared" si="422"/>
        <v>0</v>
      </c>
      <c r="D504" s="49">
        <f t="shared" si="423"/>
        <v>0</v>
      </c>
      <c r="E504" s="50">
        <f t="shared" si="424"/>
        <v>1</v>
      </c>
      <c r="F504" s="65">
        <f t="shared" si="421"/>
        <v>39</v>
      </c>
      <c r="G504" s="58">
        <f t="shared" si="446"/>
        <v>2.8224714012385812</v>
      </c>
      <c r="H504" s="53">
        <f t="shared" si="433"/>
        <v>6.4935064935064934</v>
      </c>
      <c r="I504" s="49">
        <f t="shared" si="434"/>
        <v>1.38</v>
      </c>
      <c r="J504" s="53">
        <f t="shared" si="435"/>
        <v>6.2094370827248788</v>
      </c>
      <c r="K504" s="53">
        <f t="shared" si="447"/>
        <v>3.1615345241146442E-3</v>
      </c>
      <c r="L504" s="48">
        <f t="shared" si="436"/>
        <v>2.2000000000000002</v>
      </c>
      <c r="M504" s="49">
        <f t="shared" si="425"/>
        <v>0</v>
      </c>
      <c r="N504" s="65">
        <v>0</v>
      </c>
      <c r="O504" s="60">
        <f t="shared" si="437"/>
        <v>6403.0005190094498</v>
      </c>
      <c r="P504" s="55">
        <f t="shared" si="438"/>
        <v>480</v>
      </c>
      <c r="Q504" s="58">
        <f t="shared" si="439"/>
        <v>1.4112357006192906</v>
      </c>
      <c r="R504" s="53">
        <f t="shared" si="440"/>
        <v>3.2467532467532467</v>
      </c>
      <c r="S504" s="53">
        <f t="shared" si="426"/>
        <v>3.1047185413624394</v>
      </c>
      <c r="T504" s="53">
        <f t="shared" si="427"/>
        <v>1.5807672620573221E-3</v>
      </c>
      <c r="U504" s="58">
        <f t="shared" si="441"/>
        <v>0.7056178503096453</v>
      </c>
      <c r="V504" s="53">
        <f t="shared" si="442"/>
        <v>1.6233766233766234</v>
      </c>
      <c r="W504" s="53">
        <f t="shared" si="428"/>
        <v>1.5523592706812197</v>
      </c>
      <c r="X504" s="53">
        <f t="shared" si="429"/>
        <v>7.9038363102866104E-4</v>
      </c>
      <c r="Y504" s="58">
        <f t="shared" si="443"/>
        <v>0.14112357006192916</v>
      </c>
      <c r="Z504" s="53">
        <f t="shared" si="444"/>
        <v>0.32467532467532467</v>
      </c>
      <c r="AA504" s="53">
        <f t="shared" si="430"/>
        <v>0.31047185413624417</v>
      </c>
      <c r="AB504" s="53">
        <f t="shared" si="431"/>
        <v>1.5807672620573232E-4</v>
      </c>
      <c r="AC504" s="61">
        <f t="shared" si="445"/>
        <v>0.39257812499999661</v>
      </c>
      <c r="AD504" s="36">
        <f t="shared" si="448"/>
        <v>4.03124684116103</v>
      </c>
      <c r="AE504" s="36">
        <f t="shared" si="449"/>
        <v>98.22</v>
      </c>
      <c r="AF504" s="36">
        <f t="shared" si="450"/>
        <v>2.015623420580515</v>
      </c>
      <c r="AG504" s="36">
        <f t="shared" si="449"/>
        <v>86.68</v>
      </c>
      <c r="AH504" s="36">
        <f t="shared" si="451"/>
        <v>1.0078117102902575</v>
      </c>
      <c r="AI504" s="36">
        <f t="shared" si="452"/>
        <v>63.5</v>
      </c>
      <c r="AJ504" s="36">
        <f t="shared" si="453"/>
        <v>0.20156234205805137</v>
      </c>
      <c r="AK504" s="36">
        <f t="shared" si="452"/>
        <v>18.25</v>
      </c>
      <c r="AL504" s="36">
        <f t="shared" si="454"/>
        <v>2.015623420580515</v>
      </c>
      <c r="AM504" s="36">
        <f t="shared" si="455"/>
        <v>86.68</v>
      </c>
      <c r="AN504" s="36">
        <f t="shared" si="456"/>
        <v>1.0078117102902575</v>
      </c>
      <c r="AO504" s="36">
        <f t="shared" si="457"/>
        <v>63.5</v>
      </c>
      <c r="AP504" s="36">
        <f t="shared" si="458"/>
        <v>0.50390585514512876</v>
      </c>
      <c r="AQ504" s="36">
        <f t="shared" si="459"/>
        <v>39.58</v>
      </c>
      <c r="AR504" s="36">
        <f t="shared" si="460"/>
        <v>0.10078117102902569</v>
      </c>
      <c r="AS504" s="36">
        <f t="shared" si="461"/>
        <v>9.59</v>
      </c>
      <c r="AT504" s="36">
        <f t="shared" si="462"/>
        <v>1.0078117102902575</v>
      </c>
      <c r="AU504" s="36">
        <f t="shared" si="463"/>
        <v>63.5</v>
      </c>
      <c r="AV504" s="36">
        <f t="shared" si="464"/>
        <v>0.50390585514512876</v>
      </c>
      <c r="AW504" s="36">
        <f t="shared" si="465"/>
        <v>39.58</v>
      </c>
      <c r="AX504" s="36">
        <f t="shared" si="466"/>
        <v>0.25195292757256438</v>
      </c>
      <c r="AY504" s="36">
        <f t="shared" si="467"/>
        <v>22.27</v>
      </c>
      <c r="AZ504" s="36">
        <f t="shared" si="468"/>
        <v>5.0390585514512844E-2</v>
      </c>
      <c r="BA504" s="36">
        <f t="shared" si="469"/>
        <v>4.91</v>
      </c>
      <c r="BB504" s="36">
        <f t="shared" si="470"/>
        <v>0.20156234205805143</v>
      </c>
      <c r="BC504" s="36">
        <f t="shared" si="471"/>
        <v>18.25</v>
      </c>
      <c r="BD504" s="36">
        <f t="shared" si="472"/>
        <v>0.10078117102902572</v>
      </c>
      <c r="BE504" s="36">
        <f t="shared" si="473"/>
        <v>9.59</v>
      </c>
      <c r="BF504" s="36">
        <f t="shared" si="474"/>
        <v>5.0390585514512858E-2</v>
      </c>
      <c r="BG504" s="36">
        <f t="shared" si="475"/>
        <v>4.91</v>
      </c>
      <c r="BH504" s="36">
        <f t="shared" si="476"/>
        <v>1.0078117102902569E-2</v>
      </c>
      <c r="BI504" s="36">
        <f t="shared" si="477"/>
        <v>1</v>
      </c>
    </row>
    <row r="505" spans="1:61" s="36" customFormat="1" x14ac:dyDescent="0.25">
      <c r="A505" s="37">
        <v>11.25</v>
      </c>
      <c r="B505" s="47">
        <f t="shared" si="432"/>
        <v>40</v>
      </c>
      <c r="C505" s="48">
        <f t="shared" si="422"/>
        <v>0</v>
      </c>
      <c r="D505" s="49">
        <f t="shared" si="423"/>
        <v>0</v>
      </c>
      <c r="E505" s="50">
        <f t="shared" si="424"/>
        <v>1</v>
      </c>
      <c r="F505" s="65">
        <f t="shared" si="421"/>
        <v>39</v>
      </c>
      <c r="G505" s="58">
        <f t="shared" si="446"/>
        <v>2.8233492383518857</v>
      </c>
      <c r="H505" s="53">
        <f t="shared" si="433"/>
        <v>6.4935064935064934</v>
      </c>
      <c r="I505" s="49">
        <f t="shared" si="434"/>
        <v>1.38</v>
      </c>
      <c r="J505" s="53">
        <f t="shared" si="435"/>
        <v>6.2113683243741491</v>
      </c>
      <c r="K505" s="53">
        <f t="shared" si="447"/>
        <v>3.1625178156863649E-3</v>
      </c>
      <c r="L505" s="48">
        <f t="shared" si="436"/>
        <v>2.2000000000000002</v>
      </c>
      <c r="M505" s="49">
        <f t="shared" si="425"/>
        <v>0</v>
      </c>
      <c r="N505" s="65">
        <v>0</v>
      </c>
      <c r="O505" s="60">
        <f t="shared" si="437"/>
        <v>6404.844825506194</v>
      </c>
      <c r="P505" s="55">
        <f t="shared" si="438"/>
        <v>480</v>
      </c>
      <c r="Q505" s="58">
        <f t="shared" si="439"/>
        <v>1.4116746191759428</v>
      </c>
      <c r="R505" s="53">
        <f t="shared" si="440"/>
        <v>3.2467532467532467</v>
      </c>
      <c r="S505" s="53">
        <f t="shared" si="426"/>
        <v>3.1056841621870745</v>
      </c>
      <c r="T505" s="53">
        <f t="shared" si="427"/>
        <v>1.5812589078431825E-3</v>
      </c>
      <c r="U505" s="58">
        <f t="shared" si="441"/>
        <v>0.70583730958797142</v>
      </c>
      <c r="V505" s="53">
        <f t="shared" si="442"/>
        <v>1.6233766233766234</v>
      </c>
      <c r="W505" s="53">
        <f t="shared" si="428"/>
        <v>1.5528420810935373</v>
      </c>
      <c r="X505" s="53">
        <f t="shared" si="429"/>
        <v>7.9062945392159123E-4</v>
      </c>
      <c r="Y505" s="58">
        <f t="shared" si="443"/>
        <v>0.14116746191759438</v>
      </c>
      <c r="Z505" s="53">
        <f t="shared" si="444"/>
        <v>0.32467532467532467</v>
      </c>
      <c r="AA505" s="53">
        <f t="shared" si="430"/>
        <v>0.31056841621870768</v>
      </c>
      <c r="AB505" s="53">
        <f t="shared" si="431"/>
        <v>1.5812589078431839E-4</v>
      </c>
      <c r="AC505" s="61">
        <f t="shared" si="445"/>
        <v>0.39270833333332994</v>
      </c>
      <c r="AD505" s="36">
        <f t="shared" si="448"/>
        <v>4.0434225347514223</v>
      </c>
      <c r="AE505" s="36">
        <f t="shared" si="449"/>
        <v>98.25</v>
      </c>
      <c r="AF505" s="36">
        <f t="shared" si="450"/>
        <v>2.0217112673757112</v>
      </c>
      <c r="AG505" s="36">
        <f t="shared" si="449"/>
        <v>86.76</v>
      </c>
      <c r="AH505" s="36">
        <f t="shared" si="451"/>
        <v>1.0108556336878556</v>
      </c>
      <c r="AI505" s="36">
        <f t="shared" si="452"/>
        <v>63.61</v>
      </c>
      <c r="AJ505" s="36">
        <f t="shared" si="453"/>
        <v>0.20217112673757101</v>
      </c>
      <c r="AK505" s="36">
        <f t="shared" si="452"/>
        <v>18.3</v>
      </c>
      <c r="AL505" s="36">
        <f t="shared" si="454"/>
        <v>2.0217112673757112</v>
      </c>
      <c r="AM505" s="36">
        <f t="shared" si="455"/>
        <v>86.76</v>
      </c>
      <c r="AN505" s="36">
        <f t="shared" si="456"/>
        <v>1.0108556336878556</v>
      </c>
      <c r="AO505" s="36">
        <f t="shared" si="457"/>
        <v>63.61</v>
      </c>
      <c r="AP505" s="36">
        <f t="shared" si="458"/>
        <v>0.50542781684392779</v>
      </c>
      <c r="AQ505" s="36">
        <f t="shared" si="459"/>
        <v>39.68</v>
      </c>
      <c r="AR505" s="36">
        <f t="shared" si="460"/>
        <v>0.10108556336878551</v>
      </c>
      <c r="AS505" s="36">
        <f t="shared" si="461"/>
        <v>9.61</v>
      </c>
      <c r="AT505" s="36">
        <f t="shared" si="462"/>
        <v>1.0108556336878556</v>
      </c>
      <c r="AU505" s="36">
        <f t="shared" si="463"/>
        <v>63.61</v>
      </c>
      <c r="AV505" s="36">
        <f t="shared" si="464"/>
        <v>0.50542781684392779</v>
      </c>
      <c r="AW505" s="36">
        <f t="shared" si="465"/>
        <v>39.68</v>
      </c>
      <c r="AX505" s="36">
        <f t="shared" si="466"/>
        <v>0.2527139084219639</v>
      </c>
      <c r="AY505" s="36">
        <f t="shared" si="467"/>
        <v>22.33</v>
      </c>
      <c r="AZ505" s="36">
        <f t="shared" si="468"/>
        <v>5.0542781684392753E-2</v>
      </c>
      <c r="BA505" s="36">
        <f t="shared" si="469"/>
        <v>4.93</v>
      </c>
      <c r="BB505" s="36">
        <f t="shared" si="470"/>
        <v>0.20217112673757107</v>
      </c>
      <c r="BC505" s="36">
        <f t="shared" si="471"/>
        <v>18.3</v>
      </c>
      <c r="BD505" s="36">
        <f t="shared" si="472"/>
        <v>0.10108556336878553</v>
      </c>
      <c r="BE505" s="36">
        <f t="shared" si="473"/>
        <v>9.61</v>
      </c>
      <c r="BF505" s="36">
        <f t="shared" si="474"/>
        <v>5.0542781684392767E-2</v>
      </c>
      <c r="BG505" s="36">
        <f t="shared" si="475"/>
        <v>4.93</v>
      </c>
      <c r="BH505" s="36">
        <f t="shared" si="476"/>
        <v>1.0108556336878551E-2</v>
      </c>
      <c r="BI505" s="36">
        <f t="shared" si="477"/>
        <v>1.01</v>
      </c>
    </row>
    <row r="506" spans="1:61" s="36" customFormat="1" x14ac:dyDescent="0.25">
      <c r="A506" s="37">
        <v>11.25</v>
      </c>
      <c r="B506" s="47">
        <f t="shared" si="432"/>
        <v>40</v>
      </c>
      <c r="C506" s="48">
        <f t="shared" si="422"/>
        <v>0</v>
      </c>
      <c r="D506" s="49">
        <f t="shared" si="423"/>
        <v>0</v>
      </c>
      <c r="E506" s="50">
        <f t="shared" si="424"/>
        <v>1</v>
      </c>
      <c r="F506" s="65">
        <f t="shared" si="421"/>
        <v>39</v>
      </c>
      <c r="G506" s="58">
        <f t="shared" si="446"/>
        <v>2.8242210372622503</v>
      </c>
      <c r="H506" s="53">
        <f t="shared" si="433"/>
        <v>6.4935064935064934</v>
      </c>
      <c r="I506" s="49">
        <f t="shared" si="434"/>
        <v>1.38</v>
      </c>
      <c r="J506" s="53">
        <f t="shared" si="435"/>
        <v>6.2132862819769512</v>
      </c>
      <c r="K506" s="53">
        <f t="shared" si="447"/>
        <v>3.1634943436866111E-3</v>
      </c>
      <c r="L506" s="48">
        <f t="shared" si="436"/>
        <v>2.2000000000000002</v>
      </c>
      <c r="M506" s="49">
        <f t="shared" si="425"/>
        <v>0</v>
      </c>
      <c r="N506" s="65">
        <v>0</v>
      </c>
      <c r="O506" s="60">
        <f t="shared" si="437"/>
        <v>6406.6764523957736</v>
      </c>
      <c r="P506" s="55">
        <f t="shared" si="438"/>
        <v>480</v>
      </c>
      <c r="Q506" s="58">
        <f t="shared" si="439"/>
        <v>1.4121105186311251</v>
      </c>
      <c r="R506" s="53">
        <f t="shared" si="440"/>
        <v>3.2467532467532467</v>
      </c>
      <c r="S506" s="53">
        <f t="shared" si="426"/>
        <v>3.1066431409884756</v>
      </c>
      <c r="T506" s="53">
        <f t="shared" si="427"/>
        <v>1.5817471718433055E-3</v>
      </c>
      <c r="U506" s="58">
        <f t="shared" si="441"/>
        <v>0.70605525931556257</v>
      </c>
      <c r="V506" s="53">
        <f t="shared" si="442"/>
        <v>1.6233766233766234</v>
      </c>
      <c r="W506" s="53">
        <f t="shared" si="428"/>
        <v>1.5533215704942378</v>
      </c>
      <c r="X506" s="53">
        <f t="shared" si="429"/>
        <v>7.9087358592165276E-4</v>
      </c>
      <c r="Y506" s="58">
        <f t="shared" si="443"/>
        <v>0.14121105186311261</v>
      </c>
      <c r="Z506" s="53">
        <f t="shared" si="444"/>
        <v>0.32467532467532467</v>
      </c>
      <c r="AA506" s="53">
        <f t="shared" si="430"/>
        <v>0.31066431409884776</v>
      </c>
      <c r="AB506" s="53">
        <f t="shared" si="431"/>
        <v>1.5817471718433069E-4</v>
      </c>
      <c r="AC506" s="61">
        <f t="shared" si="445"/>
        <v>0.39283854166666327</v>
      </c>
      <c r="AD506" s="36">
        <f t="shared" si="448"/>
        <v>4.0556019879746161</v>
      </c>
      <c r="AE506" s="36">
        <f t="shared" si="449"/>
        <v>98.27</v>
      </c>
      <c r="AF506" s="36">
        <f t="shared" si="450"/>
        <v>2.0278009939873081</v>
      </c>
      <c r="AG506" s="36">
        <f t="shared" si="449"/>
        <v>86.84</v>
      </c>
      <c r="AH506" s="36">
        <f t="shared" si="451"/>
        <v>1.013900496993654</v>
      </c>
      <c r="AI506" s="36">
        <f t="shared" si="452"/>
        <v>63.72</v>
      </c>
      <c r="AJ506" s="36">
        <f t="shared" si="453"/>
        <v>0.20278009939873068</v>
      </c>
      <c r="AK506" s="36">
        <f t="shared" si="452"/>
        <v>18.350000000000001</v>
      </c>
      <c r="AL506" s="36">
        <f t="shared" si="454"/>
        <v>2.0278009939873081</v>
      </c>
      <c r="AM506" s="36">
        <f t="shared" si="455"/>
        <v>86.84</v>
      </c>
      <c r="AN506" s="36">
        <f t="shared" si="456"/>
        <v>1.013900496993654</v>
      </c>
      <c r="AO506" s="36">
        <f t="shared" si="457"/>
        <v>63.72</v>
      </c>
      <c r="AP506" s="36">
        <f t="shared" si="458"/>
        <v>0.50695024849682702</v>
      </c>
      <c r="AQ506" s="36">
        <f t="shared" si="459"/>
        <v>39.770000000000003</v>
      </c>
      <c r="AR506" s="36">
        <f t="shared" si="460"/>
        <v>0.10139004969936534</v>
      </c>
      <c r="AS506" s="36">
        <f t="shared" si="461"/>
        <v>9.64</v>
      </c>
      <c r="AT506" s="36">
        <f t="shared" si="462"/>
        <v>1.013900496993654</v>
      </c>
      <c r="AU506" s="36">
        <f t="shared" si="463"/>
        <v>63.72</v>
      </c>
      <c r="AV506" s="36">
        <f t="shared" si="464"/>
        <v>0.50695024849682702</v>
      </c>
      <c r="AW506" s="36">
        <f t="shared" si="465"/>
        <v>39.770000000000003</v>
      </c>
      <c r="AX506" s="36">
        <f t="shared" si="466"/>
        <v>0.25347512424841351</v>
      </c>
      <c r="AY506" s="36">
        <f t="shared" si="467"/>
        <v>22.39</v>
      </c>
      <c r="AZ506" s="36">
        <f t="shared" si="468"/>
        <v>5.069502484968267E-2</v>
      </c>
      <c r="BA506" s="36">
        <f t="shared" si="469"/>
        <v>4.9400000000000004</v>
      </c>
      <c r="BB506" s="36">
        <f t="shared" si="470"/>
        <v>0.20278009939873073</v>
      </c>
      <c r="BC506" s="36">
        <f t="shared" si="471"/>
        <v>18.350000000000001</v>
      </c>
      <c r="BD506" s="36">
        <f t="shared" si="472"/>
        <v>0.10139004969936537</v>
      </c>
      <c r="BE506" s="36">
        <f t="shared" si="473"/>
        <v>9.64</v>
      </c>
      <c r="BF506" s="36">
        <f t="shared" si="474"/>
        <v>5.0695024849682684E-2</v>
      </c>
      <c r="BG506" s="36">
        <f t="shared" si="475"/>
        <v>4.9400000000000004</v>
      </c>
      <c r="BH506" s="36">
        <f t="shared" si="476"/>
        <v>1.0139004969936534E-2</v>
      </c>
      <c r="BI506" s="36">
        <f t="shared" si="477"/>
        <v>1.01</v>
      </c>
    </row>
    <row r="507" spans="1:61" s="36" customFormat="1" x14ac:dyDescent="0.25">
      <c r="A507" s="37">
        <v>11.25</v>
      </c>
      <c r="B507" s="47">
        <f t="shared" si="432"/>
        <v>40</v>
      </c>
      <c r="C507" s="48">
        <f t="shared" si="422"/>
        <v>0</v>
      </c>
      <c r="D507" s="49">
        <f t="shared" si="423"/>
        <v>0</v>
      </c>
      <c r="E507" s="50">
        <f t="shared" si="424"/>
        <v>1</v>
      </c>
      <c r="F507" s="65">
        <f t="shared" si="421"/>
        <v>39</v>
      </c>
      <c r="G507" s="58">
        <f t="shared" si="446"/>
        <v>2.8250868395034558</v>
      </c>
      <c r="H507" s="53">
        <f t="shared" si="433"/>
        <v>6.4935064935064934</v>
      </c>
      <c r="I507" s="49">
        <f t="shared" si="434"/>
        <v>1.38</v>
      </c>
      <c r="J507" s="53">
        <f t="shared" si="435"/>
        <v>6.215191046907603</v>
      </c>
      <c r="K507" s="53">
        <f t="shared" si="447"/>
        <v>3.164464154638611E-3</v>
      </c>
      <c r="L507" s="48">
        <f t="shared" si="436"/>
        <v>2.2000000000000002</v>
      </c>
      <c r="M507" s="49">
        <f t="shared" si="425"/>
        <v>0</v>
      </c>
      <c r="N507" s="65">
        <v>0</v>
      </c>
      <c r="O507" s="60">
        <f t="shared" si="437"/>
        <v>6408.4954868504883</v>
      </c>
      <c r="P507" s="55">
        <f t="shared" si="438"/>
        <v>480</v>
      </c>
      <c r="Q507" s="58">
        <f t="shared" si="439"/>
        <v>1.4125434197517279</v>
      </c>
      <c r="R507" s="53">
        <f t="shared" si="440"/>
        <v>3.2467532467532467</v>
      </c>
      <c r="S507" s="53">
        <f t="shared" si="426"/>
        <v>3.1075955234538015</v>
      </c>
      <c r="T507" s="53">
        <f t="shared" si="427"/>
        <v>1.5822320773193055E-3</v>
      </c>
      <c r="U507" s="58">
        <f t="shared" si="441"/>
        <v>0.70627170987586396</v>
      </c>
      <c r="V507" s="53">
        <f t="shared" si="442"/>
        <v>1.6233766233766234</v>
      </c>
      <c r="W507" s="53">
        <f t="shared" si="428"/>
        <v>1.5537977617269008</v>
      </c>
      <c r="X507" s="53">
        <f t="shared" si="429"/>
        <v>7.9111603865965276E-4</v>
      </c>
      <c r="Y507" s="58">
        <f t="shared" si="443"/>
        <v>0.14125434197517289</v>
      </c>
      <c r="Z507" s="53">
        <f t="shared" si="444"/>
        <v>0.32467532467532467</v>
      </c>
      <c r="AA507" s="53">
        <f t="shared" si="430"/>
        <v>0.31075955234538039</v>
      </c>
      <c r="AB507" s="53">
        <f t="shared" si="431"/>
        <v>1.5822320773193065E-4</v>
      </c>
      <c r="AC507" s="61">
        <f t="shared" si="445"/>
        <v>0.39296874999999659</v>
      </c>
      <c r="AD507" s="36">
        <f t="shared" si="448"/>
        <v>4.0677851749699752</v>
      </c>
      <c r="AE507" s="36">
        <f t="shared" si="449"/>
        <v>98.29</v>
      </c>
      <c r="AF507" s="36">
        <f t="shared" si="450"/>
        <v>2.0338925874849876</v>
      </c>
      <c r="AG507" s="36">
        <f t="shared" si="449"/>
        <v>86.92</v>
      </c>
      <c r="AH507" s="36">
        <f t="shared" si="451"/>
        <v>1.0169462937424938</v>
      </c>
      <c r="AI507" s="36">
        <f t="shared" si="452"/>
        <v>63.83</v>
      </c>
      <c r="AJ507" s="36">
        <f t="shared" si="453"/>
        <v>0.20338925874849861</v>
      </c>
      <c r="AK507" s="36">
        <f t="shared" si="452"/>
        <v>18.399999999999999</v>
      </c>
      <c r="AL507" s="36">
        <f t="shared" si="454"/>
        <v>2.0338925874849876</v>
      </c>
      <c r="AM507" s="36">
        <f t="shared" si="455"/>
        <v>86.92</v>
      </c>
      <c r="AN507" s="36">
        <f t="shared" si="456"/>
        <v>1.0169462937424938</v>
      </c>
      <c r="AO507" s="36">
        <f t="shared" si="457"/>
        <v>63.83</v>
      </c>
      <c r="AP507" s="36">
        <f t="shared" si="458"/>
        <v>0.50847314687124689</v>
      </c>
      <c r="AQ507" s="36">
        <f t="shared" si="459"/>
        <v>39.86</v>
      </c>
      <c r="AR507" s="36">
        <f t="shared" si="460"/>
        <v>0.10169462937424931</v>
      </c>
      <c r="AS507" s="36">
        <f t="shared" si="461"/>
        <v>9.67</v>
      </c>
      <c r="AT507" s="36">
        <f t="shared" si="462"/>
        <v>1.0169462937424938</v>
      </c>
      <c r="AU507" s="36">
        <f t="shared" si="463"/>
        <v>63.83</v>
      </c>
      <c r="AV507" s="36">
        <f t="shared" si="464"/>
        <v>0.50847314687124689</v>
      </c>
      <c r="AW507" s="36">
        <f t="shared" si="465"/>
        <v>39.86</v>
      </c>
      <c r="AX507" s="36">
        <f t="shared" si="466"/>
        <v>0.25423657343562345</v>
      </c>
      <c r="AY507" s="36">
        <f t="shared" si="467"/>
        <v>22.45</v>
      </c>
      <c r="AZ507" s="36">
        <f t="shared" si="468"/>
        <v>5.0847314687124653E-2</v>
      </c>
      <c r="BA507" s="36">
        <f t="shared" si="469"/>
        <v>4.96</v>
      </c>
      <c r="BB507" s="36">
        <f t="shared" si="470"/>
        <v>0.20338925874849867</v>
      </c>
      <c r="BC507" s="36">
        <f t="shared" si="471"/>
        <v>18.399999999999999</v>
      </c>
      <c r="BD507" s="36">
        <f t="shared" si="472"/>
        <v>0.10169462937424933</v>
      </c>
      <c r="BE507" s="36">
        <f t="shared" si="473"/>
        <v>9.67</v>
      </c>
      <c r="BF507" s="36">
        <f t="shared" si="474"/>
        <v>5.0847314687124667E-2</v>
      </c>
      <c r="BG507" s="36">
        <f t="shared" si="475"/>
        <v>4.96</v>
      </c>
      <c r="BH507" s="36">
        <f t="shared" si="476"/>
        <v>1.016946293742493E-2</v>
      </c>
      <c r="BI507" s="36">
        <f t="shared" si="477"/>
        <v>1.01</v>
      </c>
    </row>
    <row r="508" spans="1:61" s="36" customFormat="1" x14ac:dyDescent="0.25">
      <c r="A508" s="37">
        <v>11.25</v>
      </c>
      <c r="B508" s="47">
        <f t="shared" si="432"/>
        <v>40</v>
      </c>
      <c r="C508" s="48">
        <f t="shared" si="422"/>
        <v>0</v>
      </c>
      <c r="D508" s="49">
        <f t="shared" si="423"/>
        <v>0</v>
      </c>
      <c r="E508" s="50">
        <f t="shared" si="424"/>
        <v>1</v>
      </c>
      <c r="F508" s="65">
        <f t="shared" si="421"/>
        <v>39</v>
      </c>
      <c r="G508" s="58">
        <f t="shared" si="446"/>
        <v>2.825946686323594</v>
      </c>
      <c r="H508" s="53">
        <f t="shared" si="433"/>
        <v>6.4935064935064934</v>
      </c>
      <c r="I508" s="49">
        <f t="shared" si="434"/>
        <v>1.38</v>
      </c>
      <c r="J508" s="53">
        <f t="shared" si="435"/>
        <v>6.2170827099119075</v>
      </c>
      <c r="K508" s="53">
        <f t="shared" si="447"/>
        <v>3.1654272947455836E-3</v>
      </c>
      <c r="L508" s="48">
        <f t="shared" si="436"/>
        <v>2.2000000000000002</v>
      </c>
      <c r="M508" s="49">
        <f t="shared" si="425"/>
        <v>0</v>
      </c>
      <c r="N508" s="65">
        <v>0</v>
      </c>
      <c r="O508" s="60">
        <f t="shared" si="437"/>
        <v>6410.3020154433261</v>
      </c>
      <c r="P508" s="55">
        <f t="shared" si="438"/>
        <v>480</v>
      </c>
      <c r="Q508" s="58">
        <f t="shared" si="439"/>
        <v>1.412973343161797</v>
      </c>
      <c r="R508" s="53">
        <f t="shared" si="440"/>
        <v>3.2467532467532467</v>
      </c>
      <c r="S508" s="53">
        <f t="shared" si="426"/>
        <v>3.1085413549559537</v>
      </c>
      <c r="T508" s="53">
        <f t="shared" si="427"/>
        <v>1.5827136473727918E-3</v>
      </c>
      <c r="U508" s="58">
        <f t="shared" si="441"/>
        <v>0.70648667158089851</v>
      </c>
      <c r="V508" s="53">
        <f t="shared" si="442"/>
        <v>1.6233766233766234</v>
      </c>
      <c r="W508" s="53">
        <f t="shared" si="428"/>
        <v>1.5542706774779769</v>
      </c>
      <c r="X508" s="53">
        <f t="shared" si="429"/>
        <v>7.913568236863959E-4</v>
      </c>
      <c r="Y508" s="58">
        <f t="shared" si="443"/>
        <v>0.1412973343161798</v>
      </c>
      <c r="Z508" s="53">
        <f t="shared" si="444"/>
        <v>0.32467532467532467</v>
      </c>
      <c r="AA508" s="53">
        <f t="shared" si="430"/>
        <v>0.3108541354955956</v>
      </c>
      <c r="AB508" s="53">
        <f t="shared" si="431"/>
        <v>1.5827136473727928E-4</v>
      </c>
      <c r="AC508" s="61">
        <f t="shared" si="445"/>
        <v>0.39309895833332992</v>
      </c>
      <c r="AD508" s="36">
        <f t="shared" si="448"/>
        <v>4.0799720700547457</v>
      </c>
      <c r="AE508" s="36">
        <f t="shared" si="449"/>
        <v>98.31</v>
      </c>
      <c r="AF508" s="36">
        <f t="shared" si="450"/>
        <v>2.0399860350273729</v>
      </c>
      <c r="AG508" s="36">
        <f t="shared" si="449"/>
        <v>87</v>
      </c>
      <c r="AH508" s="36">
        <f t="shared" si="451"/>
        <v>1.0199930175136864</v>
      </c>
      <c r="AI508" s="36">
        <f t="shared" si="452"/>
        <v>63.94</v>
      </c>
      <c r="AJ508" s="36">
        <f t="shared" si="453"/>
        <v>0.20399860350273713</v>
      </c>
      <c r="AK508" s="36">
        <f t="shared" si="452"/>
        <v>18.45</v>
      </c>
      <c r="AL508" s="36">
        <f t="shared" si="454"/>
        <v>2.0399860350273729</v>
      </c>
      <c r="AM508" s="36">
        <f t="shared" si="455"/>
        <v>87</v>
      </c>
      <c r="AN508" s="36">
        <f t="shared" si="456"/>
        <v>1.0199930175136864</v>
      </c>
      <c r="AO508" s="36">
        <f t="shared" si="457"/>
        <v>63.94</v>
      </c>
      <c r="AP508" s="36">
        <f t="shared" si="458"/>
        <v>0.50999650875684321</v>
      </c>
      <c r="AQ508" s="36">
        <f t="shared" si="459"/>
        <v>39.950000000000003</v>
      </c>
      <c r="AR508" s="36">
        <f t="shared" si="460"/>
        <v>0.10199930175136857</v>
      </c>
      <c r="AS508" s="36">
        <f t="shared" si="461"/>
        <v>9.6999999999999993</v>
      </c>
      <c r="AT508" s="36">
        <f t="shared" si="462"/>
        <v>1.0199930175136864</v>
      </c>
      <c r="AU508" s="36">
        <f t="shared" si="463"/>
        <v>63.94</v>
      </c>
      <c r="AV508" s="36">
        <f t="shared" si="464"/>
        <v>0.50999650875684321</v>
      </c>
      <c r="AW508" s="36">
        <f t="shared" si="465"/>
        <v>39.950000000000003</v>
      </c>
      <c r="AX508" s="36">
        <f t="shared" si="466"/>
        <v>0.25499825437842161</v>
      </c>
      <c r="AY508" s="36">
        <f t="shared" si="467"/>
        <v>22.51</v>
      </c>
      <c r="AZ508" s="36">
        <f t="shared" si="468"/>
        <v>5.0999650875684283E-2</v>
      </c>
      <c r="BA508" s="36">
        <f t="shared" si="469"/>
        <v>4.97</v>
      </c>
      <c r="BB508" s="36">
        <f t="shared" si="470"/>
        <v>0.20399860350273719</v>
      </c>
      <c r="BC508" s="36">
        <f t="shared" si="471"/>
        <v>18.45</v>
      </c>
      <c r="BD508" s="36">
        <f t="shared" si="472"/>
        <v>0.10199930175136859</v>
      </c>
      <c r="BE508" s="36">
        <f t="shared" si="473"/>
        <v>9.6999999999999993</v>
      </c>
      <c r="BF508" s="36">
        <f t="shared" si="474"/>
        <v>5.0999650875684296E-2</v>
      </c>
      <c r="BG508" s="36">
        <f t="shared" si="475"/>
        <v>4.97</v>
      </c>
      <c r="BH508" s="36">
        <f t="shared" si="476"/>
        <v>1.0199930175136856E-2</v>
      </c>
      <c r="BI508" s="36">
        <f t="shared" si="477"/>
        <v>1.01</v>
      </c>
    </row>
    <row r="509" spans="1:61" s="36" customFormat="1" x14ac:dyDescent="0.25">
      <c r="A509" s="37">
        <v>11.25</v>
      </c>
      <c r="B509" s="47">
        <f t="shared" si="432"/>
        <v>40</v>
      </c>
      <c r="C509" s="48">
        <f t="shared" si="422"/>
        <v>0</v>
      </c>
      <c r="D509" s="49">
        <f t="shared" si="423"/>
        <v>0</v>
      </c>
      <c r="E509" s="50">
        <f t="shared" si="424"/>
        <v>1</v>
      </c>
      <c r="F509" s="65">
        <f t="shared" si="421"/>
        <v>39</v>
      </c>
      <c r="G509" s="58">
        <f t="shared" si="446"/>
        <v>2.8268006186870309</v>
      </c>
      <c r="H509" s="53">
        <f t="shared" si="433"/>
        <v>6.4935064935064934</v>
      </c>
      <c r="I509" s="49">
        <f t="shared" si="434"/>
        <v>1.38</v>
      </c>
      <c r="J509" s="53">
        <f t="shared" si="435"/>
        <v>6.2189613611114689</v>
      </c>
      <c r="K509" s="53">
        <f t="shared" si="447"/>
        <v>3.1663838098929396E-3</v>
      </c>
      <c r="L509" s="48">
        <f t="shared" si="436"/>
        <v>2.2000000000000002</v>
      </c>
      <c r="M509" s="49">
        <f t="shared" si="425"/>
        <v>0</v>
      </c>
      <c r="N509" s="65">
        <v>0</v>
      </c>
      <c r="O509" s="60">
        <f t="shared" si="437"/>
        <v>6412.0961241520872</v>
      </c>
      <c r="P509" s="55">
        <f t="shared" si="438"/>
        <v>480</v>
      </c>
      <c r="Q509" s="58">
        <f t="shared" si="439"/>
        <v>1.4134003093435155</v>
      </c>
      <c r="R509" s="53">
        <f t="shared" si="440"/>
        <v>3.2467532467532467</v>
      </c>
      <c r="S509" s="53">
        <f t="shared" si="426"/>
        <v>3.1094806805557345</v>
      </c>
      <c r="T509" s="53">
        <f t="shared" si="427"/>
        <v>1.5831919049464698E-3</v>
      </c>
      <c r="U509" s="58">
        <f t="shared" si="441"/>
        <v>0.70670015467175773</v>
      </c>
      <c r="V509" s="53">
        <f t="shared" si="442"/>
        <v>1.6233766233766234</v>
      </c>
      <c r="W509" s="53">
        <f t="shared" si="428"/>
        <v>1.5547403402778672</v>
      </c>
      <c r="X509" s="53">
        <f t="shared" si="429"/>
        <v>7.9159595247323491E-4</v>
      </c>
      <c r="Y509" s="58">
        <f t="shared" si="443"/>
        <v>0.14134003093435166</v>
      </c>
      <c r="Z509" s="53">
        <f t="shared" si="444"/>
        <v>0.32467532467532467</v>
      </c>
      <c r="AA509" s="53">
        <f t="shared" si="430"/>
        <v>0.31094806805557368</v>
      </c>
      <c r="AB509" s="53">
        <f t="shared" si="431"/>
        <v>1.5831919049464713E-4</v>
      </c>
      <c r="AC509" s="61">
        <f t="shared" si="445"/>
        <v>0.39322916666666324</v>
      </c>
      <c r="AD509" s="36">
        <f t="shared" si="448"/>
        <v>4.0921626477228337</v>
      </c>
      <c r="AE509" s="36">
        <f t="shared" si="449"/>
        <v>98.33</v>
      </c>
      <c r="AF509" s="36">
        <f t="shared" si="450"/>
        <v>2.0460813238614168</v>
      </c>
      <c r="AG509" s="36">
        <f t="shared" si="449"/>
        <v>87.08</v>
      </c>
      <c r="AH509" s="36">
        <f t="shared" si="451"/>
        <v>1.0230406619307084</v>
      </c>
      <c r="AI509" s="36">
        <f t="shared" si="452"/>
        <v>64.05</v>
      </c>
      <c r="AJ509" s="36">
        <f t="shared" si="453"/>
        <v>0.20460813238614153</v>
      </c>
      <c r="AK509" s="36">
        <f t="shared" si="452"/>
        <v>18.5</v>
      </c>
      <c r="AL509" s="36">
        <f t="shared" si="454"/>
        <v>2.0460813238614168</v>
      </c>
      <c r="AM509" s="36">
        <f t="shared" si="455"/>
        <v>87.08</v>
      </c>
      <c r="AN509" s="36">
        <f t="shared" si="456"/>
        <v>1.0230406619307084</v>
      </c>
      <c r="AO509" s="36">
        <f t="shared" si="457"/>
        <v>64.05</v>
      </c>
      <c r="AP509" s="36">
        <f t="shared" si="458"/>
        <v>0.51152033096535421</v>
      </c>
      <c r="AQ509" s="36">
        <f t="shared" si="459"/>
        <v>40.04</v>
      </c>
      <c r="AR509" s="36">
        <f t="shared" si="460"/>
        <v>0.10230406619307077</v>
      </c>
      <c r="AS509" s="36">
        <f t="shared" si="461"/>
        <v>9.7200000000000006</v>
      </c>
      <c r="AT509" s="36">
        <f t="shared" si="462"/>
        <v>1.0230406619307084</v>
      </c>
      <c r="AU509" s="36">
        <f t="shared" si="463"/>
        <v>64.05</v>
      </c>
      <c r="AV509" s="36">
        <f t="shared" si="464"/>
        <v>0.51152033096535421</v>
      </c>
      <c r="AW509" s="36">
        <f t="shared" si="465"/>
        <v>40.04</v>
      </c>
      <c r="AX509" s="36">
        <f t="shared" si="466"/>
        <v>0.2557601654826771</v>
      </c>
      <c r="AY509" s="36">
        <f t="shared" si="467"/>
        <v>22.57</v>
      </c>
      <c r="AZ509" s="36">
        <f t="shared" si="468"/>
        <v>5.1152033096535383E-2</v>
      </c>
      <c r="BA509" s="36">
        <f t="shared" si="469"/>
        <v>4.99</v>
      </c>
      <c r="BB509" s="36">
        <f t="shared" si="470"/>
        <v>0.20460813238614159</v>
      </c>
      <c r="BC509" s="36">
        <f t="shared" si="471"/>
        <v>18.5</v>
      </c>
      <c r="BD509" s="36">
        <f t="shared" si="472"/>
        <v>0.10230406619307079</v>
      </c>
      <c r="BE509" s="36">
        <f t="shared" si="473"/>
        <v>9.7200000000000006</v>
      </c>
      <c r="BF509" s="36">
        <f t="shared" si="474"/>
        <v>5.1152033096535397E-2</v>
      </c>
      <c r="BG509" s="36">
        <f t="shared" si="475"/>
        <v>4.99</v>
      </c>
      <c r="BH509" s="36">
        <f t="shared" si="476"/>
        <v>1.0230406619307075E-2</v>
      </c>
      <c r="BI509" s="36">
        <f t="shared" si="477"/>
        <v>1.02</v>
      </c>
    </row>
    <row r="510" spans="1:61" s="36" customFormat="1" x14ac:dyDescent="0.25">
      <c r="A510" s="37">
        <v>11.25</v>
      </c>
      <c r="B510" s="47">
        <f t="shared" si="432"/>
        <v>40</v>
      </c>
      <c r="C510" s="48">
        <f t="shared" si="422"/>
        <v>0</v>
      </c>
      <c r="D510" s="49">
        <f t="shared" si="423"/>
        <v>0</v>
      </c>
      <c r="E510" s="50">
        <f t="shared" si="424"/>
        <v>1</v>
      </c>
      <c r="F510" s="65">
        <f t="shared" si="421"/>
        <v>39</v>
      </c>
      <c r="G510" s="58">
        <f t="shared" si="446"/>
        <v>2.8276486772763594</v>
      </c>
      <c r="H510" s="53">
        <f t="shared" si="433"/>
        <v>6.4935064935064934</v>
      </c>
      <c r="I510" s="49">
        <f t="shared" si="434"/>
        <v>1.38</v>
      </c>
      <c r="J510" s="53">
        <f t="shared" si="435"/>
        <v>6.2208270900079912</v>
      </c>
      <c r="K510" s="53">
        <f t="shared" si="447"/>
        <v>3.1673337456504672E-3</v>
      </c>
      <c r="L510" s="48">
        <f t="shared" si="436"/>
        <v>2.2000000000000002</v>
      </c>
      <c r="M510" s="49">
        <f t="shared" si="425"/>
        <v>0</v>
      </c>
      <c r="N510" s="65">
        <v>0</v>
      </c>
      <c r="O510" s="60">
        <f t="shared" si="437"/>
        <v>6413.8778983634766</v>
      </c>
      <c r="P510" s="55">
        <f t="shared" si="438"/>
        <v>480</v>
      </c>
      <c r="Q510" s="58">
        <f t="shared" si="439"/>
        <v>1.4138243386381797</v>
      </c>
      <c r="R510" s="53">
        <f t="shared" si="440"/>
        <v>3.2467532467532467</v>
      </c>
      <c r="S510" s="53">
        <f t="shared" si="426"/>
        <v>3.1104135450039956</v>
      </c>
      <c r="T510" s="53">
        <f t="shared" si="427"/>
        <v>1.5836668728252336E-3</v>
      </c>
      <c r="U510" s="58">
        <f t="shared" si="441"/>
        <v>0.70691216931908984</v>
      </c>
      <c r="V510" s="53">
        <f t="shared" si="442"/>
        <v>1.6233766233766234</v>
      </c>
      <c r="W510" s="53">
        <f t="shared" si="428"/>
        <v>1.5552067725019978</v>
      </c>
      <c r="X510" s="53">
        <f t="shared" si="429"/>
        <v>7.918334364126168E-4</v>
      </c>
      <c r="Y510" s="58">
        <f t="shared" si="443"/>
        <v>0.14138243386381807</v>
      </c>
      <c r="Z510" s="53">
        <f t="shared" si="444"/>
        <v>0.32467532467532467</v>
      </c>
      <c r="AA510" s="53">
        <f t="shared" si="430"/>
        <v>0.31104135450039977</v>
      </c>
      <c r="AB510" s="53">
        <f t="shared" si="431"/>
        <v>1.5836668728252346E-4</v>
      </c>
      <c r="AC510" s="61">
        <f t="shared" si="445"/>
        <v>0.39335937499999657</v>
      </c>
      <c r="AD510" s="36">
        <f t="shared" si="448"/>
        <v>4.1043568826435877</v>
      </c>
      <c r="AE510" s="36">
        <f t="shared" si="449"/>
        <v>98.35</v>
      </c>
      <c r="AF510" s="36">
        <f t="shared" si="450"/>
        <v>2.0521784413217938</v>
      </c>
      <c r="AG510" s="36">
        <f t="shared" si="449"/>
        <v>87.15</v>
      </c>
      <c r="AH510" s="36">
        <f t="shared" si="451"/>
        <v>1.0260892206608969</v>
      </c>
      <c r="AI510" s="36">
        <f t="shared" si="452"/>
        <v>64.16</v>
      </c>
      <c r="AJ510" s="36">
        <f t="shared" si="453"/>
        <v>0.20521784413217925</v>
      </c>
      <c r="AK510" s="36">
        <f t="shared" si="452"/>
        <v>18.55</v>
      </c>
      <c r="AL510" s="36">
        <f t="shared" si="454"/>
        <v>2.0521784413217938</v>
      </c>
      <c r="AM510" s="36">
        <f t="shared" si="455"/>
        <v>87.15</v>
      </c>
      <c r="AN510" s="36">
        <f t="shared" si="456"/>
        <v>1.0260892206608969</v>
      </c>
      <c r="AO510" s="36">
        <f t="shared" si="457"/>
        <v>64.16</v>
      </c>
      <c r="AP510" s="36">
        <f t="shared" si="458"/>
        <v>0.51304461033044846</v>
      </c>
      <c r="AQ510" s="36">
        <f t="shared" si="459"/>
        <v>40.130000000000003</v>
      </c>
      <c r="AR510" s="36">
        <f t="shared" si="460"/>
        <v>0.10260892206608963</v>
      </c>
      <c r="AS510" s="36">
        <f t="shared" si="461"/>
        <v>9.75</v>
      </c>
      <c r="AT510" s="36">
        <f t="shared" si="462"/>
        <v>1.0260892206608969</v>
      </c>
      <c r="AU510" s="36">
        <f t="shared" si="463"/>
        <v>64.16</v>
      </c>
      <c r="AV510" s="36">
        <f t="shared" si="464"/>
        <v>0.51304461033044846</v>
      </c>
      <c r="AW510" s="36">
        <f t="shared" si="465"/>
        <v>40.130000000000003</v>
      </c>
      <c r="AX510" s="36">
        <f t="shared" si="466"/>
        <v>0.25652230516522423</v>
      </c>
      <c r="AY510" s="36">
        <f t="shared" si="467"/>
        <v>22.63</v>
      </c>
      <c r="AZ510" s="36">
        <f t="shared" si="468"/>
        <v>5.1304461033044813E-2</v>
      </c>
      <c r="BA510" s="36">
        <f t="shared" si="469"/>
        <v>5</v>
      </c>
      <c r="BB510" s="36">
        <f t="shared" si="470"/>
        <v>0.20521784413217931</v>
      </c>
      <c r="BC510" s="36">
        <f t="shared" si="471"/>
        <v>18.55</v>
      </c>
      <c r="BD510" s="36">
        <f t="shared" si="472"/>
        <v>0.10260892206608965</v>
      </c>
      <c r="BE510" s="36">
        <f t="shared" si="473"/>
        <v>9.75</v>
      </c>
      <c r="BF510" s="36">
        <f t="shared" si="474"/>
        <v>5.1304461033044826E-2</v>
      </c>
      <c r="BG510" s="36">
        <f t="shared" si="475"/>
        <v>5</v>
      </c>
      <c r="BH510" s="36">
        <f t="shared" si="476"/>
        <v>1.0260892206608961E-2</v>
      </c>
      <c r="BI510" s="36">
        <f t="shared" si="477"/>
        <v>1.02</v>
      </c>
    </row>
    <row r="511" spans="1:61" s="36" customFormat="1" x14ac:dyDescent="0.25">
      <c r="A511" s="37">
        <v>11.25</v>
      </c>
      <c r="B511" s="47">
        <f t="shared" si="432"/>
        <v>40</v>
      </c>
      <c r="C511" s="48">
        <f t="shared" si="422"/>
        <v>0</v>
      </c>
      <c r="D511" s="49">
        <f t="shared" si="423"/>
        <v>0</v>
      </c>
      <c r="E511" s="50">
        <f t="shared" si="424"/>
        <v>1</v>
      </c>
      <c r="F511" s="65">
        <f t="shared" si="421"/>
        <v>39</v>
      </c>
      <c r="G511" s="58">
        <f t="shared" si="446"/>
        <v>2.828490902494337</v>
      </c>
      <c r="H511" s="53">
        <f t="shared" si="433"/>
        <v>6.4935064935064934</v>
      </c>
      <c r="I511" s="49">
        <f t="shared" si="434"/>
        <v>1.38</v>
      </c>
      <c r="J511" s="53">
        <f t="shared" si="435"/>
        <v>6.2226799854875416</v>
      </c>
      <c r="K511" s="53">
        <f t="shared" si="447"/>
        <v>3.1682771472745005E-3</v>
      </c>
      <c r="L511" s="48">
        <f t="shared" si="436"/>
        <v>2.2000000000000002</v>
      </c>
      <c r="M511" s="49">
        <f t="shared" si="425"/>
        <v>0</v>
      </c>
      <c r="N511" s="65">
        <v>0</v>
      </c>
      <c r="O511" s="60">
        <f t="shared" si="437"/>
        <v>6415.6474228771631</v>
      </c>
      <c r="P511" s="55">
        <f t="shared" si="438"/>
        <v>480</v>
      </c>
      <c r="Q511" s="58">
        <f t="shared" si="439"/>
        <v>1.4142454512471685</v>
      </c>
      <c r="R511" s="53">
        <f t="shared" si="440"/>
        <v>3.2467532467532467</v>
      </c>
      <c r="S511" s="53">
        <f t="shared" si="426"/>
        <v>3.1113399927437708</v>
      </c>
      <c r="T511" s="53">
        <f t="shared" si="427"/>
        <v>1.5841385736372502E-3</v>
      </c>
      <c r="U511" s="58">
        <f t="shared" si="441"/>
        <v>0.70712272562358425</v>
      </c>
      <c r="V511" s="53">
        <f t="shared" si="442"/>
        <v>1.6233766233766234</v>
      </c>
      <c r="W511" s="53">
        <f t="shared" si="428"/>
        <v>1.5556699963718854</v>
      </c>
      <c r="X511" s="53">
        <f t="shared" si="429"/>
        <v>7.9206928681862512E-4</v>
      </c>
      <c r="Y511" s="58">
        <f t="shared" si="443"/>
        <v>0.14142454512471694</v>
      </c>
      <c r="Z511" s="53">
        <f t="shared" si="444"/>
        <v>0.32467532467532467</v>
      </c>
      <c r="AA511" s="53">
        <f t="shared" si="430"/>
        <v>0.31113399927437729</v>
      </c>
      <c r="AB511" s="53">
        <f t="shared" si="431"/>
        <v>1.5841385736372514E-4</v>
      </c>
      <c r="AC511" s="61">
        <f t="shared" si="445"/>
        <v>0.3934895833333299</v>
      </c>
      <c r="AD511" s="36">
        <f t="shared" si="448"/>
        <v>4.1165547496605948</v>
      </c>
      <c r="AE511" s="36">
        <f t="shared" si="449"/>
        <v>98.37</v>
      </c>
      <c r="AF511" s="36">
        <f t="shared" si="450"/>
        <v>2.0582773748302974</v>
      </c>
      <c r="AG511" s="36">
        <f t="shared" si="449"/>
        <v>87.23</v>
      </c>
      <c r="AH511" s="36">
        <f t="shared" si="451"/>
        <v>1.0291386874151487</v>
      </c>
      <c r="AI511" s="36">
        <f t="shared" si="452"/>
        <v>64.27</v>
      </c>
      <c r="AJ511" s="36">
        <f t="shared" si="453"/>
        <v>0.2058277374830296</v>
      </c>
      <c r="AK511" s="36">
        <f t="shared" si="452"/>
        <v>18.600000000000001</v>
      </c>
      <c r="AL511" s="36">
        <f t="shared" si="454"/>
        <v>2.0582773748302974</v>
      </c>
      <c r="AM511" s="36">
        <f t="shared" si="455"/>
        <v>87.23</v>
      </c>
      <c r="AN511" s="36">
        <f t="shared" si="456"/>
        <v>1.0291386874151487</v>
      </c>
      <c r="AO511" s="36">
        <f t="shared" si="457"/>
        <v>64.27</v>
      </c>
      <c r="AP511" s="36">
        <f t="shared" si="458"/>
        <v>0.51456934370757434</v>
      </c>
      <c r="AQ511" s="36">
        <f t="shared" si="459"/>
        <v>40.22</v>
      </c>
      <c r="AR511" s="36">
        <f t="shared" si="460"/>
        <v>0.1029138687415148</v>
      </c>
      <c r="AS511" s="36">
        <f t="shared" si="461"/>
        <v>9.7799999999999994</v>
      </c>
      <c r="AT511" s="36">
        <f t="shared" si="462"/>
        <v>1.0291386874151487</v>
      </c>
      <c r="AU511" s="36">
        <f t="shared" si="463"/>
        <v>64.27</v>
      </c>
      <c r="AV511" s="36">
        <f t="shared" si="464"/>
        <v>0.51456934370757434</v>
      </c>
      <c r="AW511" s="36">
        <f t="shared" si="465"/>
        <v>40.22</v>
      </c>
      <c r="AX511" s="36">
        <f t="shared" si="466"/>
        <v>0.25728467185378717</v>
      </c>
      <c r="AY511" s="36">
        <f t="shared" si="467"/>
        <v>22.69</v>
      </c>
      <c r="AZ511" s="36">
        <f t="shared" si="468"/>
        <v>5.14569343707574E-2</v>
      </c>
      <c r="BA511" s="36">
        <f t="shared" si="469"/>
        <v>5.0199999999999996</v>
      </c>
      <c r="BB511" s="36">
        <f t="shared" si="470"/>
        <v>0.20582773748302965</v>
      </c>
      <c r="BC511" s="36">
        <f t="shared" si="471"/>
        <v>18.600000000000001</v>
      </c>
      <c r="BD511" s="36">
        <f t="shared" si="472"/>
        <v>0.10291386874151483</v>
      </c>
      <c r="BE511" s="36">
        <f t="shared" si="473"/>
        <v>9.7799999999999994</v>
      </c>
      <c r="BF511" s="36">
        <f t="shared" si="474"/>
        <v>5.1456934370757414E-2</v>
      </c>
      <c r="BG511" s="36">
        <f t="shared" si="475"/>
        <v>5.0199999999999996</v>
      </c>
      <c r="BH511" s="36">
        <f t="shared" si="476"/>
        <v>1.0291386874151478E-2</v>
      </c>
      <c r="BI511" s="36">
        <f t="shared" si="477"/>
        <v>1.02</v>
      </c>
    </row>
    <row r="512" spans="1:61" s="36" customFormat="1" x14ac:dyDescent="0.25">
      <c r="A512" s="37">
        <v>11.25</v>
      </c>
      <c r="B512" s="47">
        <f t="shared" si="432"/>
        <v>40</v>
      </c>
      <c r="C512" s="48">
        <f t="shared" si="422"/>
        <v>0</v>
      </c>
      <c r="D512" s="49">
        <f t="shared" si="423"/>
        <v>0</v>
      </c>
      <c r="E512" s="50">
        <f t="shared" si="424"/>
        <v>1</v>
      </c>
      <c r="F512" s="65">
        <f t="shared" si="421"/>
        <v>39</v>
      </c>
      <c r="G512" s="58">
        <f t="shared" si="446"/>
        <v>2.8293273344658112</v>
      </c>
      <c r="H512" s="53">
        <f t="shared" si="433"/>
        <v>6.4935064935064934</v>
      </c>
      <c r="I512" s="49">
        <f t="shared" si="434"/>
        <v>1.38</v>
      </c>
      <c r="J512" s="53">
        <f t="shared" si="435"/>
        <v>6.2245201358247852</v>
      </c>
      <c r="K512" s="53">
        <f t="shared" si="447"/>
        <v>3.1692140597100807E-3</v>
      </c>
      <c r="L512" s="48">
        <f t="shared" si="436"/>
        <v>2.2000000000000002</v>
      </c>
      <c r="M512" s="49">
        <f t="shared" si="425"/>
        <v>0</v>
      </c>
      <c r="N512" s="65">
        <v>0</v>
      </c>
      <c r="O512" s="60">
        <f t="shared" si="437"/>
        <v>6417.4047819098178</v>
      </c>
      <c r="P512" s="55">
        <f t="shared" si="438"/>
        <v>480</v>
      </c>
      <c r="Q512" s="58">
        <f t="shared" si="439"/>
        <v>1.4146636672329056</v>
      </c>
      <c r="R512" s="53">
        <f t="shared" si="440"/>
        <v>3.2467532467532467</v>
      </c>
      <c r="S512" s="53">
        <f t="shared" si="426"/>
        <v>3.1122600679123926</v>
      </c>
      <c r="T512" s="53">
        <f t="shared" si="427"/>
        <v>1.5846070298550403E-3</v>
      </c>
      <c r="U512" s="58">
        <f t="shared" si="441"/>
        <v>0.7073318336164528</v>
      </c>
      <c r="V512" s="53">
        <f t="shared" si="442"/>
        <v>1.6233766233766234</v>
      </c>
      <c r="W512" s="53">
        <f t="shared" si="428"/>
        <v>1.5561300339561963</v>
      </c>
      <c r="X512" s="53">
        <f t="shared" si="429"/>
        <v>7.9230351492752017E-4</v>
      </c>
      <c r="Y512" s="58">
        <f t="shared" si="443"/>
        <v>0.14146636672329063</v>
      </c>
      <c r="Z512" s="53">
        <f t="shared" si="444"/>
        <v>0.32467532467532467</v>
      </c>
      <c r="AA512" s="53">
        <f t="shared" si="430"/>
        <v>0.31122600679123941</v>
      </c>
      <c r="AB512" s="53">
        <f t="shared" si="431"/>
        <v>1.5846070298550412E-4</v>
      </c>
      <c r="AC512" s="61">
        <f t="shared" si="445"/>
        <v>0.39361979166666322</v>
      </c>
      <c r="AD512" s="36">
        <f t="shared" si="448"/>
        <v>4.1287562237904787</v>
      </c>
      <c r="AE512" s="36">
        <f t="shared" si="449"/>
        <v>98.39</v>
      </c>
      <c r="AF512" s="36">
        <f t="shared" si="450"/>
        <v>2.0643781118952393</v>
      </c>
      <c r="AG512" s="36">
        <f t="shared" si="449"/>
        <v>87.31</v>
      </c>
      <c r="AH512" s="36">
        <f t="shared" si="451"/>
        <v>1.0321890559476197</v>
      </c>
      <c r="AI512" s="36">
        <f t="shared" si="452"/>
        <v>64.38</v>
      </c>
      <c r="AJ512" s="36">
        <f t="shared" si="453"/>
        <v>0.20643781118952378</v>
      </c>
      <c r="AK512" s="36">
        <f t="shared" si="452"/>
        <v>18.649999999999999</v>
      </c>
      <c r="AL512" s="36">
        <f t="shared" si="454"/>
        <v>2.0643781118952393</v>
      </c>
      <c r="AM512" s="36">
        <f t="shared" si="455"/>
        <v>87.31</v>
      </c>
      <c r="AN512" s="36">
        <f t="shared" si="456"/>
        <v>1.0321890559476197</v>
      </c>
      <c r="AO512" s="36">
        <f t="shared" si="457"/>
        <v>64.38</v>
      </c>
      <c r="AP512" s="36">
        <f t="shared" si="458"/>
        <v>0.51609452797380984</v>
      </c>
      <c r="AQ512" s="36">
        <f t="shared" si="459"/>
        <v>40.32</v>
      </c>
      <c r="AR512" s="36">
        <f t="shared" si="460"/>
        <v>0.10321890559476189</v>
      </c>
      <c r="AS512" s="36">
        <f t="shared" si="461"/>
        <v>9.81</v>
      </c>
      <c r="AT512" s="36">
        <f t="shared" si="462"/>
        <v>1.0321890559476197</v>
      </c>
      <c r="AU512" s="36">
        <f t="shared" si="463"/>
        <v>64.38</v>
      </c>
      <c r="AV512" s="36">
        <f t="shared" si="464"/>
        <v>0.51609452797380984</v>
      </c>
      <c r="AW512" s="36">
        <f t="shared" si="465"/>
        <v>40.32</v>
      </c>
      <c r="AX512" s="36">
        <f t="shared" si="466"/>
        <v>0.25804726398690492</v>
      </c>
      <c r="AY512" s="36">
        <f t="shared" si="467"/>
        <v>22.74</v>
      </c>
      <c r="AZ512" s="36">
        <f t="shared" si="468"/>
        <v>5.1609452797380946E-2</v>
      </c>
      <c r="BA512" s="36">
        <f t="shared" si="469"/>
        <v>5.03</v>
      </c>
      <c r="BB512" s="36">
        <f t="shared" si="470"/>
        <v>0.20643781118952384</v>
      </c>
      <c r="BC512" s="36">
        <f t="shared" si="471"/>
        <v>18.649999999999999</v>
      </c>
      <c r="BD512" s="36">
        <f t="shared" si="472"/>
        <v>0.10321890559476192</v>
      </c>
      <c r="BE512" s="36">
        <f t="shared" si="473"/>
        <v>9.81</v>
      </c>
      <c r="BF512" s="36">
        <f t="shared" si="474"/>
        <v>5.160945279738096E-2</v>
      </c>
      <c r="BG512" s="36">
        <f t="shared" si="475"/>
        <v>5.03</v>
      </c>
      <c r="BH512" s="36">
        <f t="shared" si="476"/>
        <v>1.0321890559476188E-2</v>
      </c>
      <c r="BI512" s="36">
        <f t="shared" si="477"/>
        <v>1.03</v>
      </c>
    </row>
    <row r="513" spans="1:61" s="36" customFormat="1" x14ac:dyDescent="0.25">
      <c r="A513" s="37">
        <v>11.25</v>
      </c>
      <c r="B513" s="47">
        <f t="shared" si="432"/>
        <v>40</v>
      </c>
      <c r="C513" s="48">
        <f t="shared" si="422"/>
        <v>0</v>
      </c>
      <c r="D513" s="49">
        <f t="shared" si="423"/>
        <v>0</v>
      </c>
      <c r="E513" s="50">
        <f t="shared" si="424"/>
        <v>1</v>
      </c>
      <c r="F513" s="65">
        <f t="shared" si="421"/>
        <v>39</v>
      </c>
      <c r="G513" s="58">
        <f t="shared" si="446"/>
        <v>2.8301580130396298</v>
      </c>
      <c r="H513" s="53">
        <f t="shared" si="433"/>
        <v>6.4935064935064934</v>
      </c>
      <c r="I513" s="49">
        <f t="shared" si="434"/>
        <v>1.38</v>
      </c>
      <c r="J513" s="53">
        <f t="shared" si="435"/>
        <v>6.2263476286871864</v>
      </c>
      <c r="K513" s="53">
        <f t="shared" si="447"/>
        <v>3.1701445275930909E-3</v>
      </c>
      <c r="L513" s="48">
        <f t="shared" si="436"/>
        <v>2.2000000000000002</v>
      </c>
      <c r="M513" s="49">
        <f t="shared" si="425"/>
        <v>0</v>
      </c>
      <c r="N513" s="65">
        <v>0</v>
      </c>
      <c r="O513" s="60">
        <f t="shared" si="437"/>
        <v>6419.1500590991227</v>
      </c>
      <c r="P513" s="55">
        <f t="shared" si="438"/>
        <v>480</v>
      </c>
      <c r="Q513" s="58">
        <f t="shared" si="439"/>
        <v>1.4150790065198149</v>
      </c>
      <c r="R513" s="53">
        <f t="shared" si="440"/>
        <v>3.2467532467532467</v>
      </c>
      <c r="S513" s="53">
        <f t="shared" si="426"/>
        <v>3.1131738143435932</v>
      </c>
      <c r="T513" s="53">
        <f t="shared" si="427"/>
        <v>1.5850722637965455E-3</v>
      </c>
      <c r="U513" s="58">
        <f t="shared" si="441"/>
        <v>0.70753950325990744</v>
      </c>
      <c r="V513" s="53">
        <f t="shared" si="442"/>
        <v>1.6233766233766234</v>
      </c>
      <c r="W513" s="53">
        <f t="shared" si="428"/>
        <v>1.5565869071717966</v>
      </c>
      <c r="X513" s="53">
        <f t="shared" si="429"/>
        <v>7.9253613189827273E-4</v>
      </c>
      <c r="Y513" s="58">
        <f t="shared" si="443"/>
        <v>0.14150790065198157</v>
      </c>
      <c r="Z513" s="53">
        <f t="shared" si="444"/>
        <v>0.32467532467532467</v>
      </c>
      <c r="AA513" s="53">
        <f t="shared" si="430"/>
        <v>0.3113173814343595</v>
      </c>
      <c r="AB513" s="53">
        <f t="shared" si="431"/>
        <v>1.5850722637965467E-4</v>
      </c>
      <c r="AC513" s="61">
        <f t="shared" si="445"/>
        <v>0.39374999999999655</v>
      </c>
      <c r="AD513" s="36">
        <f t="shared" si="448"/>
        <v>4.1409612802217124</v>
      </c>
      <c r="AE513" s="36">
        <f t="shared" si="449"/>
        <v>98.41</v>
      </c>
      <c r="AF513" s="36">
        <f t="shared" si="450"/>
        <v>2.0704806401108562</v>
      </c>
      <c r="AG513" s="36">
        <f t="shared" si="449"/>
        <v>87.39</v>
      </c>
      <c r="AH513" s="36">
        <f t="shared" si="451"/>
        <v>1.0352403200554281</v>
      </c>
      <c r="AI513" s="36">
        <f t="shared" si="452"/>
        <v>64.489999999999995</v>
      </c>
      <c r="AJ513" s="36">
        <f t="shared" si="453"/>
        <v>0.20704806401108544</v>
      </c>
      <c r="AK513" s="36">
        <f t="shared" si="452"/>
        <v>18.7</v>
      </c>
      <c r="AL513" s="36">
        <f t="shared" si="454"/>
        <v>2.0704806401108562</v>
      </c>
      <c r="AM513" s="36">
        <f t="shared" si="455"/>
        <v>87.39</v>
      </c>
      <c r="AN513" s="36">
        <f t="shared" si="456"/>
        <v>1.0352403200554281</v>
      </c>
      <c r="AO513" s="36">
        <f t="shared" si="457"/>
        <v>64.489999999999995</v>
      </c>
      <c r="AP513" s="36">
        <f t="shared" si="458"/>
        <v>0.51762016002771405</v>
      </c>
      <c r="AQ513" s="36">
        <f t="shared" si="459"/>
        <v>40.409999999999997</v>
      </c>
      <c r="AR513" s="36">
        <f t="shared" si="460"/>
        <v>0.10352403200554272</v>
      </c>
      <c r="AS513" s="36">
        <f t="shared" si="461"/>
        <v>9.83</v>
      </c>
      <c r="AT513" s="36">
        <f t="shared" si="462"/>
        <v>1.0352403200554281</v>
      </c>
      <c r="AU513" s="36">
        <f t="shared" si="463"/>
        <v>64.489999999999995</v>
      </c>
      <c r="AV513" s="36">
        <f t="shared" si="464"/>
        <v>0.51762016002771405</v>
      </c>
      <c r="AW513" s="36">
        <f t="shared" si="465"/>
        <v>40.409999999999997</v>
      </c>
      <c r="AX513" s="36">
        <f t="shared" si="466"/>
        <v>0.25881008001385702</v>
      </c>
      <c r="AY513" s="36">
        <f t="shared" si="467"/>
        <v>22.8</v>
      </c>
      <c r="AZ513" s="36">
        <f t="shared" si="468"/>
        <v>5.1762016002771361E-2</v>
      </c>
      <c r="BA513" s="36">
        <f t="shared" si="469"/>
        <v>5.04</v>
      </c>
      <c r="BB513" s="36">
        <f t="shared" si="470"/>
        <v>0.2070480640110855</v>
      </c>
      <c r="BC513" s="36">
        <f t="shared" si="471"/>
        <v>18.7</v>
      </c>
      <c r="BD513" s="36">
        <f t="shared" si="472"/>
        <v>0.10352403200554275</v>
      </c>
      <c r="BE513" s="36">
        <f t="shared" si="473"/>
        <v>9.83</v>
      </c>
      <c r="BF513" s="36">
        <f t="shared" si="474"/>
        <v>5.1762016002771374E-2</v>
      </c>
      <c r="BG513" s="36">
        <f t="shared" si="475"/>
        <v>5.04</v>
      </c>
      <c r="BH513" s="36">
        <f t="shared" si="476"/>
        <v>1.0352403200554271E-2</v>
      </c>
      <c r="BI513" s="36">
        <f t="shared" si="477"/>
        <v>1.03</v>
      </c>
    </row>
    <row r="514" spans="1:61" s="36" customFormat="1" x14ac:dyDescent="0.25">
      <c r="A514" s="37">
        <v>11.25</v>
      </c>
      <c r="B514" s="47">
        <f t="shared" si="432"/>
        <v>40</v>
      </c>
      <c r="C514" s="48">
        <f t="shared" si="422"/>
        <v>0</v>
      </c>
      <c r="D514" s="49">
        <f t="shared" si="423"/>
        <v>0</v>
      </c>
      <c r="E514" s="50">
        <f t="shared" si="424"/>
        <v>1</v>
      </c>
      <c r="F514" s="65">
        <f t="shared" si="421"/>
        <v>39</v>
      </c>
      <c r="G514" s="58">
        <f t="shared" si="446"/>
        <v>2.8309829777905415</v>
      </c>
      <c r="H514" s="53">
        <f t="shared" si="433"/>
        <v>6.4935064935064934</v>
      </c>
      <c r="I514" s="49">
        <f t="shared" si="434"/>
        <v>1.38</v>
      </c>
      <c r="J514" s="53">
        <f t="shared" si="435"/>
        <v>6.2281625511391923</v>
      </c>
      <c r="K514" s="53">
        <f t="shared" si="447"/>
        <v>3.1710685952523925E-3</v>
      </c>
      <c r="L514" s="48">
        <f t="shared" si="436"/>
        <v>2.2000000000000002</v>
      </c>
      <c r="M514" s="49">
        <f t="shared" si="425"/>
        <v>0</v>
      </c>
      <c r="N514" s="65">
        <v>0</v>
      </c>
      <c r="O514" s="60">
        <f t="shared" si="437"/>
        <v>6420.8833375077511</v>
      </c>
      <c r="P514" s="55">
        <f t="shared" si="438"/>
        <v>480</v>
      </c>
      <c r="Q514" s="58">
        <f t="shared" si="439"/>
        <v>1.4154914888952708</v>
      </c>
      <c r="R514" s="53">
        <f t="shared" si="440"/>
        <v>3.2467532467532467</v>
      </c>
      <c r="S514" s="53">
        <f t="shared" si="426"/>
        <v>3.1140812755695961</v>
      </c>
      <c r="T514" s="53">
        <f t="shared" si="427"/>
        <v>1.5855342976261962E-3</v>
      </c>
      <c r="U514" s="58">
        <f t="shared" si="441"/>
        <v>0.70774574444763538</v>
      </c>
      <c r="V514" s="53">
        <f t="shared" si="442"/>
        <v>1.6233766233766234</v>
      </c>
      <c r="W514" s="53">
        <f t="shared" si="428"/>
        <v>1.5570406377847981</v>
      </c>
      <c r="X514" s="53">
        <f t="shared" si="429"/>
        <v>7.9276714881309812E-4</v>
      </c>
      <c r="Y514" s="58">
        <f t="shared" si="443"/>
        <v>0.14154914888952716</v>
      </c>
      <c r="Z514" s="53">
        <f t="shared" si="444"/>
        <v>0.32467532467532467</v>
      </c>
      <c r="AA514" s="53">
        <f t="shared" si="430"/>
        <v>0.31140812755695979</v>
      </c>
      <c r="AB514" s="53">
        <f t="shared" si="431"/>
        <v>1.5855342976261972E-4</v>
      </c>
      <c r="AC514" s="61">
        <f t="shared" si="445"/>
        <v>0.39388020833332987</v>
      </c>
      <c r="AD514" s="36">
        <f t="shared" si="448"/>
        <v>4.1531698943134341</v>
      </c>
      <c r="AE514" s="36">
        <f t="shared" si="449"/>
        <v>98.43</v>
      </c>
      <c r="AF514" s="36">
        <f t="shared" si="450"/>
        <v>2.076584947156717</v>
      </c>
      <c r="AG514" s="36">
        <f t="shared" si="449"/>
        <v>87.46</v>
      </c>
      <c r="AH514" s="36">
        <f t="shared" si="451"/>
        <v>1.0382924735783585</v>
      </c>
      <c r="AI514" s="36">
        <f t="shared" si="452"/>
        <v>64.59</v>
      </c>
      <c r="AJ514" s="36">
        <f t="shared" si="453"/>
        <v>0.20765849471567152</v>
      </c>
      <c r="AK514" s="36">
        <f t="shared" si="452"/>
        <v>18.75</v>
      </c>
      <c r="AL514" s="36">
        <f t="shared" si="454"/>
        <v>2.076584947156717</v>
      </c>
      <c r="AM514" s="36">
        <f t="shared" si="455"/>
        <v>87.46</v>
      </c>
      <c r="AN514" s="36">
        <f t="shared" si="456"/>
        <v>1.0382924735783585</v>
      </c>
      <c r="AO514" s="36">
        <f t="shared" si="457"/>
        <v>64.59</v>
      </c>
      <c r="AP514" s="36">
        <f t="shared" si="458"/>
        <v>0.51914623678917926</v>
      </c>
      <c r="AQ514" s="36">
        <f t="shared" si="459"/>
        <v>40.5</v>
      </c>
      <c r="AR514" s="36">
        <f t="shared" si="460"/>
        <v>0.10382924735783576</v>
      </c>
      <c r="AS514" s="36">
        <f t="shared" si="461"/>
        <v>9.86</v>
      </c>
      <c r="AT514" s="36">
        <f t="shared" si="462"/>
        <v>1.0382924735783585</v>
      </c>
      <c r="AU514" s="36">
        <f t="shared" si="463"/>
        <v>64.59</v>
      </c>
      <c r="AV514" s="36">
        <f t="shared" si="464"/>
        <v>0.51914623678917926</v>
      </c>
      <c r="AW514" s="36">
        <f t="shared" si="465"/>
        <v>40.5</v>
      </c>
      <c r="AX514" s="36">
        <f t="shared" si="466"/>
        <v>0.25957311839458963</v>
      </c>
      <c r="AY514" s="36">
        <f t="shared" si="467"/>
        <v>22.86</v>
      </c>
      <c r="AZ514" s="36">
        <f t="shared" si="468"/>
        <v>5.191462367891788E-2</v>
      </c>
      <c r="BA514" s="36">
        <f t="shared" si="469"/>
        <v>5.0599999999999996</v>
      </c>
      <c r="BB514" s="36">
        <f t="shared" si="470"/>
        <v>0.20765849471567158</v>
      </c>
      <c r="BC514" s="36">
        <f t="shared" si="471"/>
        <v>18.75</v>
      </c>
      <c r="BD514" s="36">
        <f t="shared" si="472"/>
        <v>0.10382924735783579</v>
      </c>
      <c r="BE514" s="36">
        <f t="shared" si="473"/>
        <v>9.86</v>
      </c>
      <c r="BF514" s="36">
        <f t="shared" si="474"/>
        <v>5.1914623678917894E-2</v>
      </c>
      <c r="BG514" s="36">
        <f t="shared" si="475"/>
        <v>5.0599999999999996</v>
      </c>
      <c r="BH514" s="36">
        <f t="shared" si="476"/>
        <v>1.0382924735783575E-2</v>
      </c>
      <c r="BI514" s="36">
        <f t="shared" si="477"/>
        <v>1.03</v>
      </c>
    </row>
    <row r="515" spans="1:61" s="36" customFormat="1" x14ac:dyDescent="0.25">
      <c r="A515" s="37">
        <v>11.25</v>
      </c>
      <c r="B515" s="47">
        <f t="shared" si="432"/>
        <v>40</v>
      </c>
      <c r="C515" s="48">
        <f t="shared" si="422"/>
        <v>0</v>
      </c>
      <c r="D515" s="49">
        <f t="shared" si="423"/>
        <v>0</v>
      </c>
      <c r="E515" s="50">
        <f t="shared" si="424"/>
        <v>1</v>
      </c>
      <c r="F515" s="65">
        <f t="shared" si="421"/>
        <v>39</v>
      </c>
      <c r="G515" s="58">
        <f t="shared" si="446"/>
        <v>2.8318022680210793</v>
      </c>
      <c r="H515" s="53">
        <f t="shared" si="433"/>
        <v>6.4935064935064934</v>
      </c>
      <c r="I515" s="49">
        <f t="shared" si="434"/>
        <v>1.38</v>
      </c>
      <c r="J515" s="53">
        <f t="shared" si="435"/>
        <v>6.2299649896463745</v>
      </c>
      <c r="K515" s="53">
        <f t="shared" si="447"/>
        <v>3.1719863067119227E-3</v>
      </c>
      <c r="L515" s="48">
        <f t="shared" si="436"/>
        <v>2.2000000000000002</v>
      </c>
      <c r="M515" s="49">
        <f t="shared" si="425"/>
        <v>0</v>
      </c>
      <c r="N515" s="65">
        <v>0</v>
      </c>
      <c r="O515" s="60">
        <f t="shared" si="437"/>
        <v>6422.6046996273199</v>
      </c>
      <c r="P515" s="55">
        <f t="shared" si="438"/>
        <v>480</v>
      </c>
      <c r="Q515" s="58">
        <f t="shared" si="439"/>
        <v>1.4159011340105396</v>
      </c>
      <c r="R515" s="53">
        <f t="shared" si="440"/>
        <v>3.2467532467532467</v>
      </c>
      <c r="S515" s="53">
        <f t="shared" si="426"/>
        <v>3.1149824948231872</v>
      </c>
      <c r="T515" s="53">
        <f t="shared" si="427"/>
        <v>1.5859931533559613E-3</v>
      </c>
      <c r="U515" s="58">
        <f t="shared" si="441"/>
        <v>0.70795056700526982</v>
      </c>
      <c r="V515" s="53">
        <f t="shared" si="442"/>
        <v>1.6233766233766234</v>
      </c>
      <c r="W515" s="53">
        <f t="shared" si="428"/>
        <v>1.5574912474115936</v>
      </c>
      <c r="X515" s="53">
        <f t="shared" si="429"/>
        <v>7.9299657667798067E-4</v>
      </c>
      <c r="Y515" s="58">
        <f t="shared" si="443"/>
        <v>0.14159011340105404</v>
      </c>
      <c r="Z515" s="53">
        <f t="shared" si="444"/>
        <v>0.32467532467532467</v>
      </c>
      <c r="AA515" s="53">
        <f t="shared" si="430"/>
        <v>0.31149824948231891</v>
      </c>
      <c r="AB515" s="53">
        <f t="shared" si="431"/>
        <v>1.5859931533559625E-4</v>
      </c>
      <c r="AC515" s="61">
        <f t="shared" si="445"/>
        <v>0.3940104166666632</v>
      </c>
      <c r="AD515" s="36">
        <f t="shared" si="448"/>
        <v>4.1653820415942748</v>
      </c>
      <c r="AE515" s="36">
        <f t="shared" si="449"/>
        <v>98.45</v>
      </c>
      <c r="AF515" s="36">
        <f t="shared" si="450"/>
        <v>2.0826910207971374</v>
      </c>
      <c r="AG515" s="36">
        <f t="shared" si="449"/>
        <v>87.54</v>
      </c>
      <c r="AH515" s="36">
        <f t="shared" si="451"/>
        <v>1.0413455103985687</v>
      </c>
      <c r="AI515" s="36">
        <f t="shared" ref="AI515:AK528" si="478">ROUND((1-EXP(-AH515))*100,2)</f>
        <v>64.7</v>
      </c>
      <c r="AJ515" s="36">
        <f t="shared" si="453"/>
        <v>0.20826910207971355</v>
      </c>
      <c r="AK515" s="36">
        <f t="shared" si="478"/>
        <v>18.8</v>
      </c>
      <c r="AL515" s="36">
        <f t="shared" si="454"/>
        <v>2.0826910207971374</v>
      </c>
      <c r="AM515" s="36">
        <f t="shared" si="455"/>
        <v>87.54</v>
      </c>
      <c r="AN515" s="36">
        <f t="shared" si="456"/>
        <v>1.0413455103985687</v>
      </c>
      <c r="AO515" s="36">
        <f t="shared" si="457"/>
        <v>64.7</v>
      </c>
      <c r="AP515" s="36">
        <f t="shared" si="458"/>
        <v>0.52067275519928435</v>
      </c>
      <c r="AQ515" s="36">
        <f t="shared" si="459"/>
        <v>40.590000000000003</v>
      </c>
      <c r="AR515" s="36">
        <f t="shared" si="460"/>
        <v>0.10413455103985678</v>
      </c>
      <c r="AS515" s="36">
        <f t="shared" si="461"/>
        <v>9.89</v>
      </c>
      <c r="AT515" s="36">
        <f t="shared" si="462"/>
        <v>1.0413455103985687</v>
      </c>
      <c r="AU515" s="36">
        <f t="shared" si="463"/>
        <v>64.7</v>
      </c>
      <c r="AV515" s="36">
        <f t="shared" si="464"/>
        <v>0.52067275519928435</v>
      </c>
      <c r="AW515" s="36">
        <f t="shared" si="465"/>
        <v>40.590000000000003</v>
      </c>
      <c r="AX515" s="36">
        <f t="shared" si="466"/>
        <v>0.26033637759964218</v>
      </c>
      <c r="AY515" s="36">
        <f t="shared" si="467"/>
        <v>22.92</v>
      </c>
      <c r="AZ515" s="36">
        <f t="shared" si="468"/>
        <v>5.2067275519928388E-2</v>
      </c>
      <c r="BA515" s="36">
        <f t="shared" si="469"/>
        <v>5.07</v>
      </c>
      <c r="BB515" s="36">
        <f t="shared" si="470"/>
        <v>0.20826910207971361</v>
      </c>
      <c r="BC515" s="36">
        <f t="shared" si="471"/>
        <v>18.8</v>
      </c>
      <c r="BD515" s="36">
        <f t="shared" si="472"/>
        <v>0.1041345510398568</v>
      </c>
      <c r="BE515" s="36">
        <f t="shared" si="473"/>
        <v>9.89</v>
      </c>
      <c r="BF515" s="36">
        <f t="shared" si="474"/>
        <v>5.2067275519928402E-2</v>
      </c>
      <c r="BG515" s="36">
        <f t="shared" si="475"/>
        <v>5.07</v>
      </c>
      <c r="BH515" s="36">
        <f t="shared" si="476"/>
        <v>1.0413455103985676E-2</v>
      </c>
      <c r="BI515" s="36">
        <f t="shared" si="477"/>
        <v>1.04</v>
      </c>
    </row>
    <row r="516" spans="1:61" s="36" customFormat="1" x14ac:dyDescent="0.25">
      <c r="A516" s="37">
        <v>11.25</v>
      </c>
      <c r="B516" s="47">
        <f t="shared" si="432"/>
        <v>40</v>
      </c>
      <c r="C516" s="48">
        <f t="shared" si="422"/>
        <v>0</v>
      </c>
      <c r="D516" s="49">
        <f t="shared" si="423"/>
        <v>0</v>
      </c>
      <c r="E516" s="50">
        <f t="shared" si="424"/>
        <v>1</v>
      </c>
      <c r="F516" s="65">
        <f t="shared" si="421"/>
        <v>39</v>
      </c>
      <c r="G516" s="58">
        <f t="shared" si="446"/>
        <v>2.8326159227634338</v>
      </c>
      <c r="H516" s="53">
        <f t="shared" si="433"/>
        <v>6.4935064935064934</v>
      </c>
      <c r="I516" s="49">
        <f t="shared" si="434"/>
        <v>1.38</v>
      </c>
      <c r="J516" s="53">
        <f t="shared" si="435"/>
        <v>6.2317550300795546</v>
      </c>
      <c r="K516" s="53">
        <f t="shared" si="447"/>
        <v>3.1728977056928072E-3</v>
      </c>
      <c r="L516" s="48">
        <f t="shared" si="436"/>
        <v>2.2000000000000002</v>
      </c>
      <c r="M516" s="49">
        <f t="shared" si="425"/>
        <v>0</v>
      </c>
      <c r="N516" s="65">
        <v>0</v>
      </c>
      <c r="O516" s="60">
        <f t="shared" si="437"/>
        <v>6424.3142273823169</v>
      </c>
      <c r="P516" s="55">
        <f t="shared" si="438"/>
        <v>480</v>
      </c>
      <c r="Q516" s="58">
        <f t="shared" si="439"/>
        <v>1.4163079613817169</v>
      </c>
      <c r="R516" s="53">
        <f t="shared" si="440"/>
        <v>3.2467532467532467</v>
      </c>
      <c r="S516" s="53">
        <f t="shared" si="426"/>
        <v>3.1158775150397773</v>
      </c>
      <c r="T516" s="53">
        <f t="shared" si="427"/>
        <v>1.5864488528464036E-3</v>
      </c>
      <c r="U516" s="58">
        <f t="shared" si="441"/>
        <v>0.70815398069085844</v>
      </c>
      <c r="V516" s="53">
        <f t="shared" si="442"/>
        <v>1.6233766233766234</v>
      </c>
      <c r="W516" s="53">
        <f t="shared" si="428"/>
        <v>1.5579387575198886</v>
      </c>
      <c r="X516" s="53">
        <f t="shared" si="429"/>
        <v>7.932244264232018E-4</v>
      </c>
      <c r="Y516" s="58">
        <f t="shared" si="443"/>
        <v>0.14163079613817176</v>
      </c>
      <c r="Z516" s="53">
        <f t="shared" si="444"/>
        <v>0.32467532467532467</v>
      </c>
      <c r="AA516" s="53">
        <f t="shared" si="430"/>
        <v>0.31158775150397788</v>
      </c>
      <c r="AB516" s="53">
        <f t="shared" si="431"/>
        <v>1.5864488528464043E-4</v>
      </c>
      <c r="AC516" s="61">
        <f t="shared" si="445"/>
        <v>0.39414062499999653</v>
      </c>
      <c r="AD516" s="36">
        <f t="shared" si="448"/>
        <v>4.1775976977611924</v>
      </c>
      <c r="AE516" s="36">
        <f t="shared" si="449"/>
        <v>98.47</v>
      </c>
      <c r="AF516" s="36">
        <f t="shared" si="450"/>
        <v>2.0887988488805962</v>
      </c>
      <c r="AG516" s="36">
        <f t="shared" si="449"/>
        <v>87.62</v>
      </c>
      <c r="AH516" s="36">
        <f t="shared" si="451"/>
        <v>1.0443994244402981</v>
      </c>
      <c r="AI516" s="36">
        <f t="shared" si="478"/>
        <v>64.81</v>
      </c>
      <c r="AJ516" s="36">
        <f t="shared" si="453"/>
        <v>0.20887988488805942</v>
      </c>
      <c r="AK516" s="36">
        <f t="shared" si="478"/>
        <v>18.850000000000001</v>
      </c>
      <c r="AL516" s="36">
        <f t="shared" si="454"/>
        <v>2.0887988488805962</v>
      </c>
      <c r="AM516" s="36">
        <f t="shared" si="455"/>
        <v>87.62</v>
      </c>
      <c r="AN516" s="36">
        <f t="shared" si="456"/>
        <v>1.0443994244402981</v>
      </c>
      <c r="AO516" s="36">
        <f t="shared" si="457"/>
        <v>64.81</v>
      </c>
      <c r="AP516" s="36">
        <f t="shared" si="458"/>
        <v>0.52219971222014905</v>
      </c>
      <c r="AQ516" s="36">
        <f t="shared" si="459"/>
        <v>40.68</v>
      </c>
      <c r="AR516" s="36">
        <f t="shared" si="460"/>
        <v>0.10443994244402971</v>
      </c>
      <c r="AS516" s="36">
        <f t="shared" si="461"/>
        <v>9.92</v>
      </c>
      <c r="AT516" s="36">
        <f t="shared" si="462"/>
        <v>1.0443994244402981</v>
      </c>
      <c r="AU516" s="36">
        <f t="shared" si="463"/>
        <v>64.81</v>
      </c>
      <c r="AV516" s="36">
        <f t="shared" si="464"/>
        <v>0.52219971222014905</v>
      </c>
      <c r="AW516" s="36">
        <f t="shared" si="465"/>
        <v>40.68</v>
      </c>
      <c r="AX516" s="36">
        <f t="shared" si="466"/>
        <v>0.26109985611007452</v>
      </c>
      <c r="AY516" s="36">
        <f t="shared" si="467"/>
        <v>22.98</v>
      </c>
      <c r="AZ516" s="36">
        <f t="shared" si="468"/>
        <v>5.2219971222014855E-2</v>
      </c>
      <c r="BA516" s="36">
        <f t="shared" si="469"/>
        <v>5.09</v>
      </c>
      <c r="BB516" s="36">
        <f t="shared" si="470"/>
        <v>0.20887988488805947</v>
      </c>
      <c r="BC516" s="36">
        <f t="shared" si="471"/>
        <v>18.850000000000001</v>
      </c>
      <c r="BD516" s="36">
        <f t="shared" si="472"/>
        <v>0.10443994244402974</v>
      </c>
      <c r="BE516" s="36">
        <f t="shared" si="473"/>
        <v>9.92</v>
      </c>
      <c r="BF516" s="36">
        <f t="shared" si="474"/>
        <v>5.2219971222014869E-2</v>
      </c>
      <c r="BG516" s="36">
        <f t="shared" si="475"/>
        <v>5.09</v>
      </c>
      <c r="BH516" s="36">
        <f t="shared" si="476"/>
        <v>1.044399424440297E-2</v>
      </c>
      <c r="BI516" s="36">
        <f t="shared" si="477"/>
        <v>1.04</v>
      </c>
    </row>
    <row r="517" spans="1:61" s="36" customFormat="1" x14ac:dyDescent="0.25">
      <c r="A517" s="37">
        <v>11.25</v>
      </c>
      <c r="B517" s="47">
        <f t="shared" si="432"/>
        <v>40</v>
      </c>
      <c r="C517" s="48">
        <f t="shared" si="422"/>
        <v>0</v>
      </c>
      <c r="D517" s="49">
        <f t="shared" si="423"/>
        <v>0</v>
      </c>
      <c r="E517" s="50">
        <f t="shared" si="424"/>
        <v>1</v>
      </c>
      <c r="F517" s="65">
        <f t="shared" si="421"/>
        <v>39</v>
      </c>
      <c r="G517" s="58">
        <f t="shared" si="446"/>
        <v>2.8334239807813129</v>
      </c>
      <c r="H517" s="53">
        <f t="shared" si="433"/>
        <v>6.4935064935064934</v>
      </c>
      <c r="I517" s="49">
        <f t="shared" si="434"/>
        <v>1.38</v>
      </c>
      <c r="J517" s="53">
        <f t="shared" si="435"/>
        <v>6.2335327577188888</v>
      </c>
      <c r="K517" s="53">
        <f t="shared" si="447"/>
        <v>3.1738028356154313E-3</v>
      </c>
      <c r="L517" s="48">
        <f t="shared" si="436"/>
        <v>2.2000000000000002</v>
      </c>
      <c r="M517" s="49">
        <f t="shared" si="425"/>
        <v>0</v>
      </c>
      <c r="N517" s="65">
        <v>0</v>
      </c>
      <c r="O517" s="60">
        <f t="shared" si="437"/>
        <v>6426.0120021339981</v>
      </c>
      <c r="P517" s="55">
        <f t="shared" si="438"/>
        <v>480</v>
      </c>
      <c r="Q517" s="58">
        <f t="shared" si="439"/>
        <v>1.4167119903906564</v>
      </c>
      <c r="R517" s="53">
        <f t="shared" si="440"/>
        <v>3.2467532467532467</v>
      </c>
      <c r="S517" s="53">
        <f t="shared" si="426"/>
        <v>3.1167663788594444</v>
      </c>
      <c r="T517" s="53">
        <f t="shared" si="427"/>
        <v>1.5869014178077157E-3</v>
      </c>
      <c r="U517" s="58">
        <f t="shared" si="441"/>
        <v>0.70835599519532821</v>
      </c>
      <c r="V517" s="53">
        <f t="shared" si="442"/>
        <v>1.6233766233766234</v>
      </c>
      <c r="W517" s="53">
        <f t="shared" si="428"/>
        <v>1.5583831894297222</v>
      </c>
      <c r="X517" s="53">
        <f t="shared" si="429"/>
        <v>7.9345070890385783E-4</v>
      </c>
      <c r="Y517" s="58">
        <f t="shared" si="443"/>
        <v>0.14167119903906569</v>
      </c>
      <c r="Z517" s="53">
        <f t="shared" si="444"/>
        <v>0.32467532467532467</v>
      </c>
      <c r="AA517" s="53">
        <f t="shared" si="430"/>
        <v>0.31167663788594457</v>
      </c>
      <c r="AB517" s="53">
        <f t="shared" si="431"/>
        <v>1.5869014178077163E-4</v>
      </c>
      <c r="AC517" s="61">
        <f t="shared" si="445"/>
        <v>0.39427083333332985</v>
      </c>
      <c r="AD517" s="36">
        <f t="shared" si="448"/>
        <v>4.1898168386783121</v>
      </c>
      <c r="AE517" s="36">
        <f t="shared" si="449"/>
        <v>98.49</v>
      </c>
      <c r="AF517" s="36">
        <f t="shared" si="450"/>
        <v>2.0949084193391561</v>
      </c>
      <c r="AG517" s="36">
        <f t="shared" si="449"/>
        <v>87.69</v>
      </c>
      <c r="AH517" s="36">
        <f t="shared" si="451"/>
        <v>1.047454209669578</v>
      </c>
      <c r="AI517" s="36">
        <f t="shared" si="478"/>
        <v>64.92</v>
      </c>
      <c r="AJ517" s="36">
        <f t="shared" si="453"/>
        <v>0.2094908419339154</v>
      </c>
      <c r="AK517" s="36">
        <f t="shared" si="478"/>
        <v>18.899999999999999</v>
      </c>
      <c r="AL517" s="36">
        <f t="shared" si="454"/>
        <v>2.0949084193391561</v>
      </c>
      <c r="AM517" s="36">
        <f t="shared" si="455"/>
        <v>87.69</v>
      </c>
      <c r="AN517" s="36">
        <f t="shared" si="456"/>
        <v>1.047454209669578</v>
      </c>
      <c r="AO517" s="36">
        <f t="shared" si="457"/>
        <v>64.92</v>
      </c>
      <c r="AP517" s="36">
        <f t="shared" si="458"/>
        <v>0.52372710483478901</v>
      </c>
      <c r="AQ517" s="36">
        <f t="shared" si="459"/>
        <v>40.770000000000003</v>
      </c>
      <c r="AR517" s="36">
        <f t="shared" si="460"/>
        <v>0.1047454209669577</v>
      </c>
      <c r="AS517" s="36">
        <f t="shared" si="461"/>
        <v>9.94</v>
      </c>
      <c r="AT517" s="36">
        <f t="shared" si="462"/>
        <v>1.047454209669578</v>
      </c>
      <c r="AU517" s="36">
        <f t="shared" si="463"/>
        <v>64.92</v>
      </c>
      <c r="AV517" s="36">
        <f t="shared" si="464"/>
        <v>0.52372710483478901</v>
      </c>
      <c r="AW517" s="36">
        <f t="shared" si="465"/>
        <v>40.770000000000003</v>
      </c>
      <c r="AX517" s="36">
        <f t="shared" si="466"/>
        <v>0.26186355241739451</v>
      </c>
      <c r="AY517" s="36">
        <f t="shared" si="467"/>
        <v>23.04</v>
      </c>
      <c r="AZ517" s="36">
        <f t="shared" si="468"/>
        <v>5.237271048347885E-2</v>
      </c>
      <c r="BA517" s="36">
        <f t="shared" si="469"/>
        <v>5.0999999999999996</v>
      </c>
      <c r="BB517" s="36">
        <f t="shared" si="470"/>
        <v>0.20949084193391546</v>
      </c>
      <c r="BC517" s="36">
        <f t="shared" si="471"/>
        <v>18.899999999999999</v>
      </c>
      <c r="BD517" s="36">
        <f t="shared" si="472"/>
        <v>0.10474542096695773</v>
      </c>
      <c r="BE517" s="36">
        <f t="shared" si="473"/>
        <v>9.94</v>
      </c>
      <c r="BF517" s="36">
        <f t="shared" si="474"/>
        <v>5.2372710483478864E-2</v>
      </c>
      <c r="BG517" s="36">
        <f t="shared" si="475"/>
        <v>5.0999999999999996</v>
      </c>
      <c r="BH517" s="36">
        <f t="shared" si="476"/>
        <v>1.0474542096695769E-2</v>
      </c>
      <c r="BI517" s="36">
        <f t="shared" si="477"/>
        <v>1.04</v>
      </c>
    </row>
    <row r="518" spans="1:61" s="36" customFormat="1" x14ac:dyDescent="0.25">
      <c r="A518" s="37">
        <v>11.25</v>
      </c>
      <c r="B518" s="47">
        <f t="shared" si="432"/>
        <v>40</v>
      </c>
      <c r="C518" s="48">
        <f t="shared" si="422"/>
        <v>0</v>
      </c>
      <c r="D518" s="49">
        <f t="shared" si="423"/>
        <v>0</v>
      </c>
      <c r="E518" s="50">
        <f t="shared" si="424"/>
        <v>1</v>
      </c>
      <c r="F518" s="65">
        <f t="shared" si="421"/>
        <v>39</v>
      </c>
      <c r="G518" s="58">
        <f t="shared" si="446"/>
        <v>2.8342264805717878</v>
      </c>
      <c r="H518" s="53">
        <f t="shared" si="433"/>
        <v>6.4935064935064934</v>
      </c>
      <c r="I518" s="49">
        <f t="shared" si="434"/>
        <v>1.38</v>
      </c>
      <c r="J518" s="53">
        <f t="shared" si="435"/>
        <v>6.2352982572579334</v>
      </c>
      <c r="K518" s="53">
        <f t="shared" si="447"/>
        <v>3.1747017396015153E-3</v>
      </c>
      <c r="L518" s="48">
        <f t="shared" si="436"/>
        <v>2.2000000000000002</v>
      </c>
      <c r="M518" s="49">
        <f t="shared" si="425"/>
        <v>0</v>
      </c>
      <c r="N518" s="65">
        <v>0</v>
      </c>
      <c r="O518" s="60">
        <f t="shared" si="437"/>
        <v>6427.6981046842611</v>
      </c>
      <c r="P518" s="55">
        <f t="shared" si="438"/>
        <v>480</v>
      </c>
      <c r="Q518" s="58">
        <f t="shared" si="439"/>
        <v>1.4171132402858939</v>
      </c>
      <c r="R518" s="53">
        <f t="shared" si="440"/>
        <v>3.2467532467532467</v>
      </c>
      <c r="S518" s="53">
        <f t="shared" si="426"/>
        <v>3.1176491286289667</v>
      </c>
      <c r="T518" s="53">
        <f t="shared" si="427"/>
        <v>1.5873508698007576E-3</v>
      </c>
      <c r="U518" s="58">
        <f t="shared" si="441"/>
        <v>0.70855662014294696</v>
      </c>
      <c r="V518" s="53">
        <f t="shared" si="442"/>
        <v>1.6233766233766234</v>
      </c>
      <c r="W518" s="53">
        <f t="shared" si="428"/>
        <v>1.5588245643144834</v>
      </c>
      <c r="X518" s="53">
        <f t="shared" si="429"/>
        <v>7.9367543490037882E-4</v>
      </c>
      <c r="Y518" s="58">
        <f t="shared" si="443"/>
        <v>0.14171132402858944</v>
      </c>
      <c r="Z518" s="53">
        <f t="shared" si="444"/>
        <v>0.32467532467532467</v>
      </c>
      <c r="AA518" s="53">
        <f t="shared" si="430"/>
        <v>0.31176491286289676</v>
      </c>
      <c r="AB518" s="53">
        <f t="shared" si="431"/>
        <v>1.587350869800758E-4</v>
      </c>
      <c r="AC518" s="61">
        <f t="shared" si="445"/>
        <v>0.39440104166666318</v>
      </c>
      <c r="AD518" s="36">
        <f t="shared" si="448"/>
        <v>4.2020394403757777</v>
      </c>
      <c r="AE518" s="36">
        <f t="shared" si="449"/>
        <v>98.5</v>
      </c>
      <c r="AF518" s="36">
        <f t="shared" si="450"/>
        <v>2.1010197201878889</v>
      </c>
      <c r="AG518" s="36">
        <f t="shared" si="449"/>
        <v>87.77</v>
      </c>
      <c r="AH518" s="36">
        <f t="shared" si="451"/>
        <v>1.0505098600939444</v>
      </c>
      <c r="AI518" s="36">
        <f t="shared" si="478"/>
        <v>65.02</v>
      </c>
      <c r="AJ518" s="36">
        <f t="shared" si="453"/>
        <v>0.21010197201878869</v>
      </c>
      <c r="AK518" s="36">
        <f t="shared" si="478"/>
        <v>18.95</v>
      </c>
      <c r="AL518" s="36">
        <f t="shared" si="454"/>
        <v>2.1010197201878889</v>
      </c>
      <c r="AM518" s="36">
        <f t="shared" si="455"/>
        <v>87.77</v>
      </c>
      <c r="AN518" s="36">
        <f t="shared" si="456"/>
        <v>1.0505098600939444</v>
      </c>
      <c r="AO518" s="36">
        <f t="shared" si="457"/>
        <v>65.02</v>
      </c>
      <c r="AP518" s="36">
        <f t="shared" si="458"/>
        <v>0.52525493004697221</v>
      </c>
      <c r="AQ518" s="36">
        <f t="shared" si="459"/>
        <v>40.86</v>
      </c>
      <c r="AR518" s="36">
        <f t="shared" si="460"/>
        <v>0.10505098600939435</v>
      </c>
      <c r="AS518" s="36">
        <f t="shared" si="461"/>
        <v>9.9700000000000006</v>
      </c>
      <c r="AT518" s="36">
        <f t="shared" si="462"/>
        <v>1.0505098600939444</v>
      </c>
      <c r="AU518" s="36">
        <f t="shared" si="463"/>
        <v>65.02</v>
      </c>
      <c r="AV518" s="36">
        <f t="shared" si="464"/>
        <v>0.52525493004697221</v>
      </c>
      <c r="AW518" s="36">
        <f t="shared" si="465"/>
        <v>40.86</v>
      </c>
      <c r="AX518" s="36">
        <f t="shared" si="466"/>
        <v>0.26262746502348611</v>
      </c>
      <c r="AY518" s="36">
        <f t="shared" si="467"/>
        <v>23.1</v>
      </c>
      <c r="AZ518" s="36">
        <f t="shared" si="468"/>
        <v>5.2525493004697173E-2</v>
      </c>
      <c r="BA518" s="36">
        <f t="shared" si="469"/>
        <v>5.12</v>
      </c>
      <c r="BB518" s="36">
        <f t="shared" si="470"/>
        <v>0.21010197201878875</v>
      </c>
      <c r="BC518" s="36">
        <f t="shared" si="471"/>
        <v>18.95</v>
      </c>
      <c r="BD518" s="36">
        <f t="shared" si="472"/>
        <v>0.10505098600939437</v>
      </c>
      <c r="BE518" s="36">
        <f t="shared" si="473"/>
        <v>9.9700000000000006</v>
      </c>
      <c r="BF518" s="36">
        <f t="shared" si="474"/>
        <v>5.2525493004697187E-2</v>
      </c>
      <c r="BG518" s="36">
        <f t="shared" si="475"/>
        <v>5.12</v>
      </c>
      <c r="BH518" s="36">
        <f t="shared" si="476"/>
        <v>1.0505098600939435E-2</v>
      </c>
      <c r="BI518" s="36">
        <f t="shared" si="477"/>
        <v>1.05</v>
      </c>
    </row>
    <row r="519" spans="1:61" s="36" customFormat="1" x14ac:dyDescent="0.25">
      <c r="A519" s="37">
        <v>11.25</v>
      </c>
      <c r="B519" s="47">
        <f t="shared" si="432"/>
        <v>40</v>
      </c>
      <c r="C519" s="48">
        <f t="shared" si="422"/>
        <v>0</v>
      </c>
      <c r="D519" s="49">
        <f t="shared" si="423"/>
        <v>0</v>
      </c>
      <c r="E519" s="50">
        <f t="shared" si="424"/>
        <v>1</v>
      </c>
      <c r="F519" s="65">
        <f t="shared" si="421"/>
        <v>39</v>
      </c>
      <c r="G519" s="58">
        <f t="shared" si="446"/>
        <v>2.8350234603671285</v>
      </c>
      <c r="H519" s="53">
        <f t="shared" si="433"/>
        <v>6.4935064935064934</v>
      </c>
      <c r="I519" s="49">
        <f t="shared" si="434"/>
        <v>1.38</v>
      </c>
      <c r="J519" s="53">
        <f t="shared" si="435"/>
        <v>6.2370516128076829</v>
      </c>
      <c r="K519" s="53">
        <f t="shared" si="447"/>
        <v>3.1755944604761666E-3</v>
      </c>
      <c r="L519" s="48">
        <f t="shared" si="436"/>
        <v>2.2000000000000002</v>
      </c>
      <c r="M519" s="49">
        <f t="shared" si="425"/>
        <v>0</v>
      </c>
      <c r="N519" s="65">
        <v>0</v>
      </c>
      <c r="O519" s="60">
        <f t="shared" si="437"/>
        <v>6429.3726152794916</v>
      </c>
      <c r="P519" s="55">
        <f t="shared" si="438"/>
        <v>480</v>
      </c>
      <c r="Q519" s="58">
        <f t="shared" si="439"/>
        <v>1.4175117301835642</v>
      </c>
      <c r="R519" s="53">
        <f t="shared" si="440"/>
        <v>3.2467532467532467</v>
      </c>
      <c r="S519" s="53">
        <f t="shared" si="426"/>
        <v>3.1185258064038415</v>
      </c>
      <c r="T519" s="53">
        <f t="shared" si="427"/>
        <v>1.5877972302380833E-3</v>
      </c>
      <c r="U519" s="58">
        <f t="shared" si="441"/>
        <v>0.70875586509178212</v>
      </c>
      <c r="V519" s="53">
        <f t="shared" si="442"/>
        <v>1.6233766233766234</v>
      </c>
      <c r="W519" s="53">
        <f t="shared" si="428"/>
        <v>1.5592629032019207</v>
      </c>
      <c r="X519" s="53">
        <f t="shared" si="429"/>
        <v>7.9389861511904166E-4</v>
      </c>
      <c r="Y519" s="58">
        <f t="shared" si="443"/>
        <v>0.14175117301835646</v>
      </c>
      <c r="Z519" s="53">
        <f t="shared" si="444"/>
        <v>0.32467532467532467</v>
      </c>
      <c r="AA519" s="53">
        <f t="shared" si="430"/>
        <v>0.31185258064038424</v>
      </c>
      <c r="AB519" s="53">
        <f t="shared" si="431"/>
        <v>1.5877972302380834E-4</v>
      </c>
      <c r="AC519" s="61">
        <f t="shared" si="445"/>
        <v>0.3945312499999965</v>
      </c>
      <c r="AD519" s="36">
        <f t="shared" si="448"/>
        <v>4.2142654790486107</v>
      </c>
      <c r="AE519" s="36">
        <f t="shared" si="449"/>
        <v>98.52</v>
      </c>
      <c r="AF519" s="36">
        <f t="shared" si="450"/>
        <v>2.1071327395243054</v>
      </c>
      <c r="AG519" s="36">
        <f t="shared" si="449"/>
        <v>87.84</v>
      </c>
      <c r="AH519" s="36">
        <f t="shared" si="451"/>
        <v>1.0535663697621527</v>
      </c>
      <c r="AI519" s="36">
        <f t="shared" si="478"/>
        <v>65.13</v>
      </c>
      <c r="AJ519" s="36">
        <f t="shared" si="453"/>
        <v>0.21071327395243036</v>
      </c>
      <c r="AK519" s="36">
        <f t="shared" si="478"/>
        <v>19</v>
      </c>
      <c r="AL519" s="36">
        <f t="shared" si="454"/>
        <v>2.1071327395243054</v>
      </c>
      <c r="AM519" s="36">
        <f t="shared" si="455"/>
        <v>87.84</v>
      </c>
      <c r="AN519" s="36">
        <f t="shared" si="456"/>
        <v>1.0535663697621527</v>
      </c>
      <c r="AO519" s="36">
        <f t="shared" si="457"/>
        <v>65.13</v>
      </c>
      <c r="AP519" s="36">
        <f t="shared" si="458"/>
        <v>0.52678318488107634</v>
      </c>
      <c r="AQ519" s="36">
        <f t="shared" si="459"/>
        <v>40.950000000000003</v>
      </c>
      <c r="AR519" s="36">
        <f t="shared" si="460"/>
        <v>0.10535663697621518</v>
      </c>
      <c r="AS519" s="36">
        <f t="shared" si="461"/>
        <v>10</v>
      </c>
      <c r="AT519" s="36">
        <f t="shared" si="462"/>
        <v>1.0535663697621527</v>
      </c>
      <c r="AU519" s="36">
        <f t="shared" si="463"/>
        <v>65.13</v>
      </c>
      <c r="AV519" s="36">
        <f t="shared" si="464"/>
        <v>0.52678318488107634</v>
      </c>
      <c r="AW519" s="36">
        <f t="shared" si="465"/>
        <v>40.950000000000003</v>
      </c>
      <c r="AX519" s="36">
        <f t="shared" si="466"/>
        <v>0.26339159244053817</v>
      </c>
      <c r="AY519" s="36">
        <f t="shared" si="467"/>
        <v>23.16</v>
      </c>
      <c r="AZ519" s="36">
        <f t="shared" si="468"/>
        <v>5.2678318488107591E-2</v>
      </c>
      <c r="BA519" s="36">
        <f t="shared" si="469"/>
        <v>5.13</v>
      </c>
      <c r="BB519" s="36">
        <f t="shared" si="470"/>
        <v>0.21071327395243042</v>
      </c>
      <c r="BC519" s="36">
        <f t="shared" si="471"/>
        <v>19</v>
      </c>
      <c r="BD519" s="36">
        <f t="shared" si="472"/>
        <v>0.10535663697621521</v>
      </c>
      <c r="BE519" s="36">
        <f t="shared" si="473"/>
        <v>10</v>
      </c>
      <c r="BF519" s="36">
        <f t="shared" si="474"/>
        <v>5.2678318488107605E-2</v>
      </c>
      <c r="BG519" s="36">
        <f t="shared" si="475"/>
        <v>5.13</v>
      </c>
      <c r="BH519" s="36">
        <f t="shared" si="476"/>
        <v>1.0535663697621519E-2</v>
      </c>
      <c r="BI519" s="36">
        <f t="shared" si="477"/>
        <v>1.05</v>
      </c>
    </row>
    <row r="520" spans="1:61" s="36" customFormat="1" x14ac:dyDescent="0.25">
      <c r="A520" s="37">
        <v>11.25</v>
      </c>
      <c r="B520" s="47">
        <f t="shared" si="432"/>
        <v>40</v>
      </c>
      <c r="C520" s="48">
        <f t="shared" si="422"/>
        <v>0</v>
      </c>
      <c r="D520" s="49">
        <f t="shared" si="423"/>
        <v>0</v>
      </c>
      <c r="E520" s="50">
        <f t="shared" si="424"/>
        <v>1</v>
      </c>
      <c r="F520" s="65">
        <f t="shared" si="421"/>
        <v>39</v>
      </c>
      <c r="G520" s="58">
        <f t="shared" si="446"/>
        <v>2.8358149581366234</v>
      </c>
      <c r="H520" s="53">
        <f t="shared" si="433"/>
        <v>6.4935064935064934</v>
      </c>
      <c r="I520" s="49">
        <f t="shared" si="434"/>
        <v>1.38</v>
      </c>
      <c r="J520" s="53">
        <f t="shared" si="435"/>
        <v>6.2387929079005717</v>
      </c>
      <c r="K520" s="53">
        <f t="shared" si="447"/>
        <v>3.1764810407699188E-3</v>
      </c>
      <c r="L520" s="48">
        <f t="shared" si="436"/>
        <v>2.2000000000000002</v>
      </c>
      <c r="M520" s="49">
        <f t="shared" si="425"/>
        <v>0</v>
      </c>
      <c r="N520" s="65">
        <v>0</v>
      </c>
      <c r="O520" s="60">
        <f t="shared" si="437"/>
        <v>6431.0356136143791</v>
      </c>
      <c r="P520" s="55">
        <f t="shared" si="438"/>
        <v>480</v>
      </c>
      <c r="Q520" s="58">
        <f t="shared" si="439"/>
        <v>1.4179074790683117</v>
      </c>
      <c r="R520" s="53">
        <f t="shared" si="440"/>
        <v>3.2467532467532467</v>
      </c>
      <c r="S520" s="53">
        <f t="shared" si="426"/>
        <v>3.1193964539502859</v>
      </c>
      <c r="T520" s="53">
        <f t="shared" si="427"/>
        <v>1.5882405203849594E-3</v>
      </c>
      <c r="U520" s="58">
        <f t="shared" si="441"/>
        <v>0.70895373953415586</v>
      </c>
      <c r="V520" s="53">
        <f t="shared" si="442"/>
        <v>1.6233766233766234</v>
      </c>
      <c r="W520" s="53">
        <f t="shared" si="428"/>
        <v>1.5596982269751429</v>
      </c>
      <c r="X520" s="53">
        <f t="shared" si="429"/>
        <v>7.941202601924797E-4</v>
      </c>
      <c r="Y520" s="58">
        <f t="shared" si="443"/>
        <v>0.14179074790683122</v>
      </c>
      <c r="Z520" s="53">
        <f t="shared" si="444"/>
        <v>0.32467532467532467</v>
      </c>
      <c r="AA520" s="53">
        <f t="shared" si="430"/>
        <v>0.31193964539502872</v>
      </c>
      <c r="AB520" s="53">
        <f t="shared" si="431"/>
        <v>1.58824052038496E-4</v>
      </c>
      <c r="AC520" s="61">
        <f t="shared" si="445"/>
        <v>0.39466145833332983</v>
      </c>
      <c r="AD520" s="36">
        <f t="shared" si="448"/>
        <v>4.2264949310555746</v>
      </c>
      <c r="AE520" s="36">
        <f t="shared" si="449"/>
        <v>98.54</v>
      </c>
      <c r="AF520" s="36">
        <f t="shared" si="450"/>
        <v>2.1132474655277873</v>
      </c>
      <c r="AG520" s="36">
        <f t="shared" si="449"/>
        <v>87.92</v>
      </c>
      <c r="AH520" s="36">
        <f t="shared" si="451"/>
        <v>1.0566237327638937</v>
      </c>
      <c r="AI520" s="36">
        <f t="shared" si="478"/>
        <v>65.239999999999995</v>
      </c>
      <c r="AJ520" s="36">
        <f t="shared" si="453"/>
        <v>0.21132474655277858</v>
      </c>
      <c r="AK520" s="36">
        <f t="shared" si="478"/>
        <v>19.05</v>
      </c>
      <c r="AL520" s="36">
        <f t="shared" si="454"/>
        <v>2.1132474655277873</v>
      </c>
      <c r="AM520" s="36">
        <f t="shared" si="455"/>
        <v>87.92</v>
      </c>
      <c r="AN520" s="36">
        <f t="shared" si="456"/>
        <v>1.0566237327638937</v>
      </c>
      <c r="AO520" s="36">
        <f t="shared" si="457"/>
        <v>65.239999999999995</v>
      </c>
      <c r="AP520" s="36">
        <f t="shared" si="458"/>
        <v>0.52831186638194683</v>
      </c>
      <c r="AQ520" s="36">
        <f t="shared" si="459"/>
        <v>41.04</v>
      </c>
      <c r="AR520" s="36">
        <f t="shared" si="460"/>
        <v>0.10566237327638929</v>
      </c>
      <c r="AS520" s="36">
        <f t="shared" si="461"/>
        <v>10.029999999999999</v>
      </c>
      <c r="AT520" s="36">
        <f t="shared" si="462"/>
        <v>1.0566237327638937</v>
      </c>
      <c r="AU520" s="36">
        <f t="shared" si="463"/>
        <v>65.239999999999995</v>
      </c>
      <c r="AV520" s="36">
        <f t="shared" si="464"/>
        <v>0.52831186638194683</v>
      </c>
      <c r="AW520" s="36">
        <f t="shared" si="465"/>
        <v>41.04</v>
      </c>
      <c r="AX520" s="36">
        <f t="shared" si="466"/>
        <v>0.26415593319097341</v>
      </c>
      <c r="AY520" s="36">
        <f t="shared" si="467"/>
        <v>23.21</v>
      </c>
      <c r="AZ520" s="36">
        <f t="shared" si="468"/>
        <v>5.2831186638194645E-2</v>
      </c>
      <c r="BA520" s="36">
        <f t="shared" si="469"/>
        <v>5.15</v>
      </c>
      <c r="BB520" s="36">
        <f t="shared" si="470"/>
        <v>0.21132474655277864</v>
      </c>
      <c r="BC520" s="36">
        <f t="shared" si="471"/>
        <v>19.05</v>
      </c>
      <c r="BD520" s="36">
        <f t="shared" si="472"/>
        <v>0.10566237327638932</v>
      </c>
      <c r="BE520" s="36">
        <f t="shared" si="473"/>
        <v>10.029999999999999</v>
      </c>
      <c r="BF520" s="36">
        <f t="shared" si="474"/>
        <v>5.2831186638194659E-2</v>
      </c>
      <c r="BG520" s="36">
        <f t="shared" si="475"/>
        <v>5.15</v>
      </c>
      <c r="BH520" s="36">
        <f t="shared" si="476"/>
        <v>1.0566237327638929E-2</v>
      </c>
      <c r="BI520" s="36">
        <f t="shared" si="477"/>
        <v>1.05</v>
      </c>
    </row>
    <row r="521" spans="1:61" s="36" customFormat="1" x14ac:dyDescent="0.25">
      <c r="A521" s="37">
        <v>11.25</v>
      </c>
      <c r="B521" s="47">
        <f t="shared" si="432"/>
        <v>40</v>
      </c>
      <c r="C521" s="48">
        <f t="shared" si="422"/>
        <v>0</v>
      </c>
      <c r="D521" s="49">
        <f t="shared" si="423"/>
        <v>0</v>
      </c>
      <c r="E521" s="50">
        <f t="shared" si="424"/>
        <v>1</v>
      </c>
      <c r="F521" s="65">
        <f t="shared" si="421"/>
        <v>39</v>
      </c>
      <c r="G521" s="58">
        <f t="shared" si="446"/>
        <v>2.8366010115883897</v>
      </c>
      <c r="H521" s="53">
        <f t="shared" si="433"/>
        <v>6.4935064935064934</v>
      </c>
      <c r="I521" s="49">
        <f t="shared" si="434"/>
        <v>1.38</v>
      </c>
      <c r="J521" s="53">
        <f t="shared" si="435"/>
        <v>6.2405222254944581</v>
      </c>
      <c r="K521" s="53">
        <f t="shared" si="447"/>
        <v>3.1773615227207613E-3</v>
      </c>
      <c r="L521" s="48">
        <f t="shared" si="436"/>
        <v>2.2000000000000002</v>
      </c>
      <c r="M521" s="49">
        <f t="shared" si="425"/>
        <v>0</v>
      </c>
      <c r="N521" s="65">
        <v>0</v>
      </c>
      <c r="O521" s="60">
        <f t="shared" si="437"/>
        <v>6432.6871788357157</v>
      </c>
      <c r="P521" s="55">
        <f t="shared" si="438"/>
        <v>480</v>
      </c>
      <c r="Q521" s="58">
        <f t="shared" si="439"/>
        <v>1.4183005057941949</v>
      </c>
      <c r="R521" s="53">
        <f t="shared" si="440"/>
        <v>3.2467532467532467</v>
      </c>
      <c r="S521" s="53">
        <f t="shared" si="426"/>
        <v>3.1202611127472291</v>
      </c>
      <c r="T521" s="53">
        <f t="shared" si="427"/>
        <v>1.5886807613603806E-3</v>
      </c>
      <c r="U521" s="58">
        <f t="shared" si="441"/>
        <v>0.70915025289709743</v>
      </c>
      <c r="V521" s="53">
        <f t="shared" si="442"/>
        <v>1.6233766233766234</v>
      </c>
      <c r="W521" s="53">
        <f t="shared" si="428"/>
        <v>1.5601305563736145</v>
      </c>
      <c r="X521" s="53">
        <f t="shared" si="429"/>
        <v>7.9434038068019032E-4</v>
      </c>
      <c r="Y521" s="58">
        <f t="shared" si="443"/>
        <v>0.14183005057941953</v>
      </c>
      <c r="Z521" s="53">
        <f t="shared" si="444"/>
        <v>0.32467532467532467</v>
      </c>
      <c r="AA521" s="53">
        <f t="shared" si="430"/>
        <v>0.31202611127472296</v>
      </c>
      <c r="AB521" s="53">
        <f t="shared" si="431"/>
        <v>1.5886807613603809E-4</v>
      </c>
      <c r="AC521" s="61">
        <f t="shared" si="445"/>
        <v>0.39479166666666315</v>
      </c>
      <c r="AD521" s="36">
        <f t="shared" si="448"/>
        <v>4.2387277729180495</v>
      </c>
      <c r="AE521" s="36">
        <f t="shared" si="449"/>
        <v>98.56</v>
      </c>
      <c r="AF521" s="36">
        <f t="shared" si="450"/>
        <v>2.1193638864590247</v>
      </c>
      <c r="AG521" s="36">
        <f t="shared" si="449"/>
        <v>87.99</v>
      </c>
      <c r="AH521" s="36">
        <f t="shared" si="451"/>
        <v>1.0596819432295124</v>
      </c>
      <c r="AI521" s="36">
        <f t="shared" si="478"/>
        <v>65.34</v>
      </c>
      <c r="AJ521" s="36">
        <f t="shared" si="453"/>
        <v>0.21193638864590233</v>
      </c>
      <c r="AK521" s="36">
        <f t="shared" si="478"/>
        <v>19.100000000000001</v>
      </c>
      <c r="AL521" s="36">
        <f t="shared" si="454"/>
        <v>2.1193638864590247</v>
      </c>
      <c r="AM521" s="36">
        <f t="shared" si="455"/>
        <v>87.99</v>
      </c>
      <c r="AN521" s="36">
        <f t="shared" si="456"/>
        <v>1.0596819432295124</v>
      </c>
      <c r="AO521" s="36">
        <f t="shared" si="457"/>
        <v>65.34</v>
      </c>
      <c r="AP521" s="36">
        <f t="shared" si="458"/>
        <v>0.52984097161475618</v>
      </c>
      <c r="AQ521" s="36">
        <f t="shared" si="459"/>
        <v>41.13</v>
      </c>
      <c r="AR521" s="36">
        <f t="shared" si="460"/>
        <v>0.10596819432295117</v>
      </c>
      <c r="AS521" s="36">
        <f t="shared" si="461"/>
        <v>10.050000000000001</v>
      </c>
      <c r="AT521" s="36">
        <f t="shared" si="462"/>
        <v>1.0596819432295124</v>
      </c>
      <c r="AU521" s="36">
        <f t="shared" si="463"/>
        <v>65.34</v>
      </c>
      <c r="AV521" s="36">
        <f t="shared" si="464"/>
        <v>0.52984097161475618</v>
      </c>
      <c r="AW521" s="36">
        <f t="shared" si="465"/>
        <v>41.13</v>
      </c>
      <c r="AX521" s="36">
        <f t="shared" si="466"/>
        <v>0.26492048580737809</v>
      </c>
      <c r="AY521" s="36">
        <f t="shared" si="467"/>
        <v>23.27</v>
      </c>
      <c r="AZ521" s="36">
        <f t="shared" si="468"/>
        <v>5.2984097161475584E-2</v>
      </c>
      <c r="BA521" s="36">
        <f t="shared" si="469"/>
        <v>5.16</v>
      </c>
      <c r="BB521" s="36">
        <f t="shared" si="470"/>
        <v>0.21193638864590239</v>
      </c>
      <c r="BC521" s="36">
        <f t="shared" si="471"/>
        <v>19.100000000000001</v>
      </c>
      <c r="BD521" s="36">
        <f t="shared" si="472"/>
        <v>0.1059681943229512</v>
      </c>
      <c r="BE521" s="36">
        <f t="shared" si="473"/>
        <v>10.050000000000001</v>
      </c>
      <c r="BF521" s="36">
        <f t="shared" si="474"/>
        <v>5.2984097161475598E-2</v>
      </c>
      <c r="BG521" s="36">
        <f t="shared" si="475"/>
        <v>5.16</v>
      </c>
      <c r="BH521" s="36">
        <f t="shared" si="476"/>
        <v>1.0596819432295117E-2</v>
      </c>
      <c r="BI521" s="36">
        <f t="shared" si="477"/>
        <v>1.05</v>
      </c>
    </row>
    <row r="522" spans="1:61" s="36" customFormat="1" x14ac:dyDescent="0.25">
      <c r="A522" s="37">
        <v>11.25</v>
      </c>
      <c r="B522" s="47">
        <f t="shared" si="432"/>
        <v>40</v>
      </c>
      <c r="C522" s="48">
        <f t="shared" si="422"/>
        <v>0</v>
      </c>
      <c r="D522" s="49">
        <f t="shared" si="423"/>
        <v>0</v>
      </c>
      <c r="E522" s="50">
        <f t="shared" si="424"/>
        <v>1</v>
      </c>
      <c r="F522" s="65">
        <f t="shared" si="421"/>
        <v>39</v>
      </c>
      <c r="G522" s="58">
        <f t="shared" si="446"/>
        <v>2.8373816581711688</v>
      </c>
      <c r="H522" s="53">
        <f t="shared" si="433"/>
        <v>6.4935064935064934</v>
      </c>
      <c r="I522" s="49">
        <f t="shared" si="434"/>
        <v>1.38</v>
      </c>
      <c r="J522" s="53">
        <f t="shared" si="435"/>
        <v>6.2422396479765716</v>
      </c>
      <c r="K522" s="53">
        <f t="shared" si="447"/>
        <v>3.1782359482761466E-3</v>
      </c>
      <c r="L522" s="48">
        <f t="shared" si="436"/>
        <v>2.2000000000000002</v>
      </c>
      <c r="M522" s="49">
        <f t="shared" si="425"/>
        <v>0</v>
      </c>
      <c r="N522" s="65">
        <v>0</v>
      </c>
      <c r="O522" s="60">
        <f t="shared" si="437"/>
        <v>6434.3273895461552</v>
      </c>
      <c r="P522" s="55">
        <f t="shared" si="438"/>
        <v>480</v>
      </c>
      <c r="Q522" s="58">
        <f t="shared" si="439"/>
        <v>1.4186908290855844</v>
      </c>
      <c r="R522" s="53">
        <f t="shared" si="440"/>
        <v>3.2467532467532467</v>
      </c>
      <c r="S522" s="53">
        <f t="shared" si="426"/>
        <v>3.1211198239882858</v>
      </c>
      <c r="T522" s="53">
        <f t="shared" si="427"/>
        <v>1.5891179741380733E-3</v>
      </c>
      <c r="U522" s="58">
        <f t="shared" si="441"/>
        <v>0.70934541454279221</v>
      </c>
      <c r="V522" s="53">
        <f t="shared" si="442"/>
        <v>1.6233766233766234</v>
      </c>
      <c r="W522" s="53">
        <f t="shared" si="428"/>
        <v>1.5605599119941429</v>
      </c>
      <c r="X522" s="53">
        <f t="shared" si="429"/>
        <v>7.9455898706903665E-4</v>
      </c>
      <c r="Y522" s="58">
        <f t="shared" si="443"/>
        <v>0.14186908290855849</v>
      </c>
      <c r="Z522" s="53">
        <f t="shared" si="444"/>
        <v>0.32467532467532467</v>
      </c>
      <c r="AA522" s="53">
        <f t="shared" si="430"/>
        <v>0.3121119823988287</v>
      </c>
      <c r="AB522" s="53">
        <f t="shared" si="431"/>
        <v>1.589117974138074E-4</v>
      </c>
      <c r="AC522" s="61">
        <f t="shared" si="445"/>
        <v>0.39492187499999648</v>
      </c>
      <c r="AD522" s="36">
        <f t="shared" si="448"/>
        <v>4.2509639813189128</v>
      </c>
      <c r="AE522" s="36">
        <f t="shared" si="449"/>
        <v>98.57</v>
      </c>
      <c r="AF522" s="36">
        <f t="shared" si="450"/>
        <v>2.1254819906594564</v>
      </c>
      <c r="AG522" s="36">
        <f t="shared" si="449"/>
        <v>88.06</v>
      </c>
      <c r="AH522" s="36">
        <f t="shared" si="451"/>
        <v>1.0627409953297282</v>
      </c>
      <c r="AI522" s="36">
        <f t="shared" si="478"/>
        <v>65.45</v>
      </c>
      <c r="AJ522" s="36">
        <f t="shared" si="453"/>
        <v>0.21254819906594549</v>
      </c>
      <c r="AK522" s="36">
        <f t="shared" si="478"/>
        <v>19.149999999999999</v>
      </c>
      <c r="AL522" s="36">
        <f t="shared" si="454"/>
        <v>2.1254819906594564</v>
      </c>
      <c r="AM522" s="36">
        <f t="shared" si="455"/>
        <v>88.06</v>
      </c>
      <c r="AN522" s="36">
        <f t="shared" si="456"/>
        <v>1.0627409953297282</v>
      </c>
      <c r="AO522" s="36">
        <f t="shared" si="457"/>
        <v>65.45</v>
      </c>
      <c r="AP522" s="36">
        <f t="shared" si="458"/>
        <v>0.53137049766486411</v>
      </c>
      <c r="AQ522" s="36">
        <f t="shared" si="459"/>
        <v>41.22</v>
      </c>
      <c r="AR522" s="36">
        <f t="shared" si="460"/>
        <v>0.10627409953297275</v>
      </c>
      <c r="AS522" s="36">
        <f t="shared" si="461"/>
        <v>10.08</v>
      </c>
      <c r="AT522" s="36">
        <f t="shared" si="462"/>
        <v>1.0627409953297282</v>
      </c>
      <c r="AU522" s="36">
        <f t="shared" si="463"/>
        <v>65.45</v>
      </c>
      <c r="AV522" s="36">
        <f t="shared" si="464"/>
        <v>0.53137049766486411</v>
      </c>
      <c r="AW522" s="36">
        <f t="shared" si="465"/>
        <v>41.22</v>
      </c>
      <c r="AX522" s="36">
        <f t="shared" si="466"/>
        <v>0.26568524883243205</v>
      </c>
      <c r="AY522" s="36">
        <f t="shared" si="467"/>
        <v>23.33</v>
      </c>
      <c r="AZ522" s="36">
        <f t="shared" si="468"/>
        <v>5.3137049766486373E-2</v>
      </c>
      <c r="BA522" s="36">
        <f t="shared" si="469"/>
        <v>5.17</v>
      </c>
      <c r="BB522" s="36">
        <f t="shared" si="470"/>
        <v>0.21254819906594555</v>
      </c>
      <c r="BC522" s="36">
        <f t="shared" si="471"/>
        <v>19.149999999999999</v>
      </c>
      <c r="BD522" s="36">
        <f t="shared" si="472"/>
        <v>0.10627409953297277</v>
      </c>
      <c r="BE522" s="36">
        <f t="shared" si="473"/>
        <v>10.08</v>
      </c>
      <c r="BF522" s="36">
        <f t="shared" si="474"/>
        <v>5.3137049766486387E-2</v>
      </c>
      <c r="BG522" s="36">
        <f t="shared" si="475"/>
        <v>5.17</v>
      </c>
      <c r="BH522" s="36">
        <f t="shared" si="476"/>
        <v>1.0627409953297275E-2</v>
      </c>
      <c r="BI522" s="36">
        <f t="shared" si="477"/>
        <v>1.06</v>
      </c>
    </row>
    <row r="523" spans="1:61" s="36" customFormat="1" x14ac:dyDescent="0.25">
      <c r="A523" s="37">
        <v>11.25</v>
      </c>
      <c r="B523" s="47">
        <f t="shared" si="432"/>
        <v>40</v>
      </c>
      <c r="C523" s="48">
        <f t="shared" si="422"/>
        <v>0</v>
      </c>
      <c r="D523" s="49">
        <f t="shared" si="423"/>
        <v>0</v>
      </c>
      <c r="E523" s="50">
        <f t="shared" si="424"/>
        <v>1</v>
      </c>
      <c r="F523" s="65">
        <f t="shared" si="421"/>
        <v>39</v>
      </c>
      <c r="G523" s="58">
        <f t="shared" si="446"/>
        <v>2.8381569350761113</v>
      </c>
      <c r="H523" s="53">
        <f t="shared" si="433"/>
        <v>6.4935064935064934</v>
      </c>
      <c r="I523" s="49">
        <f t="shared" si="434"/>
        <v>1.38</v>
      </c>
      <c r="J523" s="53">
        <f t="shared" si="435"/>
        <v>6.2439452571674456</v>
      </c>
      <c r="K523" s="53">
        <f t="shared" si="447"/>
        <v>3.1791043590949945E-3</v>
      </c>
      <c r="L523" s="48">
        <f t="shared" si="436"/>
        <v>2.2000000000000002</v>
      </c>
      <c r="M523" s="49">
        <f t="shared" si="425"/>
        <v>0</v>
      </c>
      <c r="N523" s="65">
        <v>0</v>
      </c>
      <c r="O523" s="60">
        <f t="shared" si="437"/>
        <v>6435.9563238079609</v>
      </c>
      <c r="P523" s="55">
        <f t="shared" si="438"/>
        <v>480</v>
      </c>
      <c r="Q523" s="58">
        <f t="shared" si="439"/>
        <v>1.4190784675380557</v>
      </c>
      <c r="R523" s="53">
        <f t="shared" si="440"/>
        <v>3.2467532467532467</v>
      </c>
      <c r="S523" s="53">
        <f t="shared" si="426"/>
        <v>3.1219726285837228</v>
      </c>
      <c r="T523" s="53">
        <f t="shared" si="427"/>
        <v>1.5895521795474972E-3</v>
      </c>
      <c r="U523" s="58">
        <f t="shared" si="441"/>
        <v>0.70953923376902783</v>
      </c>
      <c r="V523" s="53">
        <f t="shared" si="442"/>
        <v>1.6233766233766234</v>
      </c>
      <c r="W523" s="53">
        <f t="shared" si="428"/>
        <v>1.5609863142918614</v>
      </c>
      <c r="X523" s="53">
        <f t="shared" si="429"/>
        <v>7.9477608977374862E-4</v>
      </c>
      <c r="Y523" s="58">
        <f t="shared" si="443"/>
        <v>0.14190784675380561</v>
      </c>
      <c r="Z523" s="53">
        <f t="shared" si="444"/>
        <v>0.32467532467532467</v>
      </c>
      <c r="AA523" s="53">
        <f t="shared" si="430"/>
        <v>0.31219726285837235</v>
      </c>
      <c r="AB523" s="53">
        <f t="shared" si="431"/>
        <v>1.5895521795474977E-4</v>
      </c>
      <c r="AC523" s="61">
        <f t="shared" si="445"/>
        <v>0.39505208333332981</v>
      </c>
      <c r="AD523" s="36">
        <f t="shared" si="448"/>
        <v>4.2632035331014286</v>
      </c>
      <c r="AE523" s="36">
        <f t="shared" si="449"/>
        <v>98.59</v>
      </c>
      <c r="AF523" s="36">
        <f t="shared" si="450"/>
        <v>2.1316017665507143</v>
      </c>
      <c r="AG523" s="36">
        <f t="shared" si="449"/>
        <v>88.14</v>
      </c>
      <c r="AH523" s="36">
        <f t="shared" si="451"/>
        <v>1.0658008832753572</v>
      </c>
      <c r="AI523" s="36">
        <f t="shared" si="478"/>
        <v>65.55</v>
      </c>
      <c r="AJ523" s="36">
        <f t="shared" si="453"/>
        <v>0.21316017665507128</v>
      </c>
      <c r="AK523" s="36">
        <f t="shared" si="478"/>
        <v>19.2</v>
      </c>
      <c r="AL523" s="36">
        <f t="shared" si="454"/>
        <v>2.1316017665507143</v>
      </c>
      <c r="AM523" s="36">
        <f t="shared" si="455"/>
        <v>88.14</v>
      </c>
      <c r="AN523" s="36">
        <f t="shared" si="456"/>
        <v>1.0658008832753572</v>
      </c>
      <c r="AO523" s="36">
        <f t="shared" si="457"/>
        <v>65.55</v>
      </c>
      <c r="AP523" s="36">
        <f t="shared" si="458"/>
        <v>0.53290044163767858</v>
      </c>
      <c r="AQ523" s="36">
        <f t="shared" si="459"/>
        <v>41.31</v>
      </c>
      <c r="AR523" s="36">
        <f t="shared" si="460"/>
        <v>0.10658008832753564</v>
      </c>
      <c r="AS523" s="36">
        <f t="shared" si="461"/>
        <v>10.11</v>
      </c>
      <c r="AT523" s="36">
        <f t="shared" si="462"/>
        <v>1.0658008832753572</v>
      </c>
      <c r="AU523" s="36">
        <f t="shared" si="463"/>
        <v>65.55</v>
      </c>
      <c r="AV523" s="36">
        <f t="shared" si="464"/>
        <v>0.53290044163767858</v>
      </c>
      <c r="AW523" s="36">
        <f t="shared" si="465"/>
        <v>41.31</v>
      </c>
      <c r="AX523" s="36">
        <f t="shared" si="466"/>
        <v>0.26645022081883929</v>
      </c>
      <c r="AY523" s="36">
        <f t="shared" si="467"/>
        <v>23.39</v>
      </c>
      <c r="AZ523" s="36">
        <f t="shared" si="468"/>
        <v>5.329004416376782E-2</v>
      </c>
      <c r="BA523" s="36">
        <f t="shared" si="469"/>
        <v>5.19</v>
      </c>
      <c r="BB523" s="36">
        <f t="shared" si="470"/>
        <v>0.21316017665507134</v>
      </c>
      <c r="BC523" s="36">
        <f t="shared" si="471"/>
        <v>19.2</v>
      </c>
      <c r="BD523" s="36">
        <f t="shared" si="472"/>
        <v>0.10658008832753567</v>
      </c>
      <c r="BE523" s="36">
        <f t="shared" si="473"/>
        <v>10.11</v>
      </c>
      <c r="BF523" s="36">
        <f t="shared" si="474"/>
        <v>5.3290044163767834E-2</v>
      </c>
      <c r="BG523" s="36">
        <f t="shared" si="475"/>
        <v>5.19</v>
      </c>
      <c r="BH523" s="36">
        <f t="shared" si="476"/>
        <v>1.0658008832753564E-2</v>
      </c>
      <c r="BI523" s="36">
        <f t="shared" si="477"/>
        <v>1.06</v>
      </c>
    </row>
    <row r="524" spans="1:61" s="36" customFormat="1" x14ac:dyDescent="0.25">
      <c r="A524" s="37">
        <v>11.25</v>
      </c>
      <c r="B524" s="47">
        <f t="shared" si="432"/>
        <v>40</v>
      </c>
      <c r="C524" s="48">
        <f t="shared" si="422"/>
        <v>0</v>
      </c>
      <c r="D524" s="49">
        <f t="shared" si="423"/>
        <v>0</v>
      </c>
      <c r="E524" s="50">
        <f t="shared" si="424"/>
        <v>1</v>
      </c>
      <c r="F524" s="65">
        <f t="shared" si="421"/>
        <v>39</v>
      </c>
      <c r="G524" s="58">
        <f t="shared" si="446"/>
        <v>2.8389268792385485</v>
      </c>
      <c r="H524" s="53">
        <f t="shared" si="433"/>
        <v>6.4935064935064934</v>
      </c>
      <c r="I524" s="49">
        <f t="shared" si="434"/>
        <v>1.38</v>
      </c>
      <c r="J524" s="53">
        <f t="shared" si="435"/>
        <v>6.245639134324807</v>
      </c>
      <c r="K524" s="53">
        <f t="shared" si="447"/>
        <v>3.1799667965496728E-3</v>
      </c>
      <c r="L524" s="48">
        <f t="shared" si="436"/>
        <v>2.2000000000000002</v>
      </c>
      <c r="M524" s="49">
        <f t="shared" si="425"/>
        <v>0</v>
      </c>
      <c r="N524" s="65">
        <v>0</v>
      </c>
      <c r="O524" s="60">
        <f t="shared" si="437"/>
        <v>6437.5740591467165</v>
      </c>
      <c r="P524" s="55">
        <f t="shared" si="438"/>
        <v>480</v>
      </c>
      <c r="Q524" s="58">
        <f t="shared" si="439"/>
        <v>1.4194634396192742</v>
      </c>
      <c r="R524" s="53">
        <f t="shared" si="440"/>
        <v>3.2467532467532467</v>
      </c>
      <c r="S524" s="53">
        <f t="shared" si="426"/>
        <v>3.1228195671624035</v>
      </c>
      <c r="T524" s="53">
        <f t="shared" si="427"/>
        <v>1.5899833982748364E-3</v>
      </c>
      <c r="U524" s="58">
        <f t="shared" si="441"/>
        <v>0.70973171980963712</v>
      </c>
      <c r="V524" s="53">
        <f t="shared" si="442"/>
        <v>1.6233766233766234</v>
      </c>
      <c r="W524" s="53">
        <f t="shared" si="428"/>
        <v>1.5614097835812017</v>
      </c>
      <c r="X524" s="53">
        <f t="shared" si="429"/>
        <v>7.949916991374182E-4</v>
      </c>
      <c r="Y524" s="58">
        <f t="shared" si="443"/>
        <v>0.14194634396192748</v>
      </c>
      <c r="Z524" s="53">
        <f t="shared" si="444"/>
        <v>0.32467532467532467</v>
      </c>
      <c r="AA524" s="53">
        <f t="shared" si="430"/>
        <v>0.31228195671624048</v>
      </c>
      <c r="AB524" s="53">
        <f t="shared" si="431"/>
        <v>1.5899833982748371E-4</v>
      </c>
      <c r="AC524" s="61">
        <f t="shared" si="445"/>
        <v>0.39518229166666313</v>
      </c>
      <c r="AD524" s="36">
        <f t="shared" si="448"/>
        <v>4.2754464052681449</v>
      </c>
      <c r="AE524" s="36">
        <f t="shared" si="449"/>
        <v>98.61</v>
      </c>
      <c r="AF524" s="36">
        <f t="shared" si="450"/>
        <v>2.1377232026340725</v>
      </c>
      <c r="AG524" s="36">
        <f t="shared" si="449"/>
        <v>88.21</v>
      </c>
      <c r="AH524" s="36">
        <f t="shared" si="451"/>
        <v>1.0688616013170362</v>
      </c>
      <c r="AI524" s="36">
        <f t="shared" si="478"/>
        <v>65.66</v>
      </c>
      <c r="AJ524" s="36">
        <f t="shared" si="453"/>
        <v>0.21377232026340709</v>
      </c>
      <c r="AK524" s="36">
        <f t="shared" si="478"/>
        <v>19.25</v>
      </c>
      <c r="AL524" s="36">
        <f t="shared" si="454"/>
        <v>2.1377232026340725</v>
      </c>
      <c r="AM524" s="36">
        <f t="shared" si="455"/>
        <v>88.21</v>
      </c>
      <c r="AN524" s="36">
        <f t="shared" si="456"/>
        <v>1.0688616013170362</v>
      </c>
      <c r="AO524" s="36">
        <f t="shared" si="457"/>
        <v>65.66</v>
      </c>
      <c r="AP524" s="36">
        <f t="shared" si="458"/>
        <v>0.53443080065851811</v>
      </c>
      <c r="AQ524" s="36">
        <f t="shared" si="459"/>
        <v>41.4</v>
      </c>
      <c r="AR524" s="36">
        <f t="shared" si="460"/>
        <v>0.10688616013170354</v>
      </c>
      <c r="AS524" s="36">
        <f t="shared" si="461"/>
        <v>10.14</v>
      </c>
      <c r="AT524" s="36">
        <f t="shared" si="462"/>
        <v>1.0688616013170362</v>
      </c>
      <c r="AU524" s="36">
        <f t="shared" si="463"/>
        <v>65.66</v>
      </c>
      <c r="AV524" s="36">
        <f t="shared" si="464"/>
        <v>0.53443080065851811</v>
      </c>
      <c r="AW524" s="36">
        <f t="shared" si="465"/>
        <v>41.4</v>
      </c>
      <c r="AX524" s="36">
        <f t="shared" si="466"/>
        <v>0.26721540032925906</v>
      </c>
      <c r="AY524" s="36">
        <f t="shared" si="467"/>
        <v>23.45</v>
      </c>
      <c r="AZ524" s="36">
        <f t="shared" si="468"/>
        <v>5.3443080065851772E-2</v>
      </c>
      <c r="BA524" s="36">
        <f t="shared" si="469"/>
        <v>5.2</v>
      </c>
      <c r="BB524" s="36">
        <f t="shared" si="470"/>
        <v>0.21377232026340715</v>
      </c>
      <c r="BC524" s="36">
        <f t="shared" si="471"/>
        <v>19.25</v>
      </c>
      <c r="BD524" s="36">
        <f t="shared" si="472"/>
        <v>0.10688616013170357</v>
      </c>
      <c r="BE524" s="36">
        <f t="shared" si="473"/>
        <v>10.14</v>
      </c>
      <c r="BF524" s="36">
        <f t="shared" si="474"/>
        <v>5.3443080065851786E-2</v>
      </c>
      <c r="BG524" s="36">
        <f t="shared" si="475"/>
        <v>5.2</v>
      </c>
      <c r="BH524" s="36">
        <f t="shared" si="476"/>
        <v>1.0688616013170355E-2</v>
      </c>
      <c r="BI524" s="36">
        <f t="shared" si="477"/>
        <v>1.06</v>
      </c>
    </row>
    <row r="525" spans="1:61" s="36" customFormat="1" x14ac:dyDescent="0.25">
      <c r="A525" s="37">
        <v>11.25</v>
      </c>
      <c r="B525" s="47">
        <f t="shared" si="432"/>
        <v>40</v>
      </c>
      <c r="C525" s="48">
        <f t="shared" si="422"/>
        <v>0</v>
      </c>
      <c r="D525" s="49">
        <f t="shared" si="423"/>
        <v>0</v>
      </c>
      <c r="E525" s="50">
        <f t="shared" si="424"/>
        <v>1</v>
      </c>
      <c r="F525" s="65">
        <f t="shared" si="421"/>
        <v>39</v>
      </c>
      <c r="G525" s="58">
        <f t="shared" si="446"/>
        <v>2.8396915273397521</v>
      </c>
      <c r="H525" s="53">
        <f t="shared" si="433"/>
        <v>6.4935064935064934</v>
      </c>
      <c r="I525" s="49">
        <f t="shared" si="434"/>
        <v>1.38</v>
      </c>
      <c r="J525" s="53">
        <f t="shared" si="435"/>
        <v>6.2473213601474553</v>
      </c>
      <c r="K525" s="53">
        <f t="shared" si="447"/>
        <v>3.1808233017279687E-3</v>
      </c>
      <c r="L525" s="48">
        <f t="shared" si="436"/>
        <v>2.2000000000000002</v>
      </c>
      <c r="M525" s="49">
        <f t="shared" si="425"/>
        <v>0</v>
      </c>
      <c r="N525" s="65">
        <v>0</v>
      </c>
      <c r="O525" s="60">
        <f t="shared" si="437"/>
        <v>6439.1806725550177</v>
      </c>
      <c r="P525" s="55">
        <f t="shared" si="438"/>
        <v>480</v>
      </c>
      <c r="Q525" s="58">
        <f t="shared" si="439"/>
        <v>1.419845763669876</v>
      </c>
      <c r="R525" s="53">
        <f t="shared" si="440"/>
        <v>3.2467532467532467</v>
      </c>
      <c r="S525" s="53">
        <f t="shared" si="426"/>
        <v>3.1236606800737277</v>
      </c>
      <c r="T525" s="53">
        <f t="shared" si="427"/>
        <v>1.5904116508639844E-3</v>
      </c>
      <c r="U525" s="58">
        <f t="shared" si="441"/>
        <v>0.70992288183493801</v>
      </c>
      <c r="V525" s="53">
        <f t="shared" si="442"/>
        <v>1.6233766233766234</v>
      </c>
      <c r="W525" s="53">
        <f t="shared" si="428"/>
        <v>1.5618303400368638</v>
      </c>
      <c r="X525" s="53">
        <f t="shared" si="429"/>
        <v>7.9520582543199218E-4</v>
      </c>
      <c r="Y525" s="58">
        <f t="shared" si="443"/>
        <v>0.14198457636698766</v>
      </c>
      <c r="Z525" s="53">
        <f t="shared" si="444"/>
        <v>0.32467532467532467</v>
      </c>
      <c r="AA525" s="53">
        <f t="shared" si="430"/>
        <v>0.31236606800737288</v>
      </c>
      <c r="AB525" s="53">
        <f t="shared" si="431"/>
        <v>1.590411650863985E-4</v>
      </c>
      <c r="AC525" s="61">
        <f t="shared" si="445"/>
        <v>0.39531249999999646</v>
      </c>
      <c r="AD525" s="36">
        <f t="shared" si="448"/>
        <v>4.2876925749797978</v>
      </c>
      <c r="AE525" s="36">
        <f t="shared" si="449"/>
        <v>98.63</v>
      </c>
      <c r="AF525" s="36">
        <f t="shared" si="450"/>
        <v>2.1438462874898989</v>
      </c>
      <c r="AG525" s="36">
        <f t="shared" si="449"/>
        <v>88.28</v>
      </c>
      <c r="AH525" s="36">
        <f t="shared" si="451"/>
        <v>1.0719231437449495</v>
      </c>
      <c r="AI525" s="36">
        <f t="shared" si="478"/>
        <v>65.77</v>
      </c>
      <c r="AJ525" s="36">
        <f t="shared" si="453"/>
        <v>0.21438462874898973</v>
      </c>
      <c r="AK525" s="36">
        <f t="shared" si="478"/>
        <v>19.3</v>
      </c>
      <c r="AL525" s="36">
        <f t="shared" si="454"/>
        <v>2.1438462874898989</v>
      </c>
      <c r="AM525" s="36">
        <f t="shared" si="455"/>
        <v>88.28</v>
      </c>
      <c r="AN525" s="36">
        <f t="shared" si="456"/>
        <v>1.0719231437449495</v>
      </c>
      <c r="AO525" s="36">
        <f t="shared" si="457"/>
        <v>65.77</v>
      </c>
      <c r="AP525" s="36">
        <f t="shared" si="458"/>
        <v>0.53596157187247473</v>
      </c>
      <c r="AQ525" s="36">
        <f t="shared" si="459"/>
        <v>41.49</v>
      </c>
      <c r="AR525" s="36">
        <f t="shared" si="460"/>
        <v>0.10719231437449486</v>
      </c>
      <c r="AS525" s="36">
        <f t="shared" si="461"/>
        <v>10.16</v>
      </c>
      <c r="AT525" s="36">
        <f t="shared" si="462"/>
        <v>1.0719231437449495</v>
      </c>
      <c r="AU525" s="36">
        <f t="shared" si="463"/>
        <v>65.77</v>
      </c>
      <c r="AV525" s="36">
        <f t="shared" si="464"/>
        <v>0.53596157187247473</v>
      </c>
      <c r="AW525" s="36">
        <f t="shared" si="465"/>
        <v>41.49</v>
      </c>
      <c r="AX525" s="36">
        <f t="shared" si="466"/>
        <v>0.26798078593623736</v>
      </c>
      <c r="AY525" s="36">
        <f t="shared" si="467"/>
        <v>23.51</v>
      </c>
      <c r="AZ525" s="36">
        <f t="shared" si="468"/>
        <v>5.3596157187247431E-2</v>
      </c>
      <c r="BA525" s="36">
        <f t="shared" si="469"/>
        <v>5.22</v>
      </c>
      <c r="BB525" s="36">
        <f t="shared" si="470"/>
        <v>0.21438462874898978</v>
      </c>
      <c r="BC525" s="36">
        <f t="shared" si="471"/>
        <v>19.3</v>
      </c>
      <c r="BD525" s="36">
        <f t="shared" si="472"/>
        <v>0.10719231437449489</v>
      </c>
      <c r="BE525" s="36">
        <f t="shared" si="473"/>
        <v>10.16</v>
      </c>
      <c r="BF525" s="36">
        <f t="shared" si="474"/>
        <v>5.3596157187247445E-2</v>
      </c>
      <c r="BG525" s="36">
        <f t="shared" si="475"/>
        <v>5.22</v>
      </c>
      <c r="BH525" s="36">
        <f t="shared" si="476"/>
        <v>1.0719231437449487E-2</v>
      </c>
      <c r="BI525" s="36">
        <f t="shared" si="477"/>
        <v>1.07</v>
      </c>
    </row>
    <row r="526" spans="1:61" s="36" customFormat="1" x14ac:dyDescent="0.25">
      <c r="A526" s="37">
        <v>11.25</v>
      </c>
      <c r="B526" s="47">
        <f t="shared" si="432"/>
        <v>40</v>
      </c>
      <c r="C526" s="48">
        <f t="shared" si="422"/>
        <v>0</v>
      </c>
      <c r="D526" s="49">
        <f t="shared" si="423"/>
        <v>0</v>
      </c>
      <c r="E526" s="50">
        <f t="shared" si="424"/>
        <v>1</v>
      </c>
      <c r="F526" s="65">
        <f t="shared" si="421"/>
        <v>39</v>
      </c>
      <c r="G526" s="58">
        <f t="shared" si="446"/>
        <v>2.840450915808681</v>
      </c>
      <c r="H526" s="53">
        <f t="shared" si="433"/>
        <v>6.4935064935064934</v>
      </c>
      <c r="I526" s="49">
        <f t="shared" si="434"/>
        <v>1.38</v>
      </c>
      <c r="J526" s="53">
        <f t="shared" si="435"/>
        <v>6.2489920147790992</v>
      </c>
      <c r="K526" s="53">
        <f t="shared" si="447"/>
        <v>3.1816739154350484E-3</v>
      </c>
      <c r="L526" s="48">
        <f t="shared" si="436"/>
        <v>2.2000000000000002</v>
      </c>
      <c r="M526" s="49">
        <f t="shared" si="425"/>
        <v>0</v>
      </c>
      <c r="N526" s="65">
        <v>0</v>
      </c>
      <c r="O526" s="60">
        <f t="shared" si="437"/>
        <v>6440.7762404961359</v>
      </c>
      <c r="P526" s="55">
        <f t="shared" si="438"/>
        <v>480</v>
      </c>
      <c r="Q526" s="58">
        <f t="shared" si="439"/>
        <v>1.4202254579043405</v>
      </c>
      <c r="R526" s="53">
        <f t="shared" si="440"/>
        <v>3.2467532467532467</v>
      </c>
      <c r="S526" s="53">
        <f t="shared" si="426"/>
        <v>3.1244960073895496</v>
      </c>
      <c r="T526" s="53">
        <f t="shared" si="427"/>
        <v>1.5908369577175242E-3</v>
      </c>
      <c r="U526" s="58">
        <f t="shared" si="441"/>
        <v>0.71011272895217026</v>
      </c>
      <c r="V526" s="53">
        <f t="shared" si="442"/>
        <v>1.6233766233766234</v>
      </c>
      <c r="W526" s="53">
        <f t="shared" si="428"/>
        <v>1.5622480036947748</v>
      </c>
      <c r="X526" s="53">
        <f t="shared" si="429"/>
        <v>7.954184788587621E-4</v>
      </c>
      <c r="Y526" s="58">
        <f t="shared" si="443"/>
        <v>0.14202254579043411</v>
      </c>
      <c r="Z526" s="53">
        <f t="shared" si="444"/>
        <v>0.32467532467532467</v>
      </c>
      <c r="AA526" s="53">
        <f t="shared" si="430"/>
        <v>0.31244960073895506</v>
      </c>
      <c r="AB526" s="53">
        <f t="shared" si="431"/>
        <v>1.5908369577175249E-4</v>
      </c>
      <c r="AC526" s="61">
        <f t="shared" si="445"/>
        <v>0.39544270833332978</v>
      </c>
      <c r="AD526" s="36">
        <f t="shared" si="448"/>
        <v>4.2999420195542228</v>
      </c>
      <c r="AE526" s="36">
        <f t="shared" si="449"/>
        <v>98.64</v>
      </c>
      <c r="AF526" s="36">
        <f t="shared" si="450"/>
        <v>2.1499710097771114</v>
      </c>
      <c r="AG526" s="36">
        <f t="shared" si="449"/>
        <v>88.35</v>
      </c>
      <c r="AH526" s="36">
        <f t="shared" si="451"/>
        <v>1.0749855048885557</v>
      </c>
      <c r="AI526" s="36">
        <f t="shared" si="478"/>
        <v>65.87</v>
      </c>
      <c r="AJ526" s="36">
        <f t="shared" si="453"/>
        <v>0.21499710097771096</v>
      </c>
      <c r="AK526" s="36">
        <f t="shared" si="478"/>
        <v>19.350000000000001</v>
      </c>
      <c r="AL526" s="36">
        <f t="shared" si="454"/>
        <v>2.1499710097771114</v>
      </c>
      <c r="AM526" s="36">
        <f t="shared" si="455"/>
        <v>88.35</v>
      </c>
      <c r="AN526" s="36">
        <f t="shared" si="456"/>
        <v>1.0749855048885557</v>
      </c>
      <c r="AO526" s="36">
        <f t="shared" si="457"/>
        <v>65.87</v>
      </c>
      <c r="AP526" s="36">
        <f t="shared" si="458"/>
        <v>0.53749275244427785</v>
      </c>
      <c r="AQ526" s="36">
        <f t="shared" si="459"/>
        <v>41.58</v>
      </c>
      <c r="AR526" s="36">
        <f t="shared" si="460"/>
        <v>0.10749855048885548</v>
      </c>
      <c r="AS526" s="36">
        <f t="shared" si="461"/>
        <v>10.19</v>
      </c>
      <c r="AT526" s="36">
        <f t="shared" si="462"/>
        <v>1.0749855048885557</v>
      </c>
      <c r="AU526" s="36">
        <f t="shared" si="463"/>
        <v>65.87</v>
      </c>
      <c r="AV526" s="36">
        <f t="shared" si="464"/>
        <v>0.53749275244427785</v>
      </c>
      <c r="AW526" s="36">
        <f t="shared" si="465"/>
        <v>41.58</v>
      </c>
      <c r="AX526" s="36">
        <f t="shared" si="466"/>
        <v>0.26874637622213893</v>
      </c>
      <c r="AY526" s="36">
        <f t="shared" si="467"/>
        <v>23.57</v>
      </c>
      <c r="AZ526" s="36">
        <f t="shared" si="468"/>
        <v>5.3749275244427741E-2</v>
      </c>
      <c r="BA526" s="36">
        <f t="shared" si="469"/>
        <v>5.23</v>
      </c>
      <c r="BB526" s="36">
        <f t="shared" si="470"/>
        <v>0.21499710097771102</v>
      </c>
      <c r="BC526" s="36">
        <f t="shared" si="471"/>
        <v>19.350000000000001</v>
      </c>
      <c r="BD526" s="36">
        <f t="shared" si="472"/>
        <v>0.10749855048885551</v>
      </c>
      <c r="BE526" s="36">
        <f t="shared" si="473"/>
        <v>10.19</v>
      </c>
      <c r="BF526" s="36">
        <f t="shared" si="474"/>
        <v>5.3749275244427755E-2</v>
      </c>
      <c r="BG526" s="36">
        <f t="shared" si="475"/>
        <v>5.23</v>
      </c>
      <c r="BH526" s="36">
        <f t="shared" si="476"/>
        <v>1.0749855048885549E-2</v>
      </c>
      <c r="BI526" s="36">
        <f t="shared" si="477"/>
        <v>1.07</v>
      </c>
    </row>
    <row r="527" spans="1:61" s="36" customFormat="1" x14ac:dyDescent="0.25">
      <c r="A527" s="37">
        <v>11.25</v>
      </c>
      <c r="B527" s="47">
        <f t="shared" si="432"/>
        <v>40</v>
      </c>
      <c r="C527" s="48">
        <f t="shared" si="422"/>
        <v>0</v>
      </c>
      <c r="D527" s="49">
        <f t="shared" si="423"/>
        <v>0</v>
      </c>
      <c r="E527" s="50">
        <f t="shared" si="424"/>
        <v>1</v>
      </c>
      <c r="F527" s="65">
        <f t="shared" si="421"/>
        <v>39</v>
      </c>
      <c r="G527" s="58">
        <f t="shared" si="446"/>
        <v>2.8412050808237184</v>
      </c>
      <c r="H527" s="53">
        <f t="shared" si="433"/>
        <v>6.4935064935064934</v>
      </c>
      <c r="I527" s="49">
        <f t="shared" si="434"/>
        <v>1.38</v>
      </c>
      <c r="J527" s="53">
        <f t="shared" si="435"/>
        <v>6.2506511778121805</v>
      </c>
      <c r="K527" s="53">
        <f t="shared" si="447"/>
        <v>3.1825186781953979E-3</v>
      </c>
      <c r="L527" s="48">
        <f t="shared" si="436"/>
        <v>2.2000000000000002</v>
      </c>
      <c r="M527" s="49">
        <f t="shared" si="425"/>
        <v>0</v>
      </c>
      <c r="N527" s="65">
        <v>0</v>
      </c>
      <c r="O527" s="60">
        <f t="shared" si="437"/>
        <v>6442.3608389076599</v>
      </c>
      <c r="P527" s="55">
        <f t="shared" si="438"/>
        <v>480</v>
      </c>
      <c r="Q527" s="58">
        <f t="shared" si="439"/>
        <v>1.4206025404118592</v>
      </c>
      <c r="R527" s="53">
        <f t="shared" si="440"/>
        <v>3.2467532467532467</v>
      </c>
      <c r="S527" s="53">
        <f t="shared" si="426"/>
        <v>3.1253255889060902</v>
      </c>
      <c r="T527" s="53">
        <f t="shared" si="427"/>
        <v>1.591259339097699E-3</v>
      </c>
      <c r="U527" s="58">
        <f t="shared" si="441"/>
        <v>0.71030127020592959</v>
      </c>
      <c r="V527" s="53">
        <f t="shared" si="442"/>
        <v>1.6233766233766234</v>
      </c>
      <c r="W527" s="53">
        <f t="shared" si="428"/>
        <v>1.5626627944530451</v>
      </c>
      <c r="X527" s="53">
        <f t="shared" si="429"/>
        <v>7.9562966954884948E-4</v>
      </c>
      <c r="Y527" s="58">
        <f t="shared" si="443"/>
        <v>0.14206025404118597</v>
      </c>
      <c r="Z527" s="53">
        <f t="shared" si="444"/>
        <v>0.32467532467532467</v>
      </c>
      <c r="AA527" s="53">
        <f t="shared" si="430"/>
        <v>0.31253255889060916</v>
      </c>
      <c r="AB527" s="53">
        <f t="shared" si="431"/>
        <v>1.5912593390977E-4</v>
      </c>
      <c r="AC527" s="61">
        <f t="shared" si="445"/>
        <v>0.39557291666666311</v>
      </c>
      <c r="AD527" s="36">
        <f t="shared" si="448"/>
        <v>4.3121947164652754</v>
      </c>
      <c r="AE527" s="36">
        <f t="shared" si="449"/>
        <v>98.66</v>
      </c>
      <c r="AF527" s="36">
        <f t="shared" si="450"/>
        <v>2.1560973582326377</v>
      </c>
      <c r="AG527" s="36">
        <f t="shared" si="449"/>
        <v>88.42</v>
      </c>
      <c r="AH527" s="36">
        <f t="shared" si="451"/>
        <v>1.0780486791163189</v>
      </c>
      <c r="AI527" s="36">
        <f t="shared" si="478"/>
        <v>65.97</v>
      </c>
      <c r="AJ527" s="36">
        <f t="shared" si="453"/>
        <v>0.21560973582326357</v>
      </c>
      <c r="AK527" s="36">
        <f t="shared" si="478"/>
        <v>19.399999999999999</v>
      </c>
      <c r="AL527" s="36">
        <f t="shared" si="454"/>
        <v>2.1560973582326377</v>
      </c>
      <c r="AM527" s="36">
        <f t="shared" si="455"/>
        <v>88.42</v>
      </c>
      <c r="AN527" s="36">
        <f t="shared" si="456"/>
        <v>1.0780486791163189</v>
      </c>
      <c r="AO527" s="36">
        <f t="shared" si="457"/>
        <v>65.97</v>
      </c>
      <c r="AP527" s="36">
        <f t="shared" si="458"/>
        <v>0.53902433955815943</v>
      </c>
      <c r="AQ527" s="36">
        <f t="shared" si="459"/>
        <v>41.67</v>
      </c>
      <c r="AR527" s="36">
        <f t="shared" si="460"/>
        <v>0.10780486791163178</v>
      </c>
      <c r="AS527" s="36">
        <f t="shared" si="461"/>
        <v>10.220000000000001</v>
      </c>
      <c r="AT527" s="36">
        <f t="shared" si="462"/>
        <v>1.0780486791163189</v>
      </c>
      <c r="AU527" s="36">
        <f t="shared" si="463"/>
        <v>65.97</v>
      </c>
      <c r="AV527" s="36">
        <f t="shared" si="464"/>
        <v>0.53902433955815943</v>
      </c>
      <c r="AW527" s="36">
        <f t="shared" si="465"/>
        <v>41.67</v>
      </c>
      <c r="AX527" s="36">
        <f t="shared" si="466"/>
        <v>0.26951216977907971</v>
      </c>
      <c r="AY527" s="36">
        <f t="shared" si="467"/>
        <v>23.62</v>
      </c>
      <c r="AZ527" s="36">
        <f t="shared" si="468"/>
        <v>5.3902433955815891E-2</v>
      </c>
      <c r="BA527" s="36">
        <f t="shared" si="469"/>
        <v>5.25</v>
      </c>
      <c r="BB527" s="36">
        <f t="shared" si="470"/>
        <v>0.21560973582326362</v>
      </c>
      <c r="BC527" s="36">
        <f t="shared" si="471"/>
        <v>19.399999999999999</v>
      </c>
      <c r="BD527" s="36">
        <f t="shared" si="472"/>
        <v>0.10780486791163181</v>
      </c>
      <c r="BE527" s="36">
        <f t="shared" si="473"/>
        <v>10.220000000000001</v>
      </c>
      <c r="BF527" s="36">
        <f t="shared" si="474"/>
        <v>5.3902433955815905E-2</v>
      </c>
      <c r="BG527" s="36">
        <f t="shared" si="475"/>
        <v>5.25</v>
      </c>
      <c r="BH527" s="36">
        <f t="shared" si="476"/>
        <v>1.0780486791163181E-2</v>
      </c>
      <c r="BI527" s="36">
        <f t="shared" si="477"/>
        <v>1.07</v>
      </c>
    </row>
    <row r="528" spans="1:61" s="36" customFormat="1" x14ac:dyDescent="0.25">
      <c r="A528" s="37">
        <v>11.25</v>
      </c>
      <c r="B528" s="47">
        <f t="shared" si="432"/>
        <v>40</v>
      </c>
      <c r="C528" s="48">
        <f t="shared" si="422"/>
        <v>0</v>
      </c>
      <c r="D528" s="49">
        <f t="shared" si="423"/>
        <v>0</v>
      </c>
      <c r="E528" s="50">
        <f t="shared" si="424"/>
        <v>1</v>
      </c>
      <c r="F528" s="65">
        <f t="shared" si="421"/>
        <v>39</v>
      </c>
      <c r="G528" s="58">
        <f t="shared" si="446"/>
        <v>2.8419540583143936</v>
      </c>
      <c r="H528" s="53">
        <f t="shared" si="433"/>
        <v>6.4935064935064934</v>
      </c>
      <c r="I528" s="49">
        <f t="shared" si="434"/>
        <v>1.38</v>
      </c>
      <c r="J528" s="53">
        <f t="shared" si="435"/>
        <v>6.2522989282916663</v>
      </c>
      <c r="K528" s="53">
        <f t="shared" si="447"/>
        <v>3.1833576302547593E-3</v>
      </c>
      <c r="L528" s="48">
        <f t="shared" si="436"/>
        <v>2.2000000000000002</v>
      </c>
      <c r="M528" s="49">
        <f t="shared" si="425"/>
        <v>0</v>
      </c>
      <c r="N528" s="65">
        <v>0</v>
      </c>
      <c r="O528" s="60">
        <f t="shared" si="437"/>
        <v>6443.9345432051041</v>
      </c>
      <c r="P528" s="55">
        <f t="shared" si="438"/>
        <v>480</v>
      </c>
      <c r="Q528" s="58">
        <f t="shared" si="439"/>
        <v>1.4209770291571968</v>
      </c>
      <c r="R528" s="53">
        <f t="shared" si="440"/>
        <v>3.2467532467532467</v>
      </c>
      <c r="S528" s="53">
        <f t="shared" si="426"/>
        <v>3.1261494641458332</v>
      </c>
      <c r="T528" s="53">
        <f t="shared" si="427"/>
        <v>1.5916788151273797E-3</v>
      </c>
      <c r="U528" s="58">
        <f t="shared" si="441"/>
        <v>0.71048851457859841</v>
      </c>
      <c r="V528" s="53">
        <f t="shared" si="442"/>
        <v>1.6233766233766234</v>
      </c>
      <c r="W528" s="53">
        <f t="shared" si="428"/>
        <v>1.5630747320729166</v>
      </c>
      <c r="X528" s="53">
        <f t="shared" si="429"/>
        <v>7.9583940756368984E-4</v>
      </c>
      <c r="Y528" s="58">
        <f t="shared" si="443"/>
        <v>0.14209770291571974</v>
      </c>
      <c r="Z528" s="53">
        <f t="shared" si="444"/>
        <v>0.32467532467532467</v>
      </c>
      <c r="AA528" s="53">
        <f t="shared" si="430"/>
        <v>0.31261494641458348</v>
      </c>
      <c r="AB528" s="53">
        <f t="shared" si="431"/>
        <v>1.5916788151273801E-4</v>
      </c>
      <c r="AC528" s="61">
        <f t="shared" si="445"/>
        <v>0.39570312499999644</v>
      </c>
      <c r="AD528" s="36">
        <f t="shared" si="448"/>
        <v>4.3244506433417564</v>
      </c>
      <c r="AE528" s="36">
        <f t="shared" si="449"/>
        <v>98.68</v>
      </c>
      <c r="AF528" s="36">
        <f t="shared" si="450"/>
        <v>2.1622253216708782</v>
      </c>
      <c r="AG528" s="36">
        <f t="shared" si="449"/>
        <v>88.49</v>
      </c>
      <c r="AH528" s="36">
        <f t="shared" si="451"/>
        <v>1.0811126608354391</v>
      </c>
      <c r="AI528" s="36">
        <f t="shared" si="478"/>
        <v>66.08</v>
      </c>
      <c r="AJ528" s="36">
        <f t="shared" si="453"/>
        <v>0.21622253216708762</v>
      </c>
      <c r="AK528" s="36">
        <f t="shared" si="478"/>
        <v>19.440000000000001</v>
      </c>
      <c r="AL528" s="36">
        <f t="shared" si="454"/>
        <v>2.1622253216708782</v>
      </c>
      <c r="AM528" s="36">
        <f t="shared" si="455"/>
        <v>88.49</v>
      </c>
      <c r="AN528" s="36">
        <f t="shared" si="456"/>
        <v>1.0811126608354391</v>
      </c>
      <c r="AO528" s="36">
        <f t="shared" si="457"/>
        <v>66.08</v>
      </c>
      <c r="AP528" s="36">
        <f t="shared" si="458"/>
        <v>0.54055633041771955</v>
      </c>
      <c r="AQ528" s="36">
        <f t="shared" si="459"/>
        <v>41.76</v>
      </c>
      <c r="AR528" s="36">
        <f t="shared" si="460"/>
        <v>0.10811126608354381</v>
      </c>
      <c r="AS528" s="36">
        <f t="shared" si="461"/>
        <v>10.25</v>
      </c>
      <c r="AT528" s="36">
        <f t="shared" si="462"/>
        <v>1.0811126608354391</v>
      </c>
      <c r="AU528" s="36">
        <f t="shared" si="463"/>
        <v>66.08</v>
      </c>
      <c r="AV528" s="36">
        <f t="shared" si="464"/>
        <v>0.54055633041771955</v>
      </c>
      <c r="AW528" s="36">
        <f t="shared" si="465"/>
        <v>41.76</v>
      </c>
      <c r="AX528" s="36">
        <f t="shared" si="466"/>
        <v>0.27027816520885978</v>
      </c>
      <c r="AY528" s="36">
        <f t="shared" si="467"/>
        <v>23.68</v>
      </c>
      <c r="AZ528" s="36">
        <f t="shared" si="468"/>
        <v>5.4055633041771904E-2</v>
      </c>
      <c r="BA528" s="36">
        <f t="shared" si="469"/>
        <v>5.26</v>
      </c>
      <c r="BB528" s="36">
        <f t="shared" si="470"/>
        <v>0.21622253216708767</v>
      </c>
      <c r="BC528" s="36">
        <f t="shared" si="471"/>
        <v>19.440000000000001</v>
      </c>
      <c r="BD528" s="36">
        <f t="shared" si="472"/>
        <v>0.10811126608354384</v>
      </c>
      <c r="BE528" s="36">
        <f t="shared" si="473"/>
        <v>10.25</v>
      </c>
      <c r="BF528" s="36">
        <f t="shared" si="474"/>
        <v>5.4055633041771918E-2</v>
      </c>
      <c r="BG528" s="36">
        <f t="shared" si="475"/>
        <v>5.26</v>
      </c>
      <c r="BH528" s="36">
        <f t="shared" si="476"/>
        <v>1.0811126608354383E-2</v>
      </c>
      <c r="BI528" s="36">
        <f t="shared" si="477"/>
        <v>1.08</v>
      </c>
    </row>
  </sheetData>
  <sheetProtection algorithmName="SHA-512" hashValue="kMm5QTf7qhUbK1ipIarxKW2+E7DTVtrSBpm+ysgd0CNv/CX3wE6kyjJB4zA8VY+Jm5lhbnc2Yk+Z4C7PfLmWeA==" saltValue="mVe1V74BjZSzCMcSP4koTA==" spinCount="100000" sheet="1" selectLockedCells="1"/>
  <mergeCells count="92">
    <mergeCell ref="G4:H5"/>
    <mergeCell ref="I4:L4"/>
    <mergeCell ref="N4:O5"/>
    <mergeCell ref="P4:S4"/>
    <mergeCell ref="G6:G9"/>
    <mergeCell ref="N6:N9"/>
    <mergeCell ref="D8:D9"/>
    <mergeCell ref="E8:E9"/>
    <mergeCell ref="G11:I11"/>
    <mergeCell ref="N11:O12"/>
    <mergeCell ref="P11:S11"/>
    <mergeCell ref="G12:H12"/>
    <mergeCell ref="J12:L12"/>
    <mergeCell ref="G13:H13"/>
    <mergeCell ref="N13:N16"/>
    <mergeCell ref="C15:D15"/>
    <mergeCell ref="B17:D17"/>
    <mergeCell ref="G18:H18"/>
    <mergeCell ref="J18:K18"/>
    <mergeCell ref="G15:H15"/>
    <mergeCell ref="J15:K15"/>
    <mergeCell ref="G19:H19"/>
    <mergeCell ref="J19:K20"/>
    <mergeCell ref="G20:H20"/>
    <mergeCell ref="B22:B24"/>
    <mergeCell ref="AD45:AK45"/>
    <mergeCell ref="M19:M23"/>
    <mergeCell ref="AX46:AY46"/>
    <mergeCell ref="AT45:BA45"/>
    <mergeCell ref="BB45:BI45"/>
    <mergeCell ref="Q46:T46"/>
    <mergeCell ref="U46:X46"/>
    <mergeCell ref="Y46:AB46"/>
    <mergeCell ref="AD46:AE46"/>
    <mergeCell ref="AF46:AG46"/>
    <mergeCell ref="AH46:AI46"/>
    <mergeCell ref="AJ46:AK46"/>
    <mergeCell ref="AL46:AM46"/>
    <mergeCell ref="AL45:AS45"/>
    <mergeCell ref="AN46:AO46"/>
    <mergeCell ref="AP46:AQ46"/>
    <mergeCell ref="AR46:AS46"/>
    <mergeCell ref="AT46:AU46"/>
    <mergeCell ref="AV46:AW46"/>
    <mergeCell ref="C47:E47"/>
    <mergeCell ref="F47:F48"/>
    <mergeCell ref="G47:G48"/>
    <mergeCell ref="H47:H48"/>
    <mergeCell ref="I47:I48"/>
    <mergeCell ref="AZ46:BA46"/>
    <mergeCell ref="BB46:BC46"/>
    <mergeCell ref="BD46:BE46"/>
    <mergeCell ref="BF46:BG46"/>
    <mergeCell ref="BH46:BI46"/>
    <mergeCell ref="W47:W48"/>
    <mergeCell ref="J47:J48"/>
    <mergeCell ref="K47:K48"/>
    <mergeCell ref="L47:N47"/>
    <mergeCell ref="O47:O48"/>
    <mergeCell ref="P47:P48"/>
    <mergeCell ref="Q47:Q48"/>
    <mergeCell ref="R47:R48"/>
    <mergeCell ref="S47:S48"/>
    <mergeCell ref="T47:T48"/>
    <mergeCell ref="U47:U48"/>
    <mergeCell ref="V47:V48"/>
    <mergeCell ref="AH47:AH48"/>
    <mergeCell ref="AJ47:AJ48"/>
    <mergeCell ref="AL47:AL48"/>
    <mergeCell ref="AN47:AN48"/>
    <mergeCell ref="X47:X48"/>
    <mergeCell ref="Y47:Y48"/>
    <mergeCell ref="Z47:Z48"/>
    <mergeCell ref="AA47:AA48"/>
    <mergeCell ref="AB47:AB48"/>
    <mergeCell ref="AC47:AC48"/>
    <mergeCell ref="BB47:BB48"/>
    <mergeCell ref="BD47:BD48"/>
    <mergeCell ref="BF47:BF48"/>
    <mergeCell ref="BH47:BH48"/>
    <mergeCell ref="N18:R18"/>
    <mergeCell ref="O23:O24"/>
    <mergeCell ref="Q23:Q24"/>
    <mergeCell ref="M25:T27"/>
    <mergeCell ref="AP47:AP48"/>
    <mergeCell ref="AR47:AR48"/>
    <mergeCell ref="AT47:AT48"/>
    <mergeCell ref="AV47:AV48"/>
    <mergeCell ref="AX47:AX48"/>
    <mergeCell ref="AZ47:AZ48"/>
    <mergeCell ref="AD47:AD48"/>
    <mergeCell ref="AF47:AF48"/>
  </mergeCells>
  <conditionalFormatting sqref="I6:L9">
    <cfRule type="colorScale" priority="8">
      <colorScale>
        <cfvo type="num" val="0"/>
        <cfvo type="num" val="50"/>
        <cfvo type="num" val="100"/>
        <color rgb="FF63BE7B"/>
        <color rgb="FFFFEB84"/>
        <color rgb="FFF8696B"/>
      </colorScale>
    </cfRule>
  </conditionalFormatting>
  <conditionalFormatting sqref="P6:S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9:K20">
    <cfRule type="expression" dxfId="4" priority="4">
      <formula>IF($I$20&lt;1,TRUE,FALSE)</formula>
    </cfRule>
    <cfRule type="expression" dxfId="3" priority="5">
      <formula>IF($I$20&lt;2,TRUE,FALSE)</formula>
    </cfRule>
    <cfRule type="expression" dxfId="2" priority="6">
      <formula>IF($I$20&gt;2,TRUE,FALSE)</formula>
    </cfRule>
  </conditionalFormatting>
  <conditionalFormatting sqref="I18:K18">
    <cfRule type="expression" dxfId="1" priority="2">
      <formula>IF($I$18&gt;1000,TRUE,FALSE)</formula>
    </cfRule>
    <cfRule type="expression" dxfId="0" priority="3">
      <formula>IF($I$18&lt;=1000,TRUE,FALSE)</formula>
    </cfRule>
  </conditionalFormatting>
  <conditionalFormatting sqref="P13:S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C9 C11" xr:uid="{472C6962-D5C7-48D4-AB7A-75A8C764EE75}">
      <formula1>"400,480"</formula1>
    </dataValidation>
    <dataValidation type="list" allowBlank="1" showInputMessage="1" showErrorMessage="1" sqref="C15" xr:uid="{C7EF1FA9-02B1-48DA-A526-2E7E954A9246}">
      <formula1>"No Mask / Cloth Mask,Surgical Mask,KN95 Mask,N95 Mask"</formula1>
    </dataValidation>
    <dataValidation type="list" allowBlank="1" showInputMessage="1" showErrorMessage="1" sqref="C8" xr:uid="{3E5A839E-CF48-4CDA-936C-C7F65F9CDC6B}">
      <formula1>"0.7,2.2,6"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Computations</vt:lpstr>
      <vt:lpstr>Computations!Print_Area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</dc:creator>
  <cp:lastModifiedBy>UP</cp:lastModifiedBy>
  <dcterms:created xsi:type="dcterms:W3CDTF">2022-12-23T22:05:00Z</dcterms:created>
  <dcterms:modified xsi:type="dcterms:W3CDTF">2022-12-23T22:32:44Z</dcterms:modified>
</cp:coreProperties>
</file>