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jcagar\Documents\DepEd\"/>
    </mc:Choice>
  </mc:AlternateContent>
  <xr:revisionPtr revIDLastSave="0" documentId="8_{C0898F89-92C4-4527-BDF0-AA3BC8EEC1D6}" xr6:coauthVersionLast="47" xr6:coauthVersionMax="47" xr10:uidLastSave="{00000000-0000-0000-0000-000000000000}"/>
  <bookViews>
    <workbookView xWindow="-120" yWindow="-120" windowWidth="29040" windowHeight="15720" xr2:uid="{76013427-E44F-41D0-A227-A602124B0943}"/>
  </bookViews>
  <sheets>
    <sheet name="Computations" sheetId="1" r:id="rId1"/>
  </sheets>
  <externalReferences>
    <externalReference r:id="rId2"/>
  </externalReferences>
  <definedNames>
    <definedName name="_xlnm.Print_Area" localSheetId="0">Computations!$B$1:$O$29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528" i="1" l="1"/>
  <c r="P527" i="1"/>
  <c r="P526" i="1"/>
  <c r="P525" i="1"/>
  <c r="P524" i="1"/>
  <c r="P523" i="1"/>
  <c r="P522" i="1"/>
  <c r="P521" i="1"/>
  <c r="P520" i="1"/>
  <c r="P519" i="1"/>
  <c r="P518" i="1"/>
  <c r="P517" i="1"/>
  <c r="P516" i="1"/>
  <c r="P515" i="1"/>
  <c r="P514" i="1"/>
  <c r="P513" i="1"/>
  <c r="P512" i="1"/>
  <c r="P511" i="1"/>
  <c r="P510" i="1"/>
  <c r="P509" i="1"/>
  <c r="P508" i="1"/>
  <c r="P507" i="1"/>
  <c r="P506" i="1"/>
  <c r="P505" i="1"/>
  <c r="P504" i="1"/>
  <c r="P503" i="1"/>
  <c r="P502" i="1"/>
  <c r="P501" i="1"/>
  <c r="P500" i="1"/>
  <c r="P499" i="1"/>
  <c r="P498" i="1"/>
  <c r="P497" i="1"/>
  <c r="P496" i="1"/>
  <c r="P495" i="1"/>
  <c r="P494" i="1"/>
  <c r="P493" i="1"/>
  <c r="P492" i="1"/>
  <c r="P491" i="1"/>
  <c r="P490" i="1"/>
  <c r="P489" i="1"/>
  <c r="P488" i="1"/>
  <c r="P487" i="1"/>
  <c r="P486" i="1"/>
  <c r="P485" i="1"/>
  <c r="P484" i="1"/>
  <c r="P483" i="1"/>
  <c r="P482" i="1"/>
  <c r="P481" i="1"/>
  <c r="P480" i="1"/>
  <c r="P479" i="1"/>
  <c r="P478" i="1"/>
  <c r="P477" i="1"/>
  <c r="P476" i="1"/>
  <c r="P475" i="1"/>
  <c r="P474" i="1"/>
  <c r="P473" i="1"/>
  <c r="P472" i="1"/>
  <c r="P471" i="1"/>
  <c r="P470" i="1"/>
  <c r="P469" i="1"/>
  <c r="P468" i="1"/>
  <c r="P467" i="1"/>
  <c r="P466" i="1"/>
  <c r="P465" i="1"/>
  <c r="P464" i="1"/>
  <c r="P463" i="1"/>
  <c r="P462" i="1"/>
  <c r="P461" i="1"/>
  <c r="P460" i="1"/>
  <c r="P459" i="1"/>
  <c r="P458" i="1"/>
  <c r="P457" i="1"/>
  <c r="P456" i="1"/>
  <c r="P455" i="1"/>
  <c r="P454" i="1"/>
  <c r="P453" i="1"/>
  <c r="P452" i="1"/>
  <c r="P451" i="1"/>
  <c r="P450" i="1"/>
  <c r="P449" i="1"/>
  <c r="P448" i="1"/>
  <c r="P447" i="1"/>
  <c r="P446" i="1"/>
  <c r="P445" i="1"/>
  <c r="P444" i="1"/>
  <c r="P443" i="1"/>
  <c r="P442" i="1"/>
  <c r="P441" i="1"/>
  <c r="P440" i="1"/>
  <c r="P439" i="1"/>
  <c r="P438" i="1"/>
  <c r="P437" i="1"/>
  <c r="P436" i="1"/>
  <c r="P435" i="1"/>
  <c r="P434" i="1"/>
  <c r="P433" i="1"/>
  <c r="P432" i="1"/>
  <c r="P431" i="1"/>
  <c r="P430" i="1"/>
  <c r="P429" i="1"/>
  <c r="P428" i="1"/>
  <c r="P427" i="1"/>
  <c r="P426" i="1"/>
  <c r="P425" i="1"/>
  <c r="P424" i="1"/>
  <c r="P423" i="1"/>
  <c r="P422" i="1"/>
  <c r="P421" i="1"/>
  <c r="P420" i="1"/>
  <c r="P419" i="1"/>
  <c r="P418" i="1"/>
  <c r="P417" i="1"/>
  <c r="P416" i="1"/>
  <c r="P415" i="1"/>
  <c r="P414" i="1"/>
  <c r="P413" i="1"/>
  <c r="P412" i="1"/>
  <c r="P411" i="1"/>
  <c r="P410" i="1"/>
  <c r="P409" i="1"/>
  <c r="P408" i="1"/>
  <c r="P407" i="1"/>
  <c r="P406" i="1"/>
  <c r="P405" i="1"/>
  <c r="P404" i="1"/>
  <c r="P403" i="1"/>
  <c r="P402" i="1"/>
  <c r="P401" i="1"/>
  <c r="P400" i="1"/>
  <c r="P399" i="1"/>
  <c r="P398" i="1"/>
  <c r="P397" i="1"/>
  <c r="P396" i="1"/>
  <c r="P395" i="1"/>
  <c r="P394" i="1"/>
  <c r="P393" i="1"/>
  <c r="P392" i="1"/>
  <c r="P391" i="1"/>
  <c r="P390" i="1"/>
  <c r="P389" i="1"/>
  <c r="P388" i="1"/>
  <c r="P387" i="1"/>
  <c r="P386" i="1"/>
  <c r="P385" i="1"/>
  <c r="P384" i="1"/>
  <c r="P383" i="1"/>
  <c r="P382" i="1"/>
  <c r="P381" i="1"/>
  <c r="P380" i="1"/>
  <c r="P379" i="1"/>
  <c r="P378" i="1"/>
  <c r="P377" i="1"/>
  <c r="P376" i="1"/>
  <c r="P375" i="1"/>
  <c r="P374" i="1"/>
  <c r="P373" i="1"/>
  <c r="P372" i="1"/>
  <c r="P371" i="1"/>
  <c r="P370" i="1"/>
  <c r="P369" i="1"/>
  <c r="P368" i="1"/>
  <c r="P367" i="1"/>
  <c r="P366" i="1"/>
  <c r="P365" i="1"/>
  <c r="P364" i="1"/>
  <c r="P363" i="1"/>
  <c r="P362" i="1"/>
  <c r="P361" i="1"/>
  <c r="P360" i="1"/>
  <c r="P359" i="1"/>
  <c r="P358" i="1"/>
  <c r="P357" i="1"/>
  <c r="P356" i="1"/>
  <c r="P355" i="1"/>
  <c r="P354" i="1"/>
  <c r="P353" i="1"/>
  <c r="P352" i="1"/>
  <c r="P351" i="1"/>
  <c r="P350" i="1"/>
  <c r="P349" i="1"/>
  <c r="P348" i="1"/>
  <c r="P347" i="1"/>
  <c r="P346" i="1"/>
  <c r="P345" i="1"/>
  <c r="P344" i="1"/>
  <c r="P343" i="1"/>
  <c r="P342" i="1"/>
  <c r="P341" i="1"/>
  <c r="P340" i="1"/>
  <c r="P339" i="1"/>
  <c r="P338" i="1"/>
  <c r="P337" i="1"/>
  <c r="P336" i="1"/>
  <c r="P335" i="1"/>
  <c r="P334" i="1"/>
  <c r="P333" i="1"/>
  <c r="P332" i="1"/>
  <c r="P331" i="1"/>
  <c r="P330" i="1"/>
  <c r="P329" i="1"/>
  <c r="P328" i="1"/>
  <c r="P327" i="1"/>
  <c r="P326" i="1"/>
  <c r="P325" i="1"/>
  <c r="P324" i="1"/>
  <c r="P323" i="1"/>
  <c r="P322" i="1"/>
  <c r="P321" i="1"/>
  <c r="P320" i="1"/>
  <c r="P319" i="1"/>
  <c r="P318" i="1"/>
  <c r="P317" i="1"/>
  <c r="P316" i="1"/>
  <c r="P315" i="1"/>
  <c r="P314" i="1"/>
  <c r="P313" i="1"/>
  <c r="P312" i="1"/>
  <c r="P311" i="1"/>
  <c r="P310" i="1"/>
  <c r="P309" i="1"/>
  <c r="P308" i="1"/>
  <c r="P307" i="1"/>
  <c r="P306" i="1"/>
  <c r="P305" i="1"/>
  <c r="P304" i="1"/>
  <c r="P303" i="1"/>
  <c r="P302" i="1"/>
  <c r="P301" i="1"/>
  <c r="P300" i="1"/>
  <c r="P299" i="1"/>
  <c r="P298" i="1"/>
  <c r="P297" i="1"/>
  <c r="P296" i="1"/>
  <c r="P295" i="1"/>
  <c r="P294" i="1"/>
  <c r="P293" i="1"/>
  <c r="P292" i="1"/>
  <c r="P291" i="1"/>
  <c r="P290" i="1"/>
  <c r="P289" i="1"/>
  <c r="P288" i="1"/>
  <c r="P287" i="1"/>
  <c r="P286" i="1"/>
  <c r="P285" i="1"/>
  <c r="P284" i="1"/>
  <c r="P283" i="1"/>
  <c r="P282" i="1"/>
  <c r="P281" i="1"/>
  <c r="P280" i="1"/>
  <c r="P279" i="1"/>
  <c r="P278" i="1"/>
  <c r="P277" i="1"/>
  <c r="P276" i="1"/>
  <c r="P275" i="1"/>
  <c r="P274" i="1"/>
  <c r="P273" i="1"/>
  <c r="P272" i="1"/>
  <c r="P271" i="1"/>
  <c r="P270" i="1"/>
  <c r="P269" i="1"/>
  <c r="P268" i="1"/>
  <c r="P267" i="1"/>
  <c r="P266" i="1"/>
  <c r="P265" i="1"/>
  <c r="P264" i="1"/>
  <c r="P263" i="1"/>
  <c r="P262" i="1"/>
  <c r="P261" i="1"/>
  <c r="P260" i="1"/>
  <c r="P259" i="1"/>
  <c r="P258" i="1"/>
  <c r="P257" i="1"/>
  <c r="P256" i="1"/>
  <c r="P255" i="1"/>
  <c r="P254" i="1"/>
  <c r="P253" i="1"/>
  <c r="P252" i="1"/>
  <c r="P251" i="1"/>
  <c r="P250" i="1"/>
  <c r="P249" i="1"/>
  <c r="P248" i="1"/>
  <c r="P247" i="1"/>
  <c r="P246" i="1"/>
  <c r="P245" i="1"/>
  <c r="P244" i="1"/>
  <c r="P243" i="1"/>
  <c r="P242" i="1"/>
  <c r="P241" i="1"/>
  <c r="P240" i="1"/>
  <c r="P239" i="1"/>
  <c r="P238" i="1"/>
  <c r="P237" i="1"/>
  <c r="P236" i="1"/>
  <c r="P235" i="1"/>
  <c r="P234" i="1"/>
  <c r="P233" i="1"/>
  <c r="P232" i="1"/>
  <c r="P231" i="1"/>
  <c r="P230" i="1"/>
  <c r="P229" i="1"/>
  <c r="P228" i="1"/>
  <c r="P227" i="1"/>
  <c r="P226" i="1"/>
  <c r="P225" i="1"/>
  <c r="P224" i="1"/>
  <c r="P223" i="1"/>
  <c r="P222" i="1"/>
  <c r="P221" i="1"/>
  <c r="P220" i="1"/>
  <c r="P219" i="1"/>
  <c r="P218" i="1"/>
  <c r="P217" i="1"/>
  <c r="P216" i="1"/>
  <c r="P215" i="1"/>
  <c r="P214" i="1"/>
  <c r="P213" i="1"/>
  <c r="P212" i="1"/>
  <c r="P211" i="1"/>
  <c r="P210" i="1"/>
  <c r="P209" i="1"/>
  <c r="P208" i="1"/>
  <c r="P207" i="1"/>
  <c r="P206" i="1"/>
  <c r="P205" i="1"/>
  <c r="P204" i="1"/>
  <c r="P203" i="1"/>
  <c r="P202" i="1"/>
  <c r="P201" i="1"/>
  <c r="P200" i="1"/>
  <c r="P199" i="1"/>
  <c r="P198" i="1"/>
  <c r="P197" i="1"/>
  <c r="P196" i="1"/>
  <c r="P195" i="1"/>
  <c r="P194" i="1"/>
  <c r="P193" i="1"/>
  <c r="P192" i="1"/>
  <c r="P191" i="1"/>
  <c r="P190" i="1"/>
  <c r="P189" i="1"/>
  <c r="P188" i="1"/>
  <c r="P187" i="1"/>
  <c r="P186" i="1"/>
  <c r="P185" i="1"/>
  <c r="P184" i="1"/>
  <c r="P183" i="1"/>
  <c r="P182" i="1"/>
  <c r="P181" i="1"/>
  <c r="P180" i="1"/>
  <c r="P179" i="1"/>
  <c r="P178" i="1"/>
  <c r="P177" i="1"/>
  <c r="P176" i="1"/>
  <c r="P175" i="1"/>
  <c r="P174" i="1"/>
  <c r="P173" i="1"/>
  <c r="P172" i="1"/>
  <c r="P171" i="1"/>
  <c r="P170" i="1"/>
  <c r="P169" i="1"/>
  <c r="P168" i="1"/>
  <c r="P167" i="1"/>
  <c r="P166" i="1"/>
  <c r="P165" i="1"/>
  <c r="P164" i="1"/>
  <c r="P163" i="1"/>
  <c r="P162" i="1"/>
  <c r="P161" i="1"/>
  <c r="P160" i="1"/>
  <c r="P159" i="1"/>
  <c r="P158" i="1"/>
  <c r="P157" i="1"/>
  <c r="P156" i="1"/>
  <c r="P155" i="1"/>
  <c r="P154" i="1"/>
  <c r="P153" i="1"/>
  <c r="P152" i="1"/>
  <c r="P151" i="1"/>
  <c r="P150" i="1"/>
  <c r="P149" i="1"/>
  <c r="P148" i="1"/>
  <c r="P147" i="1"/>
  <c r="P146" i="1"/>
  <c r="P145" i="1"/>
  <c r="P144" i="1"/>
  <c r="P143" i="1"/>
  <c r="P142" i="1"/>
  <c r="P141" i="1"/>
  <c r="P140" i="1"/>
  <c r="P139" i="1"/>
  <c r="P138" i="1"/>
  <c r="P137" i="1"/>
  <c r="P136" i="1"/>
  <c r="P135" i="1"/>
  <c r="P134" i="1"/>
  <c r="P133" i="1"/>
  <c r="P132" i="1"/>
  <c r="P131" i="1"/>
  <c r="P130" i="1"/>
  <c r="P129" i="1"/>
  <c r="P128" i="1"/>
  <c r="P127" i="1"/>
  <c r="P126" i="1"/>
  <c r="P125" i="1"/>
  <c r="P124" i="1"/>
  <c r="P123" i="1"/>
  <c r="P122" i="1"/>
  <c r="P121" i="1"/>
  <c r="P120" i="1"/>
  <c r="P119" i="1"/>
  <c r="P118" i="1"/>
  <c r="P117" i="1"/>
  <c r="P116" i="1"/>
  <c r="P115" i="1"/>
  <c r="P114" i="1"/>
  <c r="P113" i="1"/>
  <c r="P112" i="1"/>
  <c r="P111" i="1"/>
  <c r="P110" i="1"/>
  <c r="P109" i="1"/>
  <c r="P108" i="1"/>
  <c r="P107" i="1"/>
  <c r="P106" i="1"/>
  <c r="P105" i="1"/>
  <c r="P104" i="1"/>
  <c r="P103" i="1"/>
  <c r="P102" i="1"/>
  <c r="P101" i="1"/>
  <c r="P100" i="1"/>
  <c r="P99" i="1"/>
  <c r="P98" i="1"/>
  <c r="P97" i="1"/>
  <c r="P96" i="1"/>
  <c r="P95" i="1"/>
  <c r="P94" i="1"/>
  <c r="P93" i="1"/>
  <c r="P92" i="1"/>
  <c r="P91" i="1"/>
  <c r="P90" i="1"/>
  <c r="P89" i="1"/>
  <c r="P88" i="1"/>
  <c r="P87" i="1"/>
  <c r="P86" i="1"/>
  <c r="P85" i="1"/>
  <c r="P84" i="1"/>
  <c r="P83" i="1"/>
  <c r="P82" i="1"/>
  <c r="P81" i="1"/>
  <c r="P80" i="1"/>
  <c r="P79" i="1"/>
  <c r="P78" i="1"/>
  <c r="P77" i="1"/>
  <c r="P76" i="1"/>
  <c r="P75" i="1"/>
  <c r="P74" i="1"/>
  <c r="P73" i="1"/>
  <c r="P72" i="1"/>
  <c r="P71" i="1"/>
  <c r="P70" i="1"/>
  <c r="P69" i="1"/>
  <c r="P68" i="1"/>
  <c r="P67" i="1"/>
  <c r="P66" i="1"/>
  <c r="P65" i="1"/>
  <c r="P64" i="1"/>
  <c r="P63" i="1"/>
  <c r="P62" i="1"/>
  <c r="P61" i="1"/>
  <c r="P60" i="1"/>
  <c r="P59" i="1"/>
  <c r="P58" i="1"/>
  <c r="P57" i="1"/>
  <c r="P56" i="1"/>
  <c r="P55" i="1"/>
  <c r="P54" i="1"/>
  <c r="P53" i="1"/>
  <c r="P52" i="1"/>
  <c r="P51" i="1"/>
  <c r="P50" i="1"/>
  <c r="BI49" i="1"/>
  <c r="BG49" i="1"/>
  <c r="BE49" i="1"/>
  <c r="BC49" i="1"/>
  <c r="BA49" i="1"/>
  <c r="AY49" i="1"/>
  <c r="AW49" i="1"/>
  <c r="AU49" i="1"/>
  <c r="AS49" i="1"/>
  <c r="AQ49" i="1"/>
  <c r="AO49" i="1"/>
  <c r="AM49" i="1"/>
  <c r="AK49" i="1"/>
  <c r="AI49" i="1"/>
  <c r="AG49" i="1"/>
  <c r="AE49" i="1"/>
  <c r="AC49" i="1"/>
  <c r="P49" i="1"/>
  <c r="D24" i="1"/>
  <c r="E49" i="1" s="1"/>
  <c r="D23" i="1"/>
  <c r="D22" i="1"/>
  <c r="D20" i="1"/>
  <c r="D18" i="1" s="1"/>
  <c r="C13" i="1" s="1"/>
  <c r="C20" i="1"/>
  <c r="L25" i="1" s="1"/>
  <c r="M18" i="1"/>
  <c r="C15" i="1"/>
  <c r="I13" i="1"/>
  <c r="N25" i="1" s="1"/>
  <c r="C12" i="1"/>
  <c r="A49" i="1" s="1" a="1"/>
  <c r="C11" i="1"/>
  <c r="O49" i="1" s="1"/>
  <c r="D10" i="1"/>
  <c r="E8" i="1"/>
  <c r="C8" i="1"/>
  <c r="D8" i="1" s="1"/>
  <c r="D6" i="1"/>
  <c r="E6" i="1" s="1"/>
  <c r="E10" i="1" s="1"/>
  <c r="R17" i="1" s="1"/>
  <c r="R18" i="1" s="1"/>
  <c r="I15" i="1" s="1"/>
  <c r="J15" i="1" s="1"/>
  <c r="C6" i="1"/>
  <c r="D2" i="1"/>
  <c r="L528" i="1" l="1"/>
  <c r="L520" i="1"/>
  <c r="L525" i="1"/>
  <c r="L527" i="1"/>
  <c r="L519" i="1"/>
  <c r="L524" i="1"/>
  <c r="L526" i="1"/>
  <c r="L523" i="1"/>
  <c r="L512" i="1"/>
  <c r="L516" i="1"/>
  <c r="L517" i="1"/>
  <c r="L510" i="1"/>
  <c r="L522" i="1"/>
  <c r="L511" i="1"/>
  <c r="L509" i="1"/>
  <c r="L515" i="1"/>
  <c r="L501" i="1"/>
  <c r="L493" i="1"/>
  <c r="L507" i="1"/>
  <c r="L505" i="1"/>
  <c r="L497" i="1"/>
  <c r="L489" i="1"/>
  <c r="L518" i="1"/>
  <c r="L487" i="1"/>
  <c r="L521" i="1"/>
  <c r="L508" i="1"/>
  <c r="L504" i="1"/>
  <c r="L503" i="1"/>
  <c r="L502" i="1"/>
  <c r="L506" i="1"/>
  <c r="L490" i="1"/>
  <c r="L488" i="1"/>
  <c r="L483" i="1"/>
  <c r="L475" i="1"/>
  <c r="L467" i="1"/>
  <c r="L459" i="1"/>
  <c r="L513" i="1"/>
  <c r="L496" i="1"/>
  <c r="L514" i="1"/>
  <c r="L499" i="1"/>
  <c r="L494" i="1"/>
  <c r="L498" i="1"/>
  <c r="L479" i="1"/>
  <c r="L471" i="1"/>
  <c r="L463" i="1"/>
  <c r="L478" i="1"/>
  <c r="L476" i="1"/>
  <c r="L469" i="1"/>
  <c r="L492" i="1"/>
  <c r="L495" i="1"/>
  <c r="L485" i="1"/>
  <c r="L477" i="1"/>
  <c r="L470" i="1"/>
  <c r="L468" i="1"/>
  <c r="L480" i="1"/>
  <c r="L481" i="1"/>
  <c r="L466" i="1"/>
  <c r="L484" i="1"/>
  <c r="L482" i="1"/>
  <c r="L491" i="1"/>
  <c r="L473" i="1"/>
  <c r="L500" i="1"/>
  <c r="L486" i="1"/>
  <c r="L474" i="1"/>
  <c r="L458" i="1"/>
  <c r="L452" i="1"/>
  <c r="L444" i="1"/>
  <c r="L461" i="1"/>
  <c r="L454" i="1"/>
  <c r="L446" i="1"/>
  <c r="L472" i="1"/>
  <c r="L451" i="1"/>
  <c r="L443" i="1"/>
  <c r="L456" i="1"/>
  <c r="L448" i="1"/>
  <c r="L462" i="1"/>
  <c r="L460" i="1"/>
  <c r="L450" i="1"/>
  <c r="L442" i="1"/>
  <c r="L455" i="1"/>
  <c r="L447" i="1"/>
  <c r="L449" i="1"/>
  <c r="L435" i="1"/>
  <c r="L427" i="1"/>
  <c r="L464" i="1"/>
  <c r="L453" i="1"/>
  <c r="L437" i="1"/>
  <c r="L429" i="1"/>
  <c r="L434" i="1"/>
  <c r="L426" i="1"/>
  <c r="L465" i="1"/>
  <c r="L457" i="1"/>
  <c r="L439" i="1"/>
  <c r="L431" i="1"/>
  <c r="L445" i="1"/>
  <c r="L441" i="1"/>
  <c r="L433" i="1"/>
  <c r="L425" i="1"/>
  <c r="L438" i="1"/>
  <c r="L430" i="1"/>
  <c r="L423" i="1"/>
  <c r="L415" i="1"/>
  <c r="L407" i="1"/>
  <c r="L417" i="1"/>
  <c r="L409" i="1"/>
  <c r="L432" i="1"/>
  <c r="L422" i="1"/>
  <c r="L414" i="1"/>
  <c r="L419" i="1"/>
  <c r="L411" i="1"/>
  <c r="L424" i="1"/>
  <c r="L421" i="1"/>
  <c r="L413" i="1"/>
  <c r="L440" i="1"/>
  <c r="L418" i="1"/>
  <c r="L410" i="1"/>
  <c r="L416" i="1"/>
  <c r="L406" i="1"/>
  <c r="L403" i="1"/>
  <c r="L420" i="1"/>
  <c r="L428" i="1"/>
  <c r="L405" i="1"/>
  <c r="L436" i="1"/>
  <c r="L412" i="1"/>
  <c r="L404" i="1"/>
  <c r="L393" i="1"/>
  <c r="L385" i="1"/>
  <c r="L408" i="1"/>
  <c r="L395" i="1"/>
  <c r="L387" i="1"/>
  <c r="L400" i="1"/>
  <c r="L392" i="1"/>
  <c r="L384" i="1"/>
  <c r="L397" i="1"/>
  <c r="L389" i="1"/>
  <c r="L381" i="1"/>
  <c r="L399" i="1"/>
  <c r="L391" i="1"/>
  <c r="L383" i="1"/>
  <c r="L396" i="1"/>
  <c r="L388" i="1"/>
  <c r="L390" i="1"/>
  <c r="L382" i="1"/>
  <c r="L379" i="1"/>
  <c r="L371" i="1"/>
  <c r="L363" i="1"/>
  <c r="L355" i="1"/>
  <c r="L376" i="1"/>
  <c r="L394" i="1"/>
  <c r="L373" i="1"/>
  <c r="L365" i="1"/>
  <c r="L357" i="1"/>
  <c r="L378" i="1"/>
  <c r="L370" i="1"/>
  <c r="L362" i="1"/>
  <c r="L354" i="1"/>
  <c r="L398" i="1"/>
  <c r="L375" i="1"/>
  <c r="L367" i="1"/>
  <c r="L359" i="1"/>
  <c r="L380" i="1"/>
  <c r="L401" i="1"/>
  <c r="L386" i="1"/>
  <c r="L377" i="1"/>
  <c r="L369" i="1"/>
  <c r="L361" i="1"/>
  <c r="L402" i="1"/>
  <c r="L374" i="1"/>
  <c r="L366" i="1"/>
  <c r="L358" i="1"/>
  <c r="L353" i="1"/>
  <c r="L349" i="1"/>
  <c r="L341" i="1"/>
  <c r="L333" i="1"/>
  <c r="L325" i="1"/>
  <c r="L372" i="1"/>
  <c r="L356" i="1"/>
  <c r="L346" i="1"/>
  <c r="L338" i="1"/>
  <c r="L351" i="1"/>
  <c r="L343" i="1"/>
  <c r="L335" i="1"/>
  <c r="L327" i="1"/>
  <c r="L360" i="1"/>
  <c r="L348" i="1"/>
  <c r="L340" i="1"/>
  <c r="L332" i="1"/>
  <c r="L324" i="1"/>
  <c r="L345" i="1"/>
  <c r="L337" i="1"/>
  <c r="L329" i="1"/>
  <c r="L321" i="1"/>
  <c r="L364" i="1"/>
  <c r="L350" i="1"/>
  <c r="L342" i="1"/>
  <c r="L347" i="1"/>
  <c r="L339" i="1"/>
  <c r="L331" i="1"/>
  <c r="L323" i="1"/>
  <c r="L368" i="1"/>
  <c r="L352" i="1"/>
  <c r="L344" i="1"/>
  <c r="L336" i="1"/>
  <c r="L328" i="1"/>
  <c r="L320" i="1"/>
  <c r="L330" i="1"/>
  <c r="L313" i="1"/>
  <c r="L305" i="1"/>
  <c r="L310" i="1"/>
  <c r="L302" i="1"/>
  <c r="L334" i="1"/>
  <c r="L315" i="1"/>
  <c r="L307" i="1"/>
  <c r="L299" i="1"/>
  <c r="L312" i="1"/>
  <c r="L304" i="1"/>
  <c r="L322" i="1"/>
  <c r="L317" i="1"/>
  <c r="L309" i="1"/>
  <c r="L301" i="1"/>
  <c r="L318" i="1"/>
  <c r="L314" i="1"/>
  <c r="L306" i="1"/>
  <c r="L326" i="1"/>
  <c r="L311" i="1"/>
  <c r="L303" i="1"/>
  <c r="L319" i="1"/>
  <c r="L316" i="1"/>
  <c r="L308" i="1"/>
  <c r="L300" i="1"/>
  <c r="L298" i="1"/>
  <c r="L295" i="1"/>
  <c r="L287" i="1"/>
  <c r="L279" i="1"/>
  <c r="L271" i="1"/>
  <c r="L263" i="1"/>
  <c r="L255" i="1"/>
  <c r="L292" i="1"/>
  <c r="L284" i="1"/>
  <c r="L276" i="1"/>
  <c r="L268" i="1"/>
  <c r="L260" i="1"/>
  <c r="L297" i="1"/>
  <c r="L289" i="1"/>
  <c r="L281" i="1"/>
  <c r="L273" i="1"/>
  <c r="L265" i="1"/>
  <c r="L257" i="1"/>
  <c r="L294" i="1"/>
  <c r="L286" i="1"/>
  <c r="L278" i="1"/>
  <c r="L270" i="1"/>
  <c r="L262" i="1"/>
  <c r="L291" i="1"/>
  <c r="L283" i="1"/>
  <c r="L275" i="1"/>
  <c r="L267" i="1"/>
  <c r="L259" i="1"/>
  <c r="L296" i="1"/>
  <c r="L288" i="1"/>
  <c r="L280" i="1"/>
  <c r="L272" i="1"/>
  <c r="L264" i="1"/>
  <c r="L256" i="1"/>
  <c r="L293" i="1"/>
  <c r="L285" i="1"/>
  <c r="L277" i="1"/>
  <c r="L269" i="1"/>
  <c r="L261" i="1"/>
  <c r="L290" i="1"/>
  <c r="L282" i="1"/>
  <c r="L274" i="1"/>
  <c r="L266" i="1"/>
  <c r="L258" i="1"/>
  <c r="L250" i="1"/>
  <c r="L242" i="1"/>
  <c r="L234" i="1"/>
  <c r="L226" i="1"/>
  <c r="L218" i="1"/>
  <c r="L210" i="1"/>
  <c r="L247" i="1"/>
  <c r="L239" i="1"/>
  <c r="L231" i="1"/>
  <c r="L223" i="1"/>
  <c r="L215" i="1"/>
  <c r="L252" i="1"/>
  <c r="L244" i="1"/>
  <c r="L236" i="1"/>
  <c r="L228" i="1"/>
  <c r="L220" i="1"/>
  <c r="L212" i="1"/>
  <c r="L249" i="1"/>
  <c r="L241" i="1"/>
  <c r="L233" i="1"/>
  <c r="L225" i="1"/>
  <c r="L217" i="1"/>
  <c r="L209" i="1"/>
  <c r="L246" i="1"/>
  <c r="L238" i="1"/>
  <c r="L230" i="1"/>
  <c r="L222" i="1"/>
  <c r="L214" i="1"/>
  <c r="L254" i="1"/>
  <c r="L251" i="1"/>
  <c r="L243" i="1"/>
  <c r="L235" i="1"/>
  <c r="L227" i="1"/>
  <c r="L219" i="1"/>
  <c r="L211" i="1"/>
  <c r="L253" i="1"/>
  <c r="L248" i="1"/>
  <c r="L240" i="1"/>
  <c r="L232" i="1"/>
  <c r="L224" i="1"/>
  <c r="L216" i="1"/>
  <c r="L208" i="1"/>
  <c r="L245" i="1"/>
  <c r="L237" i="1"/>
  <c r="L229" i="1"/>
  <c r="L221" i="1"/>
  <c r="L213" i="1"/>
  <c r="L200" i="1"/>
  <c r="L192" i="1"/>
  <c r="L184" i="1"/>
  <c r="L176" i="1"/>
  <c r="L168" i="1"/>
  <c r="L205" i="1"/>
  <c r="L197" i="1"/>
  <c r="L189" i="1"/>
  <c r="L181" i="1"/>
  <c r="L173" i="1"/>
  <c r="L165" i="1"/>
  <c r="L199" i="1"/>
  <c r="L191" i="1"/>
  <c r="L183" i="1"/>
  <c r="L175" i="1"/>
  <c r="L167" i="1"/>
  <c r="L204" i="1"/>
  <c r="L196" i="1"/>
  <c r="L188" i="1"/>
  <c r="L180" i="1"/>
  <c r="L172" i="1"/>
  <c r="L164" i="1"/>
  <c r="L201" i="1"/>
  <c r="L193" i="1"/>
  <c r="L185" i="1"/>
  <c r="L177" i="1"/>
  <c r="L169" i="1"/>
  <c r="L207" i="1"/>
  <c r="L206" i="1"/>
  <c r="L198" i="1"/>
  <c r="L190" i="1"/>
  <c r="L182" i="1"/>
  <c r="L174" i="1"/>
  <c r="L203" i="1"/>
  <c r="L195" i="1"/>
  <c r="L187" i="1"/>
  <c r="L179" i="1"/>
  <c r="L171" i="1"/>
  <c r="L163" i="1"/>
  <c r="L186" i="1"/>
  <c r="L162" i="1"/>
  <c r="L158" i="1"/>
  <c r="L150" i="1"/>
  <c r="L142" i="1"/>
  <c r="L134" i="1"/>
  <c r="L126" i="1"/>
  <c r="L155" i="1"/>
  <c r="L147" i="1"/>
  <c r="L139" i="1"/>
  <c r="L131" i="1"/>
  <c r="L123" i="1"/>
  <c r="L178" i="1"/>
  <c r="L160" i="1"/>
  <c r="L152" i="1"/>
  <c r="L144" i="1"/>
  <c r="L136" i="1"/>
  <c r="L128" i="1"/>
  <c r="L157" i="1"/>
  <c r="L149" i="1"/>
  <c r="L141" i="1"/>
  <c r="L133" i="1"/>
  <c r="L125" i="1"/>
  <c r="L202" i="1"/>
  <c r="L170" i="1"/>
  <c r="L194" i="1"/>
  <c r="L166" i="1"/>
  <c r="L156" i="1"/>
  <c r="L148" i="1"/>
  <c r="L140" i="1"/>
  <c r="L132" i="1"/>
  <c r="L124" i="1"/>
  <c r="L153" i="1"/>
  <c r="L145" i="1"/>
  <c r="L137" i="1"/>
  <c r="L129" i="1"/>
  <c r="L116" i="1"/>
  <c r="L108" i="1"/>
  <c r="L100" i="1"/>
  <c r="L92" i="1"/>
  <c r="L159" i="1"/>
  <c r="L143" i="1"/>
  <c r="L127" i="1"/>
  <c r="L122" i="1"/>
  <c r="L121" i="1"/>
  <c r="L113" i="1"/>
  <c r="L105" i="1"/>
  <c r="L97" i="1"/>
  <c r="L89" i="1"/>
  <c r="L161" i="1"/>
  <c r="L146" i="1"/>
  <c r="L130" i="1"/>
  <c r="L118" i="1"/>
  <c r="L110" i="1"/>
  <c r="L102" i="1"/>
  <c r="L94" i="1"/>
  <c r="L86" i="1"/>
  <c r="L115" i="1"/>
  <c r="L107" i="1"/>
  <c r="L99" i="1"/>
  <c r="L91" i="1"/>
  <c r="L120" i="1"/>
  <c r="L112" i="1"/>
  <c r="L104" i="1"/>
  <c r="L96" i="1"/>
  <c r="L88" i="1"/>
  <c r="L151" i="1"/>
  <c r="L135" i="1"/>
  <c r="L117" i="1"/>
  <c r="L109" i="1"/>
  <c r="L154" i="1"/>
  <c r="L138" i="1"/>
  <c r="L114" i="1"/>
  <c r="L103" i="1"/>
  <c r="L93" i="1"/>
  <c r="L85" i="1"/>
  <c r="L82" i="1"/>
  <c r="L74" i="1"/>
  <c r="L66" i="1"/>
  <c r="L58" i="1"/>
  <c r="L50" i="1"/>
  <c r="L106" i="1"/>
  <c r="L79" i="1"/>
  <c r="L71" i="1"/>
  <c r="L63" i="1"/>
  <c r="L55" i="1"/>
  <c r="L101" i="1"/>
  <c r="L87" i="1"/>
  <c r="L84" i="1"/>
  <c r="L76" i="1"/>
  <c r="L68" i="1"/>
  <c r="L60" i="1"/>
  <c r="L52" i="1"/>
  <c r="L81" i="1"/>
  <c r="L73" i="1"/>
  <c r="L65" i="1"/>
  <c r="L57" i="1"/>
  <c r="L111" i="1"/>
  <c r="L95" i="1"/>
  <c r="L78" i="1"/>
  <c r="L70" i="1"/>
  <c r="L62" i="1"/>
  <c r="L54" i="1"/>
  <c r="L119" i="1"/>
  <c r="L90" i="1"/>
  <c r="L83" i="1"/>
  <c r="L75" i="1"/>
  <c r="L67" i="1"/>
  <c r="L59" i="1"/>
  <c r="L51" i="1"/>
  <c r="L80" i="1"/>
  <c r="L72" i="1"/>
  <c r="L64" i="1"/>
  <c r="L56" i="1"/>
  <c r="L98" i="1"/>
  <c r="L77" i="1"/>
  <c r="L69" i="1"/>
  <c r="L61" i="1"/>
  <c r="L53" i="1"/>
  <c r="L49" i="1"/>
  <c r="A522" i="1"/>
  <c r="A514" i="1"/>
  <c r="A506" i="1"/>
  <c r="A498" i="1"/>
  <c r="A490" i="1"/>
  <c r="A482" i="1"/>
  <c r="A474" i="1"/>
  <c r="A466" i="1"/>
  <c r="A458" i="1"/>
  <c r="A450" i="1"/>
  <c r="A442" i="1"/>
  <c r="A434" i="1"/>
  <c r="A426" i="1"/>
  <c r="A418" i="1"/>
  <c r="A410" i="1"/>
  <c r="A402" i="1"/>
  <c r="A394" i="1"/>
  <c r="A386" i="1"/>
  <c r="A378" i="1"/>
  <c r="A370" i="1"/>
  <c r="A362" i="1"/>
  <c r="A354" i="1"/>
  <c r="A346" i="1"/>
  <c r="A338" i="1"/>
  <c r="A330" i="1"/>
  <c r="A322" i="1"/>
  <c r="A314" i="1"/>
  <c r="A306" i="1"/>
  <c r="A298" i="1"/>
  <c r="A290" i="1"/>
  <c r="A282" i="1"/>
  <c r="A274" i="1"/>
  <c r="A266" i="1"/>
  <c r="A258" i="1"/>
  <c r="A250" i="1"/>
  <c r="A242" i="1"/>
  <c r="A234" i="1"/>
  <c r="A226" i="1"/>
  <c r="A218" i="1"/>
  <c r="A210" i="1"/>
  <c r="A202" i="1"/>
  <c r="A194" i="1"/>
  <c r="A186" i="1"/>
  <c r="A178" i="1"/>
  <c r="A170" i="1"/>
  <c r="A162" i="1"/>
  <c r="A154" i="1"/>
  <c r="A146" i="1"/>
  <c r="A138" i="1"/>
  <c r="A130" i="1"/>
  <c r="A122" i="1"/>
  <c r="A114" i="1"/>
  <c r="A106" i="1"/>
  <c r="A98" i="1"/>
  <c r="A90" i="1"/>
  <c r="A82" i="1"/>
  <c r="A74" i="1"/>
  <c r="A66" i="1"/>
  <c r="A58" i="1"/>
  <c r="A50" i="1"/>
  <c r="A521" i="1"/>
  <c r="A513" i="1"/>
  <c r="A505" i="1"/>
  <c r="A497" i="1"/>
  <c r="A489" i="1"/>
  <c r="A481" i="1"/>
  <c r="A473" i="1"/>
  <c r="A465" i="1"/>
  <c r="A457" i="1"/>
  <c r="A449" i="1"/>
  <c r="A441" i="1"/>
  <c r="A433" i="1"/>
  <c r="A425" i="1"/>
  <c r="A417" i="1"/>
  <c r="A409" i="1"/>
  <c r="A401" i="1"/>
  <c r="A393" i="1"/>
  <c r="A385" i="1"/>
  <c r="A377" i="1"/>
  <c r="A369" i="1"/>
  <c r="A361" i="1"/>
  <c r="A353" i="1"/>
  <c r="A345" i="1"/>
  <c r="A337" i="1"/>
  <c r="A329" i="1"/>
  <c r="A321" i="1"/>
  <c r="A313" i="1"/>
  <c r="A305" i="1"/>
  <c r="A297" i="1"/>
  <c r="A289" i="1"/>
  <c r="A281" i="1"/>
  <c r="A273" i="1"/>
  <c r="A265" i="1"/>
  <c r="A257" i="1"/>
  <c r="A249" i="1"/>
  <c r="A241" i="1"/>
  <c r="A233" i="1"/>
  <c r="A225" i="1"/>
  <c r="A217" i="1"/>
  <c r="A209" i="1"/>
  <c r="A201" i="1"/>
  <c r="A193" i="1"/>
  <c r="A185" i="1"/>
  <c r="A177" i="1"/>
  <c r="A169" i="1"/>
  <c r="A161" i="1"/>
  <c r="A153" i="1"/>
  <c r="A145" i="1"/>
  <c r="A137" i="1"/>
  <c r="A129" i="1"/>
  <c r="A121" i="1"/>
  <c r="A113" i="1"/>
  <c r="A105" i="1"/>
  <c r="A97" i="1"/>
  <c r="A89" i="1"/>
  <c r="A81" i="1"/>
  <c r="A73" i="1"/>
  <c r="A65" i="1"/>
  <c r="A57" i="1"/>
  <c r="A49" i="1"/>
  <c r="A528" i="1"/>
  <c r="A520" i="1"/>
  <c r="A512" i="1"/>
  <c r="A504" i="1"/>
  <c r="A496" i="1"/>
  <c r="A488" i="1"/>
  <c r="A480" i="1"/>
  <c r="A472" i="1"/>
  <c r="A464" i="1"/>
  <c r="A456" i="1"/>
  <c r="A448" i="1"/>
  <c r="A440" i="1"/>
  <c r="A432" i="1"/>
  <c r="A424" i="1"/>
  <c r="A416" i="1"/>
  <c r="A408" i="1"/>
  <c r="A400" i="1"/>
  <c r="A392" i="1"/>
  <c r="A384" i="1"/>
  <c r="A376" i="1"/>
  <c r="A368" i="1"/>
  <c r="A360" i="1"/>
  <c r="A352" i="1"/>
  <c r="A344" i="1"/>
  <c r="A336" i="1"/>
  <c r="A328" i="1"/>
  <c r="A320" i="1"/>
  <c r="A312" i="1"/>
  <c r="A304" i="1"/>
  <c r="A296" i="1"/>
  <c r="A288" i="1"/>
  <c r="A280" i="1"/>
  <c r="A272" i="1"/>
  <c r="A264" i="1"/>
  <c r="A256" i="1"/>
  <c r="A248" i="1"/>
  <c r="A240" i="1"/>
  <c r="A232" i="1"/>
  <c r="A224" i="1"/>
  <c r="A216" i="1"/>
  <c r="A208" i="1"/>
  <c r="A200" i="1"/>
  <c r="A192" i="1"/>
  <c r="A184" i="1"/>
  <c r="A176" i="1"/>
  <c r="A168" i="1"/>
  <c r="A160" i="1"/>
  <c r="A152" i="1"/>
  <c r="A144" i="1"/>
  <c r="A136" i="1"/>
  <c r="A128" i="1"/>
  <c r="A120" i="1"/>
  <c r="A112" i="1"/>
  <c r="A104" i="1"/>
  <c r="A96" i="1"/>
  <c r="A88" i="1"/>
  <c r="A80" i="1"/>
  <c r="A72" i="1"/>
  <c r="A64" i="1"/>
  <c r="A56" i="1"/>
  <c r="A527" i="1"/>
  <c r="A519" i="1"/>
  <c r="A511" i="1"/>
  <c r="A503" i="1"/>
  <c r="A495" i="1"/>
  <c r="A487" i="1"/>
  <c r="A479" i="1"/>
  <c r="A471" i="1"/>
  <c r="A463" i="1"/>
  <c r="A455" i="1"/>
  <c r="A447" i="1"/>
  <c r="A439" i="1"/>
  <c r="A431" i="1"/>
  <c r="A423" i="1"/>
  <c r="A415" i="1"/>
  <c r="A407" i="1"/>
  <c r="A399" i="1"/>
  <c r="A391" i="1"/>
  <c r="A383" i="1"/>
  <c r="A375" i="1"/>
  <c r="A367" i="1"/>
  <c r="A359" i="1"/>
  <c r="A351" i="1"/>
  <c r="A343" i="1"/>
  <c r="A335" i="1"/>
  <c r="A327" i="1"/>
  <c r="A319" i="1"/>
  <c r="A311" i="1"/>
  <c r="A303" i="1"/>
  <c r="A295" i="1"/>
  <c r="A287" i="1"/>
  <c r="A279" i="1"/>
  <c r="A271" i="1"/>
  <c r="A263" i="1"/>
  <c r="A255" i="1"/>
  <c r="A247" i="1"/>
  <c r="A239" i="1"/>
  <c r="A231" i="1"/>
  <c r="A223" i="1"/>
  <c r="A215" i="1"/>
  <c r="A207" i="1"/>
  <c r="A199" i="1"/>
  <c r="A191" i="1"/>
  <c r="A183" i="1"/>
  <c r="A175" i="1"/>
  <c r="A167" i="1"/>
  <c r="A159" i="1"/>
  <c r="A151" i="1"/>
  <c r="A143" i="1"/>
  <c r="A135" i="1"/>
  <c r="A127" i="1"/>
  <c r="A119" i="1"/>
  <c r="A111" i="1"/>
  <c r="A103" i="1"/>
  <c r="A95" i="1"/>
  <c r="A87" i="1"/>
  <c r="A79" i="1"/>
  <c r="A71" i="1"/>
  <c r="A63" i="1"/>
  <c r="A55" i="1"/>
  <c r="A526" i="1"/>
  <c r="A518" i="1"/>
  <c r="A510" i="1"/>
  <c r="A502" i="1"/>
  <c r="A494" i="1"/>
  <c r="A486" i="1"/>
  <c r="A478" i="1"/>
  <c r="A470" i="1"/>
  <c r="A462" i="1"/>
  <c r="A454" i="1"/>
  <c r="A446" i="1"/>
  <c r="A438" i="1"/>
  <c r="A430" i="1"/>
  <c r="A422" i="1"/>
  <c r="A414" i="1"/>
  <c r="A406" i="1"/>
  <c r="A398" i="1"/>
  <c r="A390" i="1"/>
  <c r="A382" i="1"/>
  <c r="A374" i="1"/>
  <c r="A366" i="1"/>
  <c r="A358" i="1"/>
  <c r="A350" i="1"/>
  <c r="A342" i="1"/>
  <c r="A334" i="1"/>
  <c r="A326" i="1"/>
  <c r="A318" i="1"/>
  <c r="A310" i="1"/>
  <c r="A302" i="1"/>
  <c r="A294" i="1"/>
  <c r="A286" i="1"/>
  <c r="A278" i="1"/>
  <c r="A270" i="1"/>
  <c r="A262" i="1"/>
  <c r="A254" i="1"/>
  <c r="A246" i="1"/>
  <c r="A238" i="1"/>
  <c r="A230" i="1"/>
  <c r="A222" i="1"/>
  <c r="A214" i="1"/>
  <c r="A206" i="1"/>
  <c r="A198" i="1"/>
  <c r="A190" i="1"/>
  <c r="A182" i="1"/>
  <c r="A174" i="1"/>
  <c r="A166" i="1"/>
  <c r="A158" i="1"/>
  <c r="A150" i="1"/>
  <c r="A142" i="1"/>
  <c r="A134" i="1"/>
  <c r="A126" i="1"/>
  <c r="A118" i="1"/>
  <c r="A110" i="1"/>
  <c r="A102" i="1"/>
  <c r="A94" i="1"/>
  <c r="A86" i="1"/>
  <c r="A78" i="1"/>
  <c r="A70" i="1"/>
  <c r="A62" i="1"/>
  <c r="A54" i="1"/>
  <c r="A525" i="1"/>
  <c r="A517" i="1"/>
  <c r="A509" i="1"/>
  <c r="A501" i="1"/>
  <c r="A493" i="1"/>
  <c r="A485" i="1"/>
  <c r="A477" i="1"/>
  <c r="A469" i="1"/>
  <c r="A461" i="1"/>
  <c r="A453" i="1"/>
  <c r="A445" i="1"/>
  <c r="A437" i="1"/>
  <c r="A429" i="1"/>
  <c r="A421" i="1"/>
  <c r="A413" i="1"/>
  <c r="A405" i="1"/>
  <c r="A397" i="1"/>
  <c r="A389" i="1"/>
  <c r="A381" i="1"/>
  <c r="A373" i="1"/>
  <c r="A365" i="1"/>
  <c r="A357" i="1"/>
  <c r="A349" i="1"/>
  <c r="A341" i="1"/>
  <c r="A333" i="1"/>
  <c r="A325" i="1"/>
  <c r="A317" i="1"/>
  <c r="A309" i="1"/>
  <c r="A301" i="1"/>
  <c r="A293" i="1"/>
  <c r="A285" i="1"/>
  <c r="A277" i="1"/>
  <c r="A269" i="1"/>
  <c r="A261" i="1"/>
  <c r="A253" i="1"/>
  <c r="A245" i="1"/>
  <c r="A237" i="1"/>
  <c r="A229" i="1"/>
  <c r="A221" i="1"/>
  <c r="A213" i="1"/>
  <c r="A205" i="1"/>
  <c r="A197" i="1"/>
  <c r="A189" i="1"/>
  <c r="A181" i="1"/>
  <c r="A173" i="1"/>
  <c r="A165" i="1"/>
  <c r="A157" i="1"/>
  <c r="A149" i="1"/>
  <c r="A141" i="1"/>
  <c r="A133" i="1"/>
  <c r="A125" i="1"/>
  <c r="A117" i="1"/>
  <c r="A109" i="1"/>
  <c r="A101" i="1"/>
  <c r="A93" i="1"/>
  <c r="A85" i="1"/>
  <c r="A77" i="1"/>
  <c r="A69" i="1"/>
  <c r="A61" i="1"/>
  <c r="A53" i="1"/>
  <c r="A524" i="1"/>
  <c r="A516" i="1"/>
  <c r="A508" i="1"/>
  <c r="A500" i="1"/>
  <c r="A492" i="1"/>
  <c r="A484" i="1"/>
  <c r="A476" i="1"/>
  <c r="A468" i="1"/>
  <c r="A460" i="1"/>
  <c r="A452" i="1"/>
  <c r="A444" i="1"/>
  <c r="A436" i="1"/>
  <c r="A428" i="1"/>
  <c r="A420" i="1"/>
  <c r="A412" i="1"/>
  <c r="A404" i="1"/>
  <c r="A396" i="1"/>
  <c r="A388" i="1"/>
  <c r="A380" i="1"/>
  <c r="A372" i="1"/>
  <c r="A364" i="1"/>
  <c r="A356" i="1"/>
  <c r="A348" i="1"/>
  <c r="A340" i="1"/>
  <c r="A332" i="1"/>
  <c r="A324" i="1"/>
  <c r="A316" i="1"/>
  <c r="A308" i="1"/>
  <c r="A300" i="1"/>
  <c r="A292" i="1"/>
  <c r="A284" i="1"/>
  <c r="A276" i="1"/>
  <c r="A268" i="1"/>
  <c r="A260" i="1"/>
  <c r="A252" i="1"/>
  <c r="A244" i="1"/>
  <c r="A236" i="1"/>
  <c r="A228" i="1"/>
  <c r="A220" i="1"/>
  <c r="A212" i="1"/>
  <c r="A204" i="1"/>
  <c r="A196" i="1"/>
  <c r="A188" i="1"/>
  <c r="A180" i="1"/>
  <c r="A172" i="1"/>
  <c r="A164" i="1"/>
  <c r="A156" i="1"/>
  <c r="A148" i="1"/>
  <c r="A140" i="1"/>
  <c r="A132" i="1"/>
  <c r="A124" i="1"/>
  <c r="A116" i="1"/>
  <c r="A108" i="1"/>
  <c r="A100" i="1"/>
  <c r="A92" i="1"/>
  <c r="A84" i="1"/>
  <c r="A76" i="1"/>
  <c r="A68" i="1"/>
  <c r="A60" i="1"/>
  <c r="A52" i="1"/>
  <c r="A523" i="1"/>
  <c r="A515" i="1"/>
  <c r="A507" i="1"/>
  <c r="A499" i="1"/>
  <c r="A491" i="1"/>
  <c r="A483" i="1"/>
  <c r="A475" i="1"/>
  <c r="A467" i="1"/>
  <c r="A459" i="1"/>
  <c r="A451" i="1"/>
  <c r="A443" i="1"/>
  <c r="A435" i="1"/>
  <c r="A427" i="1"/>
  <c r="A419" i="1"/>
  <c r="A411" i="1"/>
  <c r="A403" i="1"/>
  <c r="A395" i="1"/>
  <c r="A387" i="1"/>
  <c r="A379" i="1"/>
  <c r="A371" i="1"/>
  <c r="A363" i="1"/>
  <c r="A355" i="1"/>
  <c r="A347" i="1"/>
  <c r="A339" i="1"/>
  <c r="A331" i="1"/>
  <c r="A323" i="1"/>
  <c r="A315" i="1"/>
  <c r="A307" i="1"/>
  <c r="A299" i="1"/>
  <c r="A291" i="1"/>
  <c r="A283" i="1"/>
  <c r="A275" i="1"/>
  <c r="A267" i="1"/>
  <c r="A259" i="1"/>
  <c r="A251" i="1"/>
  <c r="A243" i="1"/>
  <c r="A235" i="1"/>
  <c r="A227" i="1"/>
  <c r="A219" i="1"/>
  <c r="A211" i="1"/>
  <c r="A203" i="1"/>
  <c r="A195" i="1"/>
  <c r="A187" i="1"/>
  <c r="A179" i="1"/>
  <c r="A171" i="1"/>
  <c r="A163" i="1"/>
  <c r="A155" i="1"/>
  <c r="A147" i="1"/>
  <c r="A139" i="1"/>
  <c r="A131" i="1"/>
  <c r="A123" i="1"/>
  <c r="A115" i="1"/>
  <c r="A107" i="1"/>
  <c r="A99" i="1"/>
  <c r="A91" i="1"/>
  <c r="A83" i="1"/>
  <c r="A75" i="1"/>
  <c r="A67" i="1"/>
  <c r="A59" i="1"/>
  <c r="A51" i="1"/>
  <c r="I521" i="1"/>
  <c r="I526" i="1"/>
  <c r="I528" i="1"/>
  <c r="I520" i="1"/>
  <c r="I525" i="1"/>
  <c r="I527" i="1"/>
  <c r="I524" i="1"/>
  <c r="I513" i="1"/>
  <c r="I517" i="1"/>
  <c r="I509" i="1"/>
  <c r="I514" i="1"/>
  <c r="I523" i="1"/>
  <c r="I522" i="1"/>
  <c r="I515" i="1"/>
  <c r="I502" i="1"/>
  <c r="I494" i="1"/>
  <c r="I511" i="1"/>
  <c r="I506" i="1"/>
  <c r="I498" i="1"/>
  <c r="I490" i="1"/>
  <c r="I497" i="1"/>
  <c r="I488" i="1"/>
  <c r="I505" i="1"/>
  <c r="I489" i="1"/>
  <c r="I484" i="1"/>
  <c r="I499" i="1"/>
  <c r="I504" i="1"/>
  <c r="I512" i="1"/>
  <c r="I508" i="1"/>
  <c r="I503" i="1"/>
  <c r="I507" i="1"/>
  <c r="I492" i="1"/>
  <c r="I485" i="1"/>
  <c r="I476" i="1"/>
  <c r="I468" i="1"/>
  <c r="I460" i="1"/>
  <c r="I516" i="1"/>
  <c r="I510" i="1"/>
  <c r="I501" i="1"/>
  <c r="I495" i="1"/>
  <c r="I519" i="1"/>
  <c r="I518" i="1"/>
  <c r="I500" i="1"/>
  <c r="I486" i="1"/>
  <c r="I480" i="1"/>
  <c r="I472" i="1"/>
  <c r="I464" i="1"/>
  <c r="I479" i="1"/>
  <c r="I491" i="1"/>
  <c r="I482" i="1"/>
  <c r="I473" i="1"/>
  <c r="I471" i="1"/>
  <c r="I481" i="1"/>
  <c r="I474" i="1"/>
  <c r="I493" i="1"/>
  <c r="I469" i="1"/>
  <c r="I496" i="1"/>
  <c r="I466" i="1"/>
  <c r="I470" i="1"/>
  <c r="I483" i="1"/>
  <c r="I487" i="1"/>
  <c r="I477" i="1"/>
  <c r="I467" i="1"/>
  <c r="I465" i="1"/>
  <c r="I462" i="1"/>
  <c r="I453" i="1"/>
  <c r="I445" i="1"/>
  <c r="I458" i="1"/>
  <c r="I455" i="1"/>
  <c r="I447" i="1"/>
  <c r="I475" i="1"/>
  <c r="I452" i="1"/>
  <c r="I444" i="1"/>
  <c r="I461" i="1"/>
  <c r="I457" i="1"/>
  <c r="I449" i="1"/>
  <c r="I451" i="1"/>
  <c r="I443" i="1"/>
  <c r="I478" i="1"/>
  <c r="I463" i="1"/>
  <c r="I456" i="1"/>
  <c r="I448" i="1"/>
  <c r="I436" i="1"/>
  <c r="I428" i="1"/>
  <c r="I459" i="1"/>
  <c r="I438" i="1"/>
  <c r="I430" i="1"/>
  <c r="I454" i="1"/>
  <c r="I435" i="1"/>
  <c r="I427" i="1"/>
  <c r="I440" i="1"/>
  <c r="I432" i="1"/>
  <c r="I424" i="1"/>
  <c r="I434" i="1"/>
  <c r="I426" i="1"/>
  <c r="I446" i="1"/>
  <c r="I439" i="1"/>
  <c r="I431" i="1"/>
  <c r="I441" i="1"/>
  <c r="I425" i="1"/>
  <c r="I416" i="1"/>
  <c r="I408" i="1"/>
  <c r="I450" i="1"/>
  <c r="I429" i="1"/>
  <c r="I418" i="1"/>
  <c r="I410" i="1"/>
  <c r="I423" i="1"/>
  <c r="I415" i="1"/>
  <c r="I433" i="1"/>
  <c r="I420" i="1"/>
  <c r="I412" i="1"/>
  <c r="I442" i="1"/>
  <c r="I437" i="1"/>
  <c r="I422" i="1"/>
  <c r="I414" i="1"/>
  <c r="I419" i="1"/>
  <c r="I411" i="1"/>
  <c r="I417" i="1"/>
  <c r="I404" i="1"/>
  <c r="I421" i="1"/>
  <c r="I407" i="1"/>
  <c r="I406" i="1"/>
  <c r="I409" i="1"/>
  <c r="I405" i="1"/>
  <c r="I401" i="1"/>
  <c r="I394" i="1"/>
  <c r="I386" i="1"/>
  <c r="I396" i="1"/>
  <c r="I388" i="1"/>
  <c r="I413" i="1"/>
  <c r="I393" i="1"/>
  <c r="I385" i="1"/>
  <c r="I398" i="1"/>
  <c r="I390" i="1"/>
  <c r="I382" i="1"/>
  <c r="I403" i="1"/>
  <c r="I402" i="1"/>
  <c r="I400" i="1"/>
  <c r="I392" i="1"/>
  <c r="I384" i="1"/>
  <c r="I397" i="1"/>
  <c r="I389" i="1"/>
  <c r="I380" i="1"/>
  <c r="I372" i="1"/>
  <c r="I364" i="1"/>
  <c r="I356" i="1"/>
  <c r="I391" i="1"/>
  <c r="I377" i="1"/>
  <c r="I374" i="1"/>
  <c r="I366" i="1"/>
  <c r="I358" i="1"/>
  <c r="I395" i="1"/>
  <c r="I379" i="1"/>
  <c r="I371" i="1"/>
  <c r="I363" i="1"/>
  <c r="I355" i="1"/>
  <c r="I376" i="1"/>
  <c r="I368" i="1"/>
  <c r="I360" i="1"/>
  <c r="I399" i="1"/>
  <c r="I383" i="1"/>
  <c r="I381" i="1"/>
  <c r="I378" i="1"/>
  <c r="I370" i="1"/>
  <c r="I362" i="1"/>
  <c r="I354" i="1"/>
  <c r="I387" i="1"/>
  <c r="I375" i="1"/>
  <c r="I367" i="1"/>
  <c r="I359" i="1"/>
  <c r="I369" i="1"/>
  <c r="I350" i="1"/>
  <c r="I342" i="1"/>
  <c r="I334" i="1"/>
  <c r="I326" i="1"/>
  <c r="I318" i="1"/>
  <c r="I347" i="1"/>
  <c r="I339" i="1"/>
  <c r="I373" i="1"/>
  <c r="I357" i="1"/>
  <c r="I352" i="1"/>
  <c r="I344" i="1"/>
  <c r="I336" i="1"/>
  <c r="I328" i="1"/>
  <c r="I320" i="1"/>
  <c r="I353" i="1"/>
  <c r="I349" i="1"/>
  <c r="I341" i="1"/>
  <c r="I333" i="1"/>
  <c r="I325" i="1"/>
  <c r="I361" i="1"/>
  <c r="I346" i="1"/>
  <c r="I338" i="1"/>
  <c r="I330" i="1"/>
  <c r="I322" i="1"/>
  <c r="I351" i="1"/>
  <c r="I343" i="1"/>
  <c r="I365" i="1"/>
  <c r="I348" i="1"/>
  <c r="I340" i="1"/>
  <c r="I332" i="1"/>
  <c r="I324" i="1"/>
  <c r="I345" i="1"/>
  <c r="I337" i="1"/>
  <c r="I329" i="1"/>
  <c r="I321" i="1"/>
  <c r="I319" i="1"/>
  <c r="I314" i="1"/>
  <c r="I306" i="1"/>
  <c r="I331" i="1"/>
  <c r="I311" i="1"/>
  <c r="I303" i="1"/>
  <c r="I316" i="1"/>
  <c r="I308" i="1"/>
  <c r="I300" i="1"/>
  <c r="I335" i="1"/>
  <c r="I313" i="1"/>
  <c r="I305" i="1"/>
  <c r="I310" i="1"/>
  <c r="I302" i="1"/>
  <c r="I323" i="1"/>
  <c r="I315" i="1"/>
  <c r="I307" i="1"/>
  <c r="I312" i="1"/>
  <c r="I304" i="1"/>
  <c r="I327" i="1"/>
  <c r="I317" i="1"/>
  <c r="I309" i="1"/>
  <c r="I301" i="1"/>
  <c r="I296" i="1"/>
  <c r="I288" i="1"/>
  <c r="I280" i="1"/>
  <c r="I272" i="1"/>
  <c r="I264" i="1"/>
  <c r="I256" i="1"/>
  <c r="I299" i="1"/>
  <c r="I293" i="1"/>
  <c r="I285" i="1"/>
  <c r="I277" i="1"/>
  <c r="I269" i="1"/>
  <c r="I261" i="1"/>
  <c r="I253" i="1"/>
  <c r="I290" i="1"/>
  <c r="I282" i="1"/>
  <c r="I274" i="1"/>
  <c r="I266" i="1"/>
  <c r="I258" i="1"/>
  <c r="I298" i="1"/>
  <c r="I295" i="1"/>
  <c r="I287" i="1"/>
  <c r="I279" i="1"/>
  <c r="I271" i="1"/>
  <c r="I263" i="1"/>
  <c r="I255" i="1"/>
  <c r="I292" i="1"/>
  <c r="I284" i="1"/>
  <c r="I276" i="1"/>
  <c r="I268" i="1"/>
  <c r="I260" i="1"/>
  <c r="I297" i="1"/>
  <c r="I289" i="1"/>
  <c r="I281" i="1"/>
  <c r="I273" i="1"/>
  <c r="I265" i="1"/>
  <c r="I257" i="1"/>
  <c r="I294" i="1"/>
  <c r="I286" i="1"/>
  <c r="I278" i="1"/>
  <c r="I270" i="1"/>
  <c r="I262" i="1"/>
  <c r="I254" i="1"/>
  <c r="I291" i="1"/>
  <c r="I283" i="1"/>
  <c r="I275" i="1"/>
  <c r="I267" i="1"/>
  <c r="I259" i="1"/>
  <c r="I251" i="1"/>
  <c r="I243" i="1"/>
  <c r="I235" i="1"/>
  <c r="I227" i="1"/>
  <c r="I219" i="1"/>
  <c r="I211" i="1"/>
  <c r="I248" i="1"/>
  <c r="I240" i="1"/>
  <c r="I232" i="1"/>
  <c r="I224" i="1"/>
  <c r="I216" i="1"/>
  <c r="I208" i="1"/>
  <c r="I245" i="1"/>
  <c r="I237" i="1"/>
  <c r="I229" i="1"/>
  <c r="I221" i="1"/>
  <c r="I213" i="1"/>
  <c r="I250" i="1"/>
  <c r="I242" i="1"/>
  <c r="I234" i="1"/>
  <c r="I226" i="1"/>
  <c r="I218" i="1"/>
  <c r="I210" i="1"/>
  <c r="I247" i="1"/>
  <c r="I239" i="1"/>
  <c r="I231" i="1"/>
  <c r="I223" i="1"/>
  <c r="I215" i="1"/>
  <c r="I252" i="1"/>
  <c r="I244" i="1"/>
  <c r="I236" i="1"/>
  <c r="I228" i="1"/>
  <c r="I220" i="1"/>
  <c r="I212" i="1"/>
  <c r="I249" i="1"/>
  <c r="I241" i="1"/>
  <c r="I233" i="1"/>
  <c r="I225" i="1"/>
  <c r="I217" i="1"/>
  <c r="I209" i="1"/>
  <c r="I246" i="1"/>
  <c r="I238" i="1"/>
  <c r="I230" i="1"/>
  <c r="I222" i="1"/>
  <c r="I214" i="1"/>
  <c r="I207" i="1"/>
  <c r="I201" i="1"/>
  <c r="I193" i="1"/>
  <c r="I185" i="1"/>
  <c r="I177" i="1"/>
  <c r="I169" i="1"/>
  <c r="I161" i="1"/>
  <c r="I206" i="1"/>
  <c r="I198" i="1"/>
  <c r="I190" i="1"/>
  <c r="I182" i="1"/>
  <c r="I174" i="1"/>
  <c r="I166" i="1"/>
  <c r="I200" i="1"/>
  <c r="I192" i="1"/>
  <c r="I184" i="1"/>
  <c r="I176" i="1"/>
  <c r="I168" i="1"/>
  <c r="I205" i="1"/>
  <c r="I197" i="1"/>
  <c r="I189" i="1"/>
  <c r="I181" i="1"/>
  <c r="I173" i="1"/>
  <c r="I165" i="1"/>
  <c r="I202" i="1"/>
  <c r="I194" i="1"/>
  <c r="I186" i="1"/>
  <c r="I178" i="1"/>
  <c r="I170" i="1"/>
  <c r="I162" i="1"/>
  <c r="I199" i="1"/>
  <c r="I191" i="1"/>
  <c r="I183" i="1"/>
  <c r="I175" i="1"/>
  <c r="I167" i="1"/>
  <c r="I204" i="1"/>
  <c r="I196" i="1"/>
  <c r="I188" i="1"/>
  <c r="I180" i="1"/>
  <c r="I172" i="1"/>
  <c r="I164" i="1"/>
  <c r="I187" i="1"/>
  <c r="I159" i="1"/>
  <c r="I151" i="1"/>
  <c r="I143" i="1"/>
  <c r="I135" i="1"/>
  <c r="I127" i="1"/>
  <c r="I156" i="1"/>
  <c r="I148" i="1"/>
  <c r="I140" i="1"/>
  <c r="I132" i="1"/>
  <c r="I124" i="1"/>
  <c r="I179" i="1"/>
  <c r="I153" i="1"/>
  <c r="I145" i="1"/>
  <c r="I137" i="1"/>
  <c r="I129" i="1"/>
  <c r="I158" i="1"/>
  <c r="I150" i="1"/>
  <c r="I142" i="1"/>
  <c r="I134" i="1"/>
  <c r="I126" i="1"/>
  <c r="I203" i="1"/>
  <c r="I171" i="1"/>
  <c r="I195" i="1"/>
  <c r="I157" i="1"/>
  <c r="I149" i="1"/>
  <c r="I141" i="1"/>
  <c r="I133" i="1"/>
  <c r="I125" i="1"/>
  <c r="I154" i="1"/>
  <c r="I146" i="1"/>
  <c r="I138" i="1"/>
  <c r="I130" i="1"/>
  <c r="I122" i="1"/>
  <c r="I163" i="1"/>
  <c r="I117" i="1"/>
  <c r="I109" i="1"/>
  <c r="I101" i="1"/>
  <c r="I93" i="1"/>
  <c r="I114" i="1"/>
  <c r="I106" i="1"/>
  <c r="I98" i="1"/>
  <c r="I90" i="1"/>
  <c r="I160" i="1"/>
  <c r="I144" i="1"/>
  <c r="I128" i="1"/>
  <c r="I119" i="1"/>
  <c r="I111" i="1"/>
  <c r="I103" i="1"/>
  <c r="I95" i="1"/>
  <c r="I87" i="1"/>
  <c r="I147" i="1"/>
  <c r="I131" i="1"/>
  <c r="I116" i="1"/>
  <c r="I108" i="1"/>
  <c r="I100" i="1"/>
  <c r="I92" i="1"/>
  <c r="I121" i="1"/>
  <c r="I113" i="1"/>
  <c r="I105" i="1"/>
  <c r="I97" i="1"/>
  <c r="I89" i="1"/>
  <c r="I118" i="1"/>
  <c r="I110" i="1"/>
  <c r="I102" i="1"/>
  <c r="I152" i="1"/>
  <c r="I136" i="1"/>
  <c r="I115" i="1"/>
  <c r="I155" i="1"/>
  <c r="I83" i="1"/>
  <c r="I75" i="1"/>
  <c r="I67" i="1"/>
  <c r="I59" i="1"/>
  <c r="I51" i="1"/>
  <c r="I104" i="1"/>
  <c r="I99" i="1"/>
  <c r="I86" i="1"/>
  <c r="I80" i="1"/>
  <c r="I72" i="1"/>
  <c r="I64" i="1"/>
  <c r="I56" i="1"/>
  <c r="I123" i="1"/>
  <c r="I107" i="1"/>
  <c r="I94" i="1"/>
  <c r="I77" i="1"/>
  <c r="I69" i="1"/>
  <c r="I61" i="1"/>
  <c r="I53" i="1"/>
  <c r="I85" i="1"/>
  <c r="I82" i="1"/>
  <c r="I74" i="1"/>
  <c r="I66" i="1"/>
  <c r="I58" i="1"/>
  <c r="I88" i="1"/>
  <c r="I79" i="1"/>
  <c r="I71" i="1"/>
  <c r="I63" i="1"/>
  <c r="I55" i="1"/>
  <c r="I139" i="1"/>
  <c r="I120" i="1"/>
  <c r="I112" i="1"/>
  <c r="I84" i="1"/>
  <c r="I76" i="1"/>
  <c r="I68" i="1"/>
  <c r="I60" i="1"/>
  <c r="I52" i="1"/>
  <c r="I96" i="1"/>
  <c r="I81" i="1"/>
  <c r="I73" i="1"/>
  <c r="I65" i="1"/>
  <c r="I57" i="1"/>
  <c r="I91" i="1"/>
  <c r="I78" i="1"/>
  <c r="I70" i="1"/>
  <c r="I62" i="1"/>
  <c r="I54" i="1"/>
  <c r="D528" i="1"/>
  <c r="D520" i="1"/>
  <c r="D525" i="1"/>
  <c r="D527" i="1"/>
  <c r="D519" i="1"/>
  <c r="D524" i="1"/>
  <c r="D526" i="1"/>
  <c r="D523" i="1"/>
  <c r="D512" i="1"/>
  <c r="D516" i="1"/>
  <c r="D515" i="1"/>
  <c r="D513" i="1"/>
  <c r="D509" i="1"/>
  <c r="D521" i="1"/>
  <c r="D514" i="1"/>
  <c r="D501" i="1"/>
  <c r="D493" i="1"/>
  <c r="D510" i="1"/>
  <c r="D505" i="1"/>
  <c r="D497" i="1"/>
  <c r="D489" i="1"/>
  <c r="D487" i="1"/>
  <c r="D517" i="1"/>
  <c r="D518" i="1"/>
  <c r="D511" i="1"/>
  <c r="D506" i="1"/>
  <c r="D496" i="1"/>
  <c r="D522" i="1"/>
  <c r="D500" i="1"/>
  <c r="D494" i="1"/>
  <c r="D508" i="1"/>
  <c r="D499" i="1"/>
  <c r="D486" i="1"/>
  <c r="D484" i="1"/>
  <c r="D483" i="1"/>
  <c r="D475" i="1"/>
  <c r="D467" i="1"/>
  <c r="D459" i="1"/>
  <c r="D504" i="1"/>
  <c r="D498" i="1"/>
  <c r="D507" i="1"/>
  <c r="D503" i="1"/>
  <c r="D502" i="1"/>
  <c r="D492" i="1"/>
  <c r="D491" i="1"/>
  <c r="D485" i="1"/>
  <c r="D479" i="1"/>
  <c r="D471" i="1"/>
  <c r="D463" i="1"/>
  <c r="D495" i="1"/>
  <c r="D481" i="1"/>
  <c r="D474" i="1"/>
  <c r="D472" i="1"/>
  <c r="D482" i="1"/>
  <c r="D480" i="1"/>
  <c r="D473" i="1"/>
  <c r="D490" i="1"/>
  <c r="D478" i="1"/>
  <c r="D465" i="1"/>
  <c r="D476" i="1"/>
  <c r="D470" i="1"/>
  <c r="D468" i="1"/>
  <c r="D488" i="1"/>
  <c r="D466" i="1"/>
  <c r="D464" i="1"/>
  <c r="D461" i="1"/>
  <c r="D452" i="1"/>
  <c r="D444" i="1"/>
  <c r="D454" i="1"/>
  <c r="D446" i="1"/>
  <c r="D451" i="1"/>
  <c r="D443" i="1"/>
  <c r="D469" i="1"/>
  <c r="D462" i="1"/>
  <c r="D460" i="1"/>
  <c r="D456" i="1"/>
  <c r="D448" i="1"/>
  <c r="D477" i="1"/>
  <c r="D450" i="1"/>
  <c r="D442" i="1"/>
  <c r="D458" i="1"/>
  <c r="D455" i="1"/>
  <c r="D447" i="1"/>
  <c r="D445" i="1"/>
  <c r="D435" i="1"/>
  <c r="D427" i="1"/>
  <c r="D449" i="1"/>
  <c r="D437" i="1"/>
  <c r="D429" i="1"/>
  <c r="D434" i="1"/>
  <c r="D426" i="1"/>
  <c r="D453" i="1"/>
  <c r="D439" i="1"/>
  <c r="D431" i="1"/>
  <c r="D457" i="1"/>
  <c r="D441" i="1"/>
  <c r="D433" i="1"/>
  <c r="D425" i="1"/>
  <c r="D438" i="1"/>
  <c r="D430" i="1"/>
  <c r="D423" i="1"/>
  <c r="D415" i="1"/>
  <c r="D417" i="1"/>
  <c r="D409" i="1"/>
  <c r="D428" i="1"/>
  <c r="D422" i="1"/>
  <c r="D414" i="1"/>
  <c r="D419" i="1"/>
  <c r="D411" i="1"/>
  <c r="D421" i="1"/>
  <c r="D413" i="1"/>
  <c r="D436" i="1"/>
  <c r="D418" i="1"/>
  <c r="D410" i="1"/>
  <c r="D412" i="1"/>
  <c r="D406" i="1"/>
  <c r="D432" i="1"/>
  <c r="D403" i="1"/>
  <c r="D416" i="1"/>
  <c r="D440" i="1"/>
  <c r="D405" i="1"/>
  <c r="D424" i="1"/>
  <c r="D408" i="1"/>
  <c r="D404" i="1"/>
  <c r="D393" i="1"/>
  <c r="D385" i="1"/>
  <c r="D395" i="1"/>
  <c r="D387" i="1"/>
  <c r="D401" i="1"/>
  <c r="D400" i="1"/>
  <c r="D392" i="1"/>
  <c r="D384" i="1"/>
  <c r="D420" i="1"/>
  <c r="D397" i="1"/>
  <c r="D389" i="1"/>
  <c r="D381" i="1"/>
  <c r="D399" i="1"/>
  <c r="D391" i="1"/>
  <c r="D383" i="1"/>
  <c r="D402" i="1"/>
  <c r="D396" i="1"/>
  <c r="D388" i="1"/>
  <c r="D386" i="1"/>
  <c r="D379" i="1"/>
  <c r="D371" i="1"/>
  <c r="D363" i="1"/>
  <c r="D355" i="1"/>
  <c r="D407" i="1"/>
  <c r="D376" i="1"/>
  <c r="D390" i="1"/>
  <c r="D373" i="1"/>
  <c r="D365" i="1"/>
  <c r="D357" i="1"/>
  <c r="D378" i="1"/>
  <c r="D370" i="1"/>
  <c r="D362" i="1"/>
  <c r="D394" i="1"/>
  <c r="D382" i="1"/>
  <c r="D375" i="1"/>
  <c r="D367" i="1"/>
  <c r="D359" i="1"/>
  <c r="D380" i="1"/>
  <c r="D398" i="1"/>
  <c r="D377" i="1"/>
  <c r="D369" i="1"/>
  <c r="D361" i="1"/>
  <c r="D374" i="1"/>
  <c r="D366" i="1"/>
  <c r="D358" i="1"/>
  <c r="D349" i="1"/>
  <c r="D341" i="1"/>
  <c r="D333" i="1"/>
  <c r="D325" i="1"/>
  <c r="D368" i="1"/>
  <c r="D346" i="1"/>
  <c r="D338" i="1"/>
  <c r="D354" i="1"/>
  <c r="D351" i="1"/>
  <c r="D343" i="1"/>
  <c r="D335" i="1"/>
  <c r="D327" i="1"/>
  <c r="D372" i="1"/>
  <c r="D356" i="1"/>
  <c r="D348" i="1"/>
  <c r="D340" i="1"/>
  <c r="D332" i="1"/>
  <c r="D324" i="1"/>
  <c r="D345" i="1"/>
  <c r="D337" i="1"/>
  <c r="D329" i="1"/>
  <c r="D321" i="1"/>
  <c r="D360" i="1"/>
  <c r="D350" i="1"/>
  <c r="D342" i="1"/>
  <c r="D347" i="1"/>
  <c r="D339" i="1"/>
  <c r="D331" i="1"/>
  <c r="D323" i="1"/>
  <c r="D364" i="1"/>
  <c r="D353" i="1"/>
  <c r="D352" i="1"/>
  <c r="D344" i="1"/>
  <c r="D336" i="1"/>
  <c r="D328" i="1"/>
  <c r="D320" i="1"/>
  <c r="D326" i="1"/>
  <c r="D313" i="1"/>
  <c r="D305" i="1"/>
  <c r="D310" i="1"/>
  <c r="D302" i="1"/>
  <c r="D330" i="1"/>
  <c r="D315" i="1"/>
  <c r="D307" i="1"/>
  <c r="D299" i="1"/>
  <c r="D319" i="1"/>
  <c r="D318" i="1"/>
  <c r="D312" i="1"/>
  <c r="D304" i="1"/>
  <c r="D334" i="1"/>
  <c r="D317" i="1"/>
  <c r="D309" i="1"/>
  <c r="D301" i="1"/>
  <c r="D314" i="1"/>
  <c r="D306" i="1"/>
  <c r="D322" i="1"/>
  <c r="D311" i="1"/>
  <c r="D303" i="1"/>
  <c r="D316" i="1"/>
  <c r="D308" i="1"/>
  <c r="D300" i="1"/>
  <c r="D295" i="1"/>
  <c r="D287" i="1"/>
  <c r="D279" i="1"/>
  <c r="D271" i="1"/>
  <c r="D263" i="1"/>
  <c r="D255" i="1"/>
  <c r="D292" i="1"/>
  <c r="D284" i="1"/>
  <c r="D276" i="1"/>
  <c r="D268" i="1"/>
  <c r="D260" i="1"/>
  <c r="D297" i="1"/>
  <c r="D289" i="1"/>
  <c r="D281" i="1"/>
  <c r="D273" i="1"/>
  <c r="D265" i="1"/>
  <c r="D257" i="1"/>
  <c r="D294" i="1"/>
  <c r="D286" i="1"/>
  <c r="D278" i="1"/>
  <c r="D270" i="1"/>
  <c r="D262" i="1"/>
  <c r="D291" i="1"/>
  <c r="D283" i="1"/>
  <c r="D275" i="1"/>
  <c r="D267" i="1"/>
  <c r="D259" i="1"/>
  <c r="D296" i="1"/>
  <c r="D288" i="1"/>
  <c r="D280" i="1"/>
  <c r="D272" i="1"/>
  <c r="D264" i="1"/>
  <c r="D256" i="1"/>
  <c r="D293" i="1"/>
  <c r="D285" i="1"/>
  <c r="D277" i="1"/>
  <c r="D269" i="1"/>
  <c r="D261" i="1"/>
  <c r="D298" i="1"/>
  <c r="D290" i="1"/>
  <c r="D282" i="1"/>
  <c r="D274" i="1"/>
  <c r="D266" i="1"/>
  <c r="D258" i="1"/>
  <c r="D250" i="1"/>
  <c r="D242" i="1"/>
  <c r="D234" i="1"/>
  <c r="D226" i="1"/>
  <c r="D218" i="1"/>
  <c r="D210" i="1"/>
  <c r="D253" i="1"/>
  <c r="D247" i="1"/>
  <c r="D239" i="1"/>
  <c r="D231" i="1"/>
  <c r="D223" i="1"/>
  <c r="D215" i="1"/>
  <c r="D252" i="1"/>
  <c r="D244" i="1"/>
  <c r="D236" i="1"/>
  <c r="D228" i="1"/>
  <c r="D220" i="1"/>
  <c r="D212" i="1"/>
  <c r="D249" i="1"/>
  <c r="D241" i="1"/>
  <c r="D233" i="1"/>
  <c r="D225" i="1"/>
  <c r="D217" i="1"/>
  <c r="D209" i="1"/>
  <c r="D246" i="1"/>
  <c r="D238" i="1"/>
  <c r="D230" i="1"/>
  <c r="D222" i="1"/>
  <c r="D214" i="1"/>
  <c r="D251" i="1"/>
  <c r="D243" i="1"/>
  <c r="D235" i="1"/>
  <c r="D227" i="1"/>
  <c r="D219" i="1"/>
  <c r="D211" i="1"/>
  <c r="D254" i="1"/>
  <c r="D248" i="1"/>
  <c r="D240" i="1"/>
  <c r="D232" i="1"/>
  <c r="D224" i="1"/>
  <c r="D216" i="1"/>
  <c r="D208" i="1"/>
  <c r="D245" i="1"/>
  <c r="D237" i="1"/>
  <c r="D229" i="1"/>
  <c r="D221" i="1"/>
  <c r="D213" i="1"/>
  <c r="D200" i="1"/>
  <c r="D192" i="1"/>
  <c r="D184" i="1"/>
  <c r="D176" i="1"/>
  <c r="D168" i="1"/>
  <c r="D205" i="1"/>
  <c r="D197" i="1"/>
  <c r="D189" i="1"/>
  <c r="D181" i="1"/>
  <c r="D173" i="1"/>
  <c r="D165" i="1"/>
  <c r="D199" i="1"/>
  <c r="D191" i="1"/>
  <c r="D183" i="1"/>
  <c r="D175" i="1"/>
  <c r="D167" i="1"/>
  <c r="D207" i="1"/>
  <c r="D204" i="1"/>
  <c r="D196" i="1"/>
  <c r="D188" i="1"/>
  <c r="D180" i="1"/>
  <c r="D172" i="1"/>
  <c r="D164" i="1"/>
  <c r="D201" i="1"/>
  <c r="D193" i="1"/>
  <c r="D185" i="1"/>
  <c r="D177" i="1"/>
  <c r="D169" i="1"/>
  <c r="D206" i="1"/>
  <c r="D198" i="1"/>
  <c r="D190" i="1"/>
  <c r="D182" i="1"/>
  <c r="D174" i="1"/>
  <c r="D203" i="1"/>
  <c r="D195" i="1"/>
  <c r="D187" i="1"/>
  <c r="D179" i="1"/>
  <c r="D171" i="1"/>
  <c r="D163" i="1"/>
  <c r="D166" i="1"/>
  <c r="D158" i="1"/>
  <c r="D150" i="1"/>
  <c r="D142" i="1"/>
  <c r="D134" i="1"/>
  <c r="D126" i="1"/>
  <c r="D186" i="1"/>
  <c r="D155" i="1"/>
  <c r="D147" i="1"/>
  <c r="D139" i="1"/>
  <c r="D131" i="1"/>
  <c r="D123" i="1"/>
  <c r="D161" i="1"/>
  <c r="D160" i="1"/>
  <c r="D152" i="1"/>
  <c r="D144" i="1"/>
  <c r="D136" i="1"/>
  <c r="D128" i="1"/>
  <c r="D178" i="1"/>
  <c r="D157" i="1"/>
  <c r="D149" i="1"/>
  <c r="D141" i="1"/>
  <c r="D133" i="1"/>
  <c r="D125" i="1"/>
  <c r="D162" i="1"/>
  <c r="D156" i="1"/>
  <c r="D148" i="1"/>
  <c r="D140" i="1"/>
  <c r="D132" i="1"/>
  <c r="D124" i="1"/>
  <c r="D194" i="1"/>
  <c r="D153" i="1"/>
  <c r="D145" i="1"/>
  <c r="D137" i="1"/>
  <c r="D129" i="1"/>
  <c r="D170" i="1"/>
  <c r="D154" i="1"/>
  <c r="D138" i="1"/>
  <c r="D116" i="1"/>
  <c r="D108" i="1"/>
  <c r="D100" i="1"/>
  <c r="D92" i="1"/>
  <c r="D121" i="1"/>
  <c r="D113" i="1"/>
  <c r="D105" i="1"/>
  <c r="D97" i="1"/>
  <c r="D89" i="1"/>
  <c r="D118" i="1"/>
  <c r="D110" i="1"/>
  <c r="D102" i="1"/>
  <c r="D94" i="1"/>
  <c r="D86" i="1"/>
  <c r="D159" i="1"/>
  <c r="D143" i="1"/>
  <c r="D127" i="1"/>
  <c r="D115" i="1"/>
  <c r="D107" i="1"/>
  <c r="D99" i="1"/>
  <c r="D91" i="1"/>
  <c r="D202" i="1"/>
  <c r="D146" i="1"/>
  <c r="D130" i="1"/>
  <c r="D120" i="1"/>
  <c r="D112" i="1"/>
  <c r="D104" i="1"/>
  <c r="D96" i="1"/>
  <c r="D88" i="1"/>
  <c r="D117" i="1"/>
  <c r="D109" i="1"/>
  <c r="D122" i="1"/>
  <c r="D114" i="1"/>
  <c r="D90" i="1"/>
  <c r="D82" i="1"/>
  <c r="D74" i="1"/>
  <c r="D66" i="1"/>
  <c r="D58" i="1"/>
  <c r="D50" i="1"/>
  <c r="D135" i="1"/>
  <c r="D79" i="1"/>
  <c r="D71" i="1"/>
  <c r="D63" i="1"/>
  <c r="D55" i="1"/>
  <c r="D103" i="1"/>
  <c r="D98" i="1"/>
  <c r="D84" i="1"/>
  <c r="D76" i="1"/>
  <c r="D68" i="1"/>
  <c r="D60" i="1"/>
  <c r="D52" i="1"/>
  <c r="D106" i="1"/>
  <c r="D93" i="1"/>
  <c r="D81" i="1"/>
  <c r="D73" i="1"/>
  <c r="D65" i="1"/>
  <c r="D57" i="1"/>
  <c r="D151" i="1"/>
  <c r="D78" i="1"/>
  <c r="D70" i="1"/>
  <c r="D62" i="1"/>
  <c r="D54" i="1"/>
  <c r="D101" i="1"/>
  <c r="D87" i="1"/>
  <c r="D83" i="1"/>
  <c r="D75" i="1"/>
  <c r="D67" i="1"/>
  <c r="D59" i="1"/>
  <c r="D51" i="1"/>
  <c r="D119" i="1"/>
  <c r="D111" i="1"/>
  <c r="D80" i="1"/>
  <c r="D72" i="1"/>
  <c r="D64" i="1"/>
  <c r="D56" i="1"/>
  <c r="D95" i="1"/>
  <c r="D85" i="1"/>
  <c r="D77" i="1"/>
  <c r="D69" i="1"/>
  <c r="D61" i="1"/>
  <c r="D53" i="1"/>
  <c r="D49" i="1"/>
  <c r="J27" i="1"/>
  <c r="I50" i="1"/>
  <c r="B526" i="1"/>
  <c r="F526" i="1" s="1"/>
  <c r="B518" i="1"/>
  <c r="B528" i="1"/>
  <c r="B525" i="1"/>
  <c r="B522" i="1"/>
  <c r="B527" i="1"/>
  <c r="B524" i="1"/>
  <c r="B521" i="1"/>
  <c r="B510" i="1"/>
  <c r="F510" i="1" s="1"/>
  <c r="B523" i="1"/>
  <c r="B519" i="1"/>
  <c r="B514" i="1"/>
  <c r="B517" i="1"/>
  <c r="B508" i="1"/>
  <c r="B520" i="1"/>
  <c r="B511" i="1"/>
  <c r="B507" i="1"/>
  <c r="B516" i="1"/>
  <c r="B509" i="1"/>
  <c r="B512" i="1"/>
  <c r="B499" i="1"/>
  <c r="B491" i="1"/>
  <c r="B503" i="1"/>
  <c r="B495" i="1"/>
  <c r="B515" i="1"/>
  <c r="F515" i="1" s="1"/>
  <c r="B500" i="1"/>
  <c r="B485" i="1"/>
  <c r="B513" i="1"/>
  <c r="B492" i="1"/>
  <c r="B502" i="1"/>
  <c r="B506" i="1"/>
  <c r="B501" i="1"/>
  <c r="B505" i="1"/>
  <c r="F505" i="1" s="1"/>
  <c r="B488" i="1"/>
  <c r="B481" i="1"/>
  <c r="B473" i="1"/>
  <c r="B465" i="1"/>
  <c r="B494" i="1"/>
  <c r="B504" i="1"/>
  <c r="B497" i="1"/>
  <c r="B487" i="1"/>
  <c r="B477" i="1"/>
  <c r="B469" i="1"/>
  <c r="B461" i="1"/>
  <c r="B482" i="1"/>
  <c r="B483" i="1"/>
  <c r="B476" i="1"/>
  <c r="B474" i="1"/>
  <c r="B496" i="1"/>
  <c r="F496" i="1" s="1"/>
  <c r="B490" i="1"/>
  <c r="B484" i="1"/>
  <c r="B475" i="1"/>
  <c r="B468" i="1"/>
  <c r="B498" i="1"/>
  <c r="B486" i="1"/>
  <c r="B471" i="1"/>
  <c r="B493" i="1"/>
  <c r="B479" i="1"/>
  <c r="B478" i="1"/>
  <c r="B467" i="1"/>
  <c r="B480" i="1"/>
  <c r="B489" i="1"/>
  <c r="B470" i="1"/>
  <c r="B458" i="1"/>
  <c r="B450" i="1"/>
  <c r="F450" i="1" s="1"/>
  <c r="B442" i="1"/>
  <c r="B459" i="1"/>
  <c r="B452" i="1"/>
  <c r="B444" i="1"/>
  <c r="B466" i="1"/>
  <c r="B463" i="1"/>
  <c r="B457" i="1"/>
  <c r="B449" i="1"/>
  <c r="F449" i="1" s="1"/>
  <c r="B472" i="1"/>
  <c r="B454" i="1"/>
  <c r="B446" i="1"/>
  <c r="B460" i="1"/>
  <c r="B456" i="1"/>
  <c r="B448" i="1"/>
  <c r="B453" i="1"/>
  <c r="B445" i="1"/>
  <c r="F445" i="1" s="1"/>
  <c r="B441" i="1"/>
  <c r="B433" i="1"/>
  <c r="B425" i="1"/>
  <c r="B435" i="1"/>
  <c r="B427" i="1"/>
  <c r="B464" i="1"/>
  <c r="B451" i="1"/>
  <c r="B440" i="1"/>
  <c r="F440" i="1" s="1"/>
  <c r="B432" i="1"/>
  <c r="B437" i="1"/>
  <c r="B429" i="1"/>
  <c r="B439" i="1"/>
  <c r="B431" i="1"/>
  <c r="B462" i="1"/>
  <c r="B443" i="1"/>
  <c r="B436" i="1"/>
  <c r="F436" i="1" s="1"/>
  <c r="B428" i="1"/>
  <c r="B447" i="1"/>
  <c r="B438" i="1"/>
  <c r="B421" i="1"/>
  <c r="B413" i="1"/>
  <c r="B426" i="1"/>
  <c r="B423" i="1"/>
  <c r="B415" i="1"/>
  <c r="B420" i="1"/>
  <c r="B412" i="1"/>
  <c r="B455" i="1"/>
  <c r="B430" i="1"/>
  <c r="B417" i="1"/>
  <c r="B409" i="1"/>
  <c r="B434" i="1"/>
  <c r="B419" i="1"/>
  <c r="F419" i="1" s="1"/>
  <c r="B411" i="1"/>
  <c r="B424" i="1"/>
  <c r="B416" i="1"/>
  <c r="B408" i="1"/>
  <c r="B404" i="1"/>
  <c r="B414" i="1"/>
  <c r="B407" i="1"/>
  <c r="B406" i="1"/>
  <c r="F406" i="1" s="1"/>
  <c r="B418" i="1"/>
  <c r="B403" i="1"/>
  <c r="B422" i="1"/>
  <c r="B405" i="1"/>
  <c r="B402" i="1"/>
  <c r="B399" i="1"/>
  <c r="B391" i="1"/>
  <c r="B383" i="1"/>
  <c r="B393" i="1"/>
  <c r="B385" i="1"/>
  <c r="B398" i="1"/>
  <c r="B390" i="1"/>
  <c r="B395" i="1"/>
  <c r="B387" i="1"/>
  <c r="B397" i="1"/>
  <c r="B389" i="1"/>
  <c r="F389" i="1" s="1"/>
  <c r="B381" i="1"/>
  <c r="B394" i="1"/>
  <c r="B386" i="1"/>
  <c r="B401" i="1"/>
  <c r="B377" i="1"/>
  <c r="B369" i="1"/>
  <c r="B361" i="1"/>
  <c r="B388" i="1"/>
  <c r="B379" i="1"/>
  <c r="B371" i="1"/>
  <c r="B363" i="1"/>
  <c r="B355" i="1"/>
  <c r="B410" i="1"/>
  <c r="B392" i="1"/>
  <c r="B376" i="1"/>
  <c r="B368" i="1"/>
  <c r="F368" i="1" s="1"/>
  <c r="B360" i="1"/>
  <c r="B373" i="1"/>
  <c r="B365" i="1"/>
  <c r="B357" i="1"/>
  <c r="B396" i="1"/>
  <c r="B378" i="1"/>
  <c r="B382" i="1"/>
  <c r="B375" i="1"/>
  <c r="F375" i="1" s="1"/>
  <c r="B367" i="1"/>
  <c r="B359" i="1"/>
  <c r="B400" i="1"/>
  <c r="B384" i="1"/>
  <c r="B380" i="1"/>
  <c r="B372" i="1"/>
  <c r="B364" i="1"/>
  <c r="B356" i="1"/>
  <c r="B366" i="1"/>
  <c r="B347" i="1"/>
  <c r="B339" i="1"/>
  <c r="B331" i="1"/>
  <c r="B323" i="1"/>
  <c r="B353" i="1"/>
  <c r="B352" i="1"/>
  <c r="B344" i="1"/>
  <c r="B370" i="1"/>
  <c r="B349" i="1"/>
  <c r="B341" i="1"/>
  <c r="B333" i="1"/>
  <c r="B325" i="1"/>
  <c r="B354" i="1"/>
  <c r="B346" i="1"/>
  <c r="B338" i="1"/>
  <c r="F338" i="1" s="1"/>
  <c r="B330" i="1"/>
  <c r="B322" i="1"/>
  <c r="B374" i="1"/>
  <c r="B358" i="1"/>
  <c r="B351" i="1"/>
  <c r="B343" i="1"/>
  <c r="B335" i="1"/>
  <c r="B327" i="1"/>
  <c r="F327" i="1" s="1"/>
  <c r="B319" i="1"/>
  <c r="B348" i="1"/>
  <c r="B340" i="1"/>
  <c r="B362" i="1"/>
  <c r="B345" i="1"/>
  <c r="B337" i="1"/>
  <c r="B329" i="1"/>
  <c r="B321" i="1"/>
  <c r="B350" i="1"/>
  <c r="B342" i="1"/>
  <c r="B334" i="1"/>
  <c r="B326" i="1"/>
  <c r="B311" i="1"/>
  <c r="B303" i="1"/>
  <c r="B328" i="1"/>
  <c r="B316" i="1"/>
  <c r="F316" i="1" s="1"/>
  <c r="B308" i="1"/>
  <c r="B300" i="1"/>
  <c r="B313" i="1"/>
  <c r="B305" i="1"/>
  <c r="B332" i="1"/>
  <c r="B310" i="1"/>
  <c r="B302" i="1"/>
  <c r="B315" i="1"/>
  <c r="F315" i="1" s="1"/>
  <c r="B307" i="1"/>
  <c r="B299" i="1"/>
  <c r="B336" i="1"/>
  <c r="B320" i="1"/>
  <c r="B318" i="1"/>
  <c r="B312" i="1"/>
  <c r="B304" i="1"/>
  <c r="B317" i="1"/>
  <c r="F317" i="1" s="1"/>
  <c r="B309" i="1"/>
  <c r="B301" i="1"/>
  <c r="B324" i="1"/>
  <c r="B314" i="1"/>
  <c r="B306" i="1"/>
  <c r="B293" i="1"/>
  <c r="B285" i="1"/>
  <c r="B277" i="1"/>
  <c r="F277" i="1" s="1"/>
  <c r="B269" i="1"/>
  <c r="B261" i="1"/>
  <c r="B253" i="1"/>
  <c r="B298" i="1"/>
  <c r="B290" i="1"/>
  <c r="B282" i="1"/>
  <c r="B274" i="1"/>
  <c r="B266" i="1"/>
  <c r="F266" i="1" s="1"/>
  <c r="B258" i="1"/>
  <c r="B295" i="1"/>
  <c r="B287" i="1"/>
  <c r="B279" i="1"/>
  <c r="B271" i="1"/>
  <c r="B263" i="1"/>
  <c r="B255" i="1"/>
  <c r="B292" i="1"/>
  <c r="F292" i="1" s="1"/>
  <c r="B284" i="1"/>
  <c r="B276" i="1"/>
  <c r="B268" i="1"/>
  <c r="B260" i="1"/>
  <c r="B297" i="1"/>
  <c r="B289" i="1"/>
  <c r="B281" i="1"/>
  <c r="B273" i="1"/>
  <c r="F273" i="1" s="1"/>
  <c r="B265" i="1"/>
  <c r="B257" i="1"/>
  <c r="B294" i="1"/>
  <c r="B286" i="1"/>
  <c r="B278" i="1"/>
  <c r="B270" i="1"/>
  <c r="B262" i="1"/>
  <c r="B254" i="1"/>
  <c r="F254" i="1" s="1"/>
  <c r="B291" i="1"/>
  <c r="B283" i="1"/>
  <c r="B275" i="1"/>
  <c r="B267" i="1"/>
  <c r="B259" i="1"/>
  <c r="B296" i="1"/>
  <c r="B288" i="1"/>
  <c r="B280" i="1"/>
  <c r="F280" i="1" s="1"/>
  <c r="B272" i="1"/>
  <c r="B264" i="1"/>
  <c r="B256" i="1"/>
  <c r="B248" i="1"/>
  <c r="B240" i="1"/>
  <c r="B232" i="1"/>
  <c r="B224" i="1"/>
  <c r="B216" i="1"/>
  <c r="F216" i="1" s="1"/>
  <c r="B208" i="1"/>
  <c r="B245" i="1"/>
  <c r="B237" i="1"/>
  <c r="B229" i="1"/>
  <c r="B221" i="1"/>
  <c r="B213" i="1"/>
  <c r="B250" i="1"/>
  <c r="B242" i="1"/>
  <c r="F242" i="1" s="1"/>
  <c r="B234" i="1"/>
  <c r="B226" i="1"/>
  <c r="B218" i="1"/>
  <c r="B210" i="1"/>
  <c r="B247" i="1"/>
  <c r="B239" i="1"/>
  <c r="B231" i="1"/>
  <c r="B223" i="1"/>
  <c r="F223" i="1" s="1"/>
  <c r="B215" i="1"/>
  <c r="B252" i="1"/>
  <c r="B244" i="1"/>
  <c r="B236" i="1"/>
  <c r="B228" i="1"/>
  <c r="B220" i="1"/>
  <c r="B212" i="1"/>
  <c r="B249" i="1"/>
  <c r="F249" i="1" s="1"/>
  <c r="B241" i="1"/>
  <c r="B233" i="1"/>
  <c r="B225" i="1"/>
  <c r="B217" i="1"/>
  <c r="B209" i="1"/>
  <c r="B246" i="1"/>
  <c r="B238" i="1"/>
  <c r="B230" i="1"/>
  <c r="F230" i="1" s="1"/>
  <c r="B222" i="1"/>
  <c r="B214" i="1"/>
  <c r="B251" i="1"/>
  <c r="B243" i="1"/>
  <c r="B235" i="1"/>
  <c r="B227" i="1"/>
  <c r="B219" i="1"/>
  <c r="B211" i="1"/>
  <c r="F211" i="1" s="1"/>
  <c r="B206" i="1"/>
  <c r="B198" i="1"/>
  <c r="B190" i="1"/>
  <c r="B182" i="1"/>
  <c r="B174" i="1"/>
  <c r="B166" i="1"/>
  <c r="B203" i="1"/>
  <c r="B195" i="1"/>
  <c r="F195" i="1" s="1"/>
  <c r="B187" i="1"/>
  <c r="B179" i="1"/>
  <c r="B171" i="1"/>
  <c r="B163" i="1"/>
  <c r="B205" i="1"/>
  <c r="B197" i="1"/>
  <c r="B189" i="1"/>
  <c r="B181" i="1"/>
  <c r="F181" i="1" s="1"/>
  <c r="B173" i="1"/>
  <c r="B165" i="1"/>
  <c r="B202" i="1"/>
  <c r="B194" i="1"/>
  <c r="B186" i="1"/>
  <c r="B178" i="1"/>
  <c r="B170" i="1"/>
  <c r="B162" i="1"/>
  <c r="B207" i="1"/>
  <c r="B199" i="1"/>
  <c r="B191" i="1"/>
  <c r="B183" i="1"/>
  <c r="B175" i="1"/>
  <c r="B167" i="1"/>
  <c r="B204" i="1"/>
  <c r="B196" i="1"/>
  <c r="F196" i="1" s="1"/>
  <c r="B188" i="1"/>
  <c r="B180" i="1"/>
  <c r="B172" i="1"/>
  <c r="B201" i="1"/>
  <c r="B193" i="1"/>
  <c r="B185" i="1"/>
  <c r="B177" i="1"/>
  <c r="B169" i="1"/>
  <c r="F169" i="1" s="1"/>
  <c r="B156" i="1"/>
  <c r="B148" i="1"/>
  <c r="B140" i="1"/>
  <c r="B132" i="1"/>
  <c r="B124" i="1"/>
  <c r="B184" i="1"/>
  <c r="B153" i="1"/>
  <c r="B145" i="1"/>
  <c r="F145" i="1" s="1"/>
  <c r="B137" i="1"/>
  <c r="B129" i="1"/>
  <c r="B158" i="1"/>
  <c r="B150" i="1"/>
  <c r="B142" i="1"/>
  <c r="B134" i="1"/>
  <c r="B126" i="1"/>
  <c r="B176" i="1"/>
  <c r="F176" i="1" s="1"/>
  <c r="B155" i="1"/>
  <c r="B147" i="1"/>
  <c r="B139" i="1"/>
  <c r="B131" i="1"/>
  <c r="B123" i="1"/>
  <c r="B154" i="1"/>
  <c r="B146" i="1"/>
  <c r="B138" i="1"/>
  <c r="F138" i="1" s="1"/>
  <c r="B130" i="1"/>
  <c r="B192" i="1"/>
  <c r="B164" i="1"/>
  <c r="B159" i="1"/>
  <c r="B151" i="1"/>
  <c r="B143" i="1"/>
  <c r="B135" i="1"/>
  <c r="B127" i="1"/>
  <c r="B200" i="1"/>
  <c r="B122" i="1"/>
  <c r="B114" i="1"/>
  <c r="B106" i="1"/>
  <c r="B98" i="1"/>
  <c r="B90" i="1"/>
  <c r="B119" i="1"/>
  <c r="B111" i="1"/>
  <c r="F111" i="1" s="1"/>
  <c r="B103" i="1"/>
  <c r="B95" i="1"/>
  <c r="B87" i="1"/>
  <c r="B157" i="1"/>
  <c r="B141" i="1"/>
  <c r="B125" i="1"/>
  <c r="B116" i="1"/>
  <c r="B108" i="1"/>
  <c r="F108" i="1" s="1"/>
  <c r="B100" i="1"/>
  <c r="B92" i="1"/>
  <c r="B160" i="1"/>
  <c r="B144" i="1"/>
  <c r="B128" i="1"/>
  <c r="B121" i="1"/>
  <c r="B113" i="1"/>
  <c r="B105" i="1"/>
  <c r="F105" i="1" s="1"/>
  <c r="B97" i="1"/>
  <c r="B89" i="1"/>
  <c r="B168" i="1"/>
  <c r="B161" i="1"/>
  <c r="B118" i="1"/>
  <c r="B110" i="1"/>
  <c r="B102" i="1"/>
  <c r="B94" i="1"/>
  <c r="F94" i="1" s="1"/>
  <c r="B115" i="1"/>
  <c r="B107" i="1"/>
  <c r="B149" i="1"/>
  <c r="B133" i="1"/>
  <c r="B120" i="1"/>
  <c r="B96" i="1"/>
  <c r="B80" i="1"/>
  <c r="B72" i="1"/>
  <c r="F72" i="1" s="1"/>
  <c r="B64" i="1"/>
  <c r="B56" i="1"/>
  <c r="B152" i="1"/>
  <c r="B91" i="1"/>
  <c r="B85" i="1"/>
  <c r="B77" i="1"/>
  <c r="B69" i="1"/>
  <c r="B61" i="1"/>
  <c r="F61" i="1" s="1"/>
  <c r="B53" i="1"/>
  <c r="B104" i="1"/>
  <c r="B82" i="1"/>
  <c r="B74" i="1"/>
  <c r="B66" i="1"/>
  <c r="B58" i="1"/>
  <c r="B99" i="1"/>
  <c r="B79" i="1"/>
  <c r="F79" i="1" s="1"/>
  <c r="B71" i="1"/>
  <c r="B63" i="1"/>
  <c r="B55" i="1"/>
  <c r="B84" i="1"/>
  <c r="B76" i="1"/>
  <c r="B68" i="1"/>
  <c r="B60" i="1"/>
  <c r="B52" i="1"/>
  <c r="F52" i="1" s="1"/>
  <c r="B109" i="1"/>
  <c r="B93" i="1"/>
  <c r="B86" i="1"/>
  <c r="B81" i="1"/>
  <c r="B73" i="1"/>
  <c r="B65" i="1"/>
  <c r="B57" i="1"/>
  <c r="B136" i="1"/>
  <c r="B117" i="1"/>
  <c r="B112" i="1"/>
  <c r="B88" i="1"/>
  <c r="B78" i="1"/>
  <c r="B70" i="1"/>
  <c r="B62" i="1"/>
  <c r="B54" i="1"/>
  <c r="B101" i="1"/>
  <c r="F101" i="1" s="1"/>
  <c r="B83" i="1"/>
  <c r="B75" i="1"/>
  <c r="B67" i="1"/>
  <c r="B59" i="1"/>
  <c r="B51" i="1"/>
  <c r="L27" i="1"/>
  <c r="E525" i="1"/>
  <c r="E527" i="1"/>
  <c r="E524" i="1"/>
  <c r="E521" i="1"/>
  <c r="E526" i="1"/>
  <c r="E528" i="1"/>
  <c r="E520" i="1"/>
  <c r="E517" i="1"/>
  <c r="E513" i="1"/>
  <c r="E518" i="1"/>
  <c r="E507" i="1"/>
  <c r="E514" i="1"/>
  <c r="E512" i="1"/>
  <c r="E522" i="1"/>
  <c r="E510" i="1"/>
  <c r="E508" i="1"/>
  <c r="E506" i="1"/>
  <c r="E498" i="1"/>
  <c r="E490" i="1"/>
  <c r="E516" i="1"/>
  <c r="E502" i="1"/>
  <c r="E494" i="1"/>
  <c r="E509" i="1"/>
  <c r="E503" i="1"/>
  <c r="E496" i="1"/>
  <c r="E484" i="1"/>
  <c r="E504" i="1"/>
  <c r="E495" i="1"/>
  <c r="E488" i="1"/>
  <c r="E519" i="1"/>
  <c r="E505" i="1"/>
  <c r="E523" i="1"/>
  <c r="E499" i="1"/>
  <c r="E515" i="1"/>
  <c r="E493" i="1"/>
  <c r="E480" i="1"/>
  <c r="E472" i="1"/>
  <c r="E464" i="1"/>
  <c r="E511" i="1"/>
  <c r="E501" i="1"/>
  <c r="E476" i="1"/>
  <c r="E468" i="1"/>
  <c r="E460" i="1"/>
  <c r="E489" i="1"/>
  <c r="E478" i="1"/>
  <c r="E500" i="1"/>
  <c r="E485" i="1"/>
  <c r="E479" i="1"/>
  <c r="E477" i="1"/>
  <c r="E470" i="1"/>
  <c r="E487" i="1"/>
  <c r="E471" i="1"/>
  <c r="E492" i="1"/>
  <c r="E486" i="1"/>
  <c r="E467" i="1"/>
  <c r="E465" i="1"/>
  <c r="E474" i="1"/>
  <c r="E491" i="1"/>
  <c r="E481" i="1"/>
  <c r="E469" i="1"/>
  <c r="E482" i="1"/>
  <c r="E483" i="1"/>
  <c r="E475" i="1"/>
  <c r="E466" i="1"/>
  <c r="E497" i="1"/>
  <c r="E473" i="1"/>
  <c r="E459" i="1"/>
  <c r="E457" i="1"/>
  <c r="E449" i="1"/>
  <c r="E451" i="1"/>
  <c r="E443" i="1"/>
  <c r="E462" i="1"/>
  <c r="E456" i="1"/>
  <c r="E448" i="1"/>
  <c r="E453" i="1"/>
  <c r="E445" i="1"/>
  <c r="E458" i="1"/>
  <c r="E455" i="1"/>
  <c r="E447" i="1"/>
  <c r="E461" i="1"/>
  <c r="E452" i="1"/>
  <c r="E444" i="1"/>
  <c r="E446" i="1"/>
  <c r="E440" i="1"/>
  <c r="E432" i="1"/>
  <c r="E450" i="1"/>
  <c r="E434" i="1"/>
  <c r="E426" i="1"/>
  <c r="E463" i="1"/>
  <c r="E439" i="1"/>
  <c r="E431" i="1"/>
  <c r="E454" i="1"/>
  <c r="E436" i="1"/>
  <c r="E428" i="1"/>
  <c r="E442" i="1"/>
  <c r="E438" i="1"/>
  <c r="E430" i="1"/>
  <c r="E435" i="1"/>
  <c r="E427" i="1"/>
  <c r="E420" i="1"/>
  <c r="E412" i="1"/>
  <c r="E425" i="1"/>
  <c r="E422" i="1"/>
  <c r="E414" i="1"/>
  <c r="E429" i="1"/>
  <c r="E419" i="1"/>
  <c r="E411" i="1"/>
  <c r="E424" i="1"/>
  <c r="E416" i="1"/>
  <c r="E408" i="1"/>
  <c r="E418" i="1"/>
  <c r="E410" i="1"/>
  <c r="E437" i="1"/>
  <c r="E423" i="1"/>
  <c r="E415" i="1"/>
  <c r="E413" i="1"/>
  <c r="E403" i="1"/>
  <c r="E417" i="1"/>
  <c r="E405" i="1"/>
  <c r="E402" i="1"/>
  <c r="E404" i="1"/>
  <c r="E441" i="1"/>
  <c r="E409" i="1"/>
  <c r="E407" i="1"/>
  <c r="E406" i="1"/>
  <c r="E398" i="1"/>
  <c r="E390" i="1"/>
  <c r="E382" i="1"/>
  <c r="E401" i="1"/>
  <c r="E400" i="1"/>
  <c r="E392" i="1"/>
  <c r="E384" i="1"/>
  <c r="E397" i="1"/>
  <c r="E389" i="1"/>
  <c r="E394" i="1"/>
  <c r="E386" i="1"/>
  <c r="E433" i="1"/>
  <c r="E396" i="1"/>
  <c r="E388" i="1"/>
  <c r="E421" i="1"/>
  <c r="E393" i="1"/>
  <c r="E385" i="1"/>
  <c r="E387" i="1"/>
  <c r="E376" i="1"/>
  <c r="E368" i="1"/>
  <c r="E360" i="1"/>
  <c r="E381" i="1"/>
  <c r="E391" i="1"/>
  <c r="E378" i="1"/>
  <c r="E370" i="1"/>
  <c r="E362" i="1"/>
  <c r="E354" i="1"/>
  <c r="E375" i="1"/>
  <c r="E367" i="1"/>
  <c r="E359" i="1"/>
  <c r="E395" i="1"/>
  <c r="E380" i="1"/>
  <c r="E372" i="1"/>
  <c r="E364" i="1"/>
  <c r="E356" i="1"/>
  <c r="E377" i="1"/>
  <c r="E399" i="1"/>
  <c r="E383" i="1"/>
  <c r="E374" i="1"/>
  <c r="E366" i="1"/>
  <c r="E358" i="1"/>
  <c r="E379" i="1"/>
  <c r="E371" i="1"/>
  <c r="E363" i="1"/>
  <c r="E355" i="1"/>
  <c r="E346" i="1"/>
  <c r="E338" i="1"/>
  <c r="E330" i="1"/>
  <c r="E322" i="1"/>
  <c r="E369" i="1"/>
  <c r="E351" i="1"/>
  <c r="E343" i="1"/>
  <c r="E348" i="1"/>
  <c r="E340" i="1"/>
  <c r="E332" i="1"/>
  <c r="E324" i="1"/>
  <c r="E373" i="1"/>
  <c r="E357" i="1"/>
  <c r="E345" i="1"/>
  <c r="E337" i="1"/>
  <c r="E329" i="1"/>
  <c r="E321" i="1"/>
  <c r="E350" i="1"/>
  <c r="E342" i="1"/>
  <c r="E334" i="1"/>
  <c r="E326" i="1"/>
  <c r="E318" i="1"/>
  <c r="E361" i="1"/>
  <c r="E347" i="1"/>
  <c r="E339" i="1"/>
  <c r="E353" i="1"/>
  <c r="E352" i="1"/>
  <c r="E344" i="1"/>
  <c r="E336" i="1"/>
  <c r="E328" i="1"/>
  <c r="E320" i="1"/>
  <c r="E365" i="1"/>
  <c r="E349" i="1"/>
  <c r="E341" i="1"/>
  <c r="E333" i="1"/>
  <c r="E325" i="1"/>
  <c r="E327" i="1"/>
  <c r="E310" i="1"/>
  <c r="E302" i="1"/>
  <c r="E315" i="1"/>
  <c r="E307" i="1"/>
  <c r="E331" i="1"/>
  <c r="E319" i="1"/>
  <c r="E312" i="1"/>
  <c r="E304" i="1"/>
  <c r="E317" i="1"/>
  <c r="E309" i="1"/>
  <c r="E301" i="1"/>
  <c r="E335" i="1"/>
  <c r="E314" i="1"/>
  <c r="E306" i="1"/>
  <c r="E298" i="1"/>
  <c r="E311" i="1"/>
  <c r="E303" i="1"/>
  <c r="E323" i="1"/>
  <c r="E316" i="1"/>
  <c r="E308" i="1"/>
  <c r="E300" i="1"/>
  <c r="E313" i="1"/>
  <c r="E305" i="1"/>
  <c r="E292" i="1"/>
  <c r="E284" i="1"/>
  <c r="E276" i="1"/>
  <c r="E268" i="1"/>
  <c r="E260" i="1"/>
  <c r="E297" i="1"/>
  <c r="E289" i="1"/>
  <c r="E281" i="1"/>
  <c r="E273" i="1"/>
  <c r="E265" i="1"/>
  <c r="E257" i="1"/>
  <c r="E294" i="1"/>
  <c r="E286" i="1"/>
  <c r="E278" i="1"/>
  <c r="E270" i="1"/>
  <c r="E262" i="1"/>
  <c r="E254" i="1"/>
  <c r="E299" i="1"/>
  <c r="E291" i="1"/>
  <c r="E283" i="1"/>
  <c r="E275" i="1"/>
  <c r="E267" i="1"/>
  <c r="E259" i="1"/>
  <c r="E296" i="1"/>
  <c r="E288" i="1"/>
  <c r="E280" i="1"/>
  <c r="E272" i="1"/>
  <c r="E264" i="1"/>
  <c r="E256" i="1"/>
  <c r="E293" i="1"/>
  <c r="E285" i="1"/>
  <c r="E277" i="1"/>
  <c r="E269" i="1"/>
  <c r="E261" i="1"/>
  <c r="E253" i="1"/>
  <c r="E290" i="1"/>
  <c r="E282" i="1"/>
  <c r="E274" i="1"/>
  <c r="E266" i="1"/>
  <c r="E258" i="1"/>
  <c r="E295" i="1"/>
  <c r="E287" i="1"/>
  <c r="E279" i="1"/>
  <c r="E271" i="1"/>
  <c r="E263" i="1"/>
  <c r="E255" i="1"/>
  <c r="E247" i="1"/>
  <c r="E239" i="1"/>
  <c r="E231" i="1"/>
  <c r="E223" i="1"/>
  <c r="E215" i="1"/>
  <c r="E252" i="1"/>
  <c r="E244" i="1"/>
  <c r="E236" i="1"/>
  <c r="E228" i="1"/>
  <c r="E220" i="1"/>
  <c r="E212" i="1"/>
  <c r="E249" i="1"/>
  <c r="E241" i="1"/>
  <c r="E233" i="1"/>
  <c r="E225" i="1"/>
  <c r="E217" i="1"/>
  <c r="E209" i="1"/>
  <c r="E246" i="1"/>
  <c r="E238" i="1"/>
  <c r="E230" i="1"/>
  <c r="E222" i="1"/>
  <c r="E214" i="1"/>
  <c r="E251" i="1"/>
  <c r="E243" i="1"/>
  <c r="E235" i="1"/>
  <c r="E227" i="1"/>
  <c r="E219" i="1"/>
  <c r="E211" i="1"/>
  <c r="E248" i="1"/>
  <c r="E240" i="1"/>
  <c r="E232" i="1"/>
  <c r="E224" i="1"/>
  <c r="E216" i="1"/>
  <c r="E208" i="1"/>
  <c r="E245" i="1"/>
  <c r="E237" i="1"/>
  <c r="E229" i="1"/>
  <c r="E221" i="1"/>
  <c r="E213" i="1"/>
  <c r="E250" i="1"/>
  <c r="E242" i="1"/>
  <c r="E234" i="1"/>
  <c r="E226" i="1"/>
  <c r="E218" i="1"/>
  <c r="E210" i="1"/>
  <c r="E205" i="1"/>
  <c r="E197" i="1"/>
  <c r="E189" i="1"/>
  <c r="E181" i="1"/>
  <c r="E173" i="1"/>
  <c r="E165" i="1"/>
  <c r="E202" i="1"/>
  <c r="E194" i="1"/>
  <c r="E186" i="1"/>
  <c r="E178" i="1"/>
  <c r="E170" i="1"/>
  <c r="E207" i="1"/>
  <c r="E204" i="1"/>
  <c r="E196" i="1"/>
  <c r="E188" i="1"/>
  <c r="E180" i="1"/>
  <c r="E172" i="1"/>
  <c r="E164" i="1"/>
  <c r="E201" i="1"/>
  <c r="E193" i="1"/>
  <c r="E185" i="1"/>
  <c r="E177" i="1"/>
  <c r="E169" i="1"/>
  <c r="E161" i="1"/>
  <c r="E206" i="1"/>
  <c r="E198" i="1"/>
  <c r="E190" i="1"/>
  <c r="E182" i="1"/>
  <c r="E174" i="1"/>
  <c r="E166" i="1"/>
  <c r="E203" i="1"/>
  <c r="E195" i="1"/>
  <c r="E187" i="1"/>
  <c r="E179" i="1"/>
  <c r="E171" i="1"/>
  <c r="E200" i="1"/>
  <c r="E192" i="1"/>
  <c r="E184" i="1"/>
  <c r="E176" i="1"/>
  <c r="E168" i="1"/>
  <c r="E155" i="1"/>
  <c r="E147" i="1"/>
  <c r="E139" i="1"/>
  <c r="E131" i="1"/>
  <c r="E123" i="1"/>
  <c r="E183" i="1"/>
  <c r="E160" i="1"/>
  <c r="E152" i="1"/>
  <c r="E144" i="1"/>
  <c r="E136" i="1"/>
  <c r="E128" i="1"/>
  <c r="E157" i="1"/>
  <c r="E149" i="1"/>
  <c r="E141" i="1"/>
  <c r="E133" i="1"/>
  <c r="E125" i="1"/>
  <c r="E175" i="1"/>
  <c r="E162" i="1"/>
  <c r="E154" i="1"/>
  <c r="E146" i="1"/>
  <c r="E138" i="1"/>
  <c r="E130" i="1"/>
  <c r="E163" i="1"/>
  <c r="E153" i="1"/>
  <c r="E145" i="1"/>
  <c r="E137" i="1"/>
  <c r="E129" i="1"/>
  <c r="E191" i="1"/>
  <c r="E158" i="1"/>
  <c r="E150" i="1"/>
  <c r="E142" i="1"/>
  <c r="E134" i="1"/>
  <c r="E126" i="1"/>
  <c r="E121" i="1"/>
  <c r="E113" i="1"/>
  <c r="E105" i="1"/>
  <c r="E97" i="1"/>
  <c r="E89" i="1"/>
  <c r="E156" i="1"/>
  <c r="E140" i="1"/>
  <c r="E124" i="1"/>
  <c r="E118" i="1"/>
  <c r="E110" i="1"/>
  <c r="E102" i="1"/>
  <c r="E94" i="1"/>
  <c r="E86" i="1"/>
  <c r="E199" i="1"/>
  <c r="E159" i="1"/>
  <c r="E143" i="1"/>
  <c r="E127" i="1"/>
  <c r="E115" i="1"/>
  <c r="E107" i="1"/>
  <c r="E99" i="1"/>
  <c r="E91" i="1"/>
  <c r="E120" i="1"/>
  <c r="E112" i="1"/>
  <c r="E104" i="1"/>
  <c r="E96" i="1"/>
  <c r="E88" i="1"/>
  <c r="E117" i="1"/>
  <c r="E109" i="1"/>
  <c r="E101" i="1"/>
  <c r="E93" i="1"/>
  <c r="E148" i="1"/>
  <c r="E132" i="1"/>
  <c r="E122" i="1"/>
  <c r="E114" i="1"/>
  <c r="E106" i="1"/>
  <c r="E167" i="1"/>
  <c r="E151" i="1"/>
  <c r="E135" i="1"/>
  <c r="E119" i="1"/>
  <c r="E79" i="1"/>
  <c r="E71" i="1"/>
  <c r="E63" i="1"/>
  <c r="E55" i="1"/>
  <c r="E103" i="1"/>
  <c r="E98" i="1"/>
  <c r="E84" i="1"/>
  <c r="E76" i="1"/>
  <c r="E68" i="1"/>
  <c r="E60" i="1"/>
  <c r="E52" i="1"/>
  <c r="E92" i="1"/>
  <c r="E81" i="1"/>
  <c r="E73" i="1"/>
  <c r="E65" i="1"/>
  <c r="E57" i="1"/>
  <c r="E78" i="1"/>
  <c r="E70" i="1"/>
  <c r="E62" i="1"/>
  <c r="E54" i="1"/>
  <c r="E108" i="1"/>
  <c r="E100" i="1"/>
  <c r="E87" i="1"/>
  <c r="E83" i="1"/>
  <c r="E75" i="1"/>
  <c r="E67" i="1"/>
  <c r="E59" i="1"/>
  <c r="E51" i="1"/>
  <c r="E111" i="1"/>
  <c r="E80" i="1"/>
  <c r="E72" i="1"/>
  <c r="E64" i="1"/>
  <c r="E56" i="1"/>
  <c r="E116" i="1"/>
  <c r="E95" i="1"/>
  <c r="E85" i="1"/>
  <c r="E77" i="1"/>
  <c r="E69" i="1"/>
  <c r="E61" i="1"/>
  <c r="E53" i="1"/>
  <c r="E90" i="1"/>
  <c r="E82" i="1"/>
  <c r="E74" i="1"/>
  <c r="E66" i="1"/>
  <c r="E58" i="1"/>
  <c r="N27" i="1"/>
  <c r="J25" i="1"/>
  <c r="P25" i="1" s="1"/>
  <c r="I49" i="1"/>
  <c r="AC50" i="1"/>
  <c r="AC51" i="1" s="1"/>
  <c r="AC52" i="1" s="1"/>
  <c r="AC53" i="1" s="1"/>
  <c r="AC54" i="1" s="1"/>
  <c r="AC55" i="1" s="1"/>
  <c r="AC56" i="1" s="1"/>
  <c r="AC57" i="1" s="1"/>
  <c r="AC58" i="1" s="1"/>
  <c r="AC59" i="1" s="1"/>
  <c r="AC60" i="1" s="1"/>
  <c r="AC61" i="1" s="1"/>
  <c r="AC62" i="1" s="1"/>
  <c r="AC63" i="1" s="1"/>
  <c r="AC64" i="1" s="1"/>
  <c r="AC65" i="1" s="1"/>
  <c r="C523" i="1"/>
  <c r="C528" i="1"/>
  <c r="C525" i="1"/>
  <c r="C522" i="1"/>
  <c r="C527" i="1"/>
  <c r="C519" i="1"/>
  <c r="C524" i="1"/>
  <c r="C526" i="1"/>
  <c r="C518" i="1"/>
  <c r="C521" i="1"/>
  <c r="C515" i="1"/>
  <c r="C511" i="1"/>
  <c r="C516" i="1"/>
  <c r="C509" i="1"/>
  <c r="C514" i="1"/>
  <c r="C512" i="1"/>
  <c r="C504" i="1"/>
  <c r="C496" i="1"/>
  <c r="C500" i="1"/>
  <c r="C492" i="1"/>
  <c r="C508" i="1"/>
  <c r="C507" i="1"/>
  <c r="C505" i="1"/>
  <c r="C498" i="1"/>
  <c r="C491" i="1"/>
  <c r="C489" i="1"/>
  <c r="C506" i="1"/>
  <c r="C499" i="1"/>
  <c r="C497" i="1"/>
  <c r="C490" i="1"/>
  <c r="C486" i="1"/>
  <c r="C517" i="1"/>
  <c r="C501" i="1"/>
  <c r="C520" i="1"/>
  <c r="C495" i="1"/>
  <c r="C494" i="1"/>
  <c r="C478" i="1"/>
  <c r="C470" i="1"/>
  <c r="C462" i="1"/>
  <c r="C493" i="1"/>
  <c r="C510" i="1"/>
  <c r="C513" i="1"/>
  <c r="C503" i="1"/>
  <c r="C502" i="1"/>
  <c r="C482" i="1"/>
  <c r="C474" i="1"/>
  <c r="C466" i="1"/>
  <c r="C458" i="1"/>
  <c r="C487" i="1"/>
  <c r="C480" i="1"/>
  <c r="C485" i="1"/>
  <c r="C481" i="1"/>
  <c r="C479" i="1"/>
  <c r="C472" i="1"/>
  <c r="C488" i="1"/>
  <c r="C477" i="1"/>
  <c r="C471" i="1"/>
  <c r="C467" i="1"/>
  <c r="C465" i="1"/>
  <c r="C484" i="1"/>
  <c r="C469" i="1"/>
  <c r="C483" i="1"/>
  <c r="C476" i="1"/>
  <c r="C475" i="1"/>
  <c r="C468" i="1"/>
  <c r="C455" i="1"/>
  <c r="C447" i="1"/>
  <c r="C463" i="1"/>
  <c r="C457" i="1"/>
  <c r="C449" i="1"/>
  <c r="C454" i="1"/>
  <c r="C446" i="1"/>
  <c r="C473" i="1"/>
  <c r="C464" i="1"/>
  <c r="C451" i="1"/>
  <c r="C443" i="1"/>
  <c r="C453" i="1"/>
  <c r="C445" i="1"/>
  <c r="C450" i="1"/>
  <c r="C438" i="1"/>
  <c r="C430" i="1"/>
  <c r="C440" i="1"/>
  <c r="C432" i="1"/>
  <c r="C461" i="1"/>
  <c r="C459" i="1"/>
  <c r="C452" i="1"/>
  <c r="C437" i="1"/>
  <c r="C429" i="1"/>
  <c r="C434" i="1"/>
  <c r="C426" i="1"/>
  <c r="C436" i="1"/>
  <c r="C428" i="1"/>
  <c r="C460" i="1"/>
  <c r="C444" i="1"/>
  <c r="C442" i="1"/>
  <c r="C441" i="1"/>
  <c r="C433" i="1"/>
  <c r="C456" i="1"/>
  <c r="C439" i="1"/>
  <c r="C418" i="1"/>
  <c r="C410" i="1"/>
  <c r="C427" i="1"/>
  <c r="C420" i="1"/>
  <c r="C412" i="1"/>
  <c r="C425" i="1"/>
  <c r="C417" i="1"/>
  <c r="C409" i="1"/>
  <c r="C448" i="1"/>
  <c r="C431" i="1"/>
  <c r="C422" i="1"/>
  <c r="C414" i="1"/>
  <c r="C435" i="1"/>
  <c r="C424" i="1"/>
  <c r="C416" i="1"/>
  <c r="C408" i="1"/>
  <c r="C421" i="1"/>
  <c r="C413" i="1"/>
  <c r="C407" i="1"/>
  <c r="C415" i="1"/>
  <c r="C406" i="1"/>
  <c r="C403" i="1"/>
  <c r="C419" i="1"/>
  <c r="C423" i="1"/>
  <c r="C402" i="1"/>
  <c r="C405" i="1"/>
  <c r="C404" i="1"/>
  <c r="C396" i="1"/>
  <c r="C388" i="1"/>
  <c r="C398" i="1"/>
  <c r="C390" i="1"/>
  <c r="C395" i="1"/>
  <c r="C387" i="1"/>
  <c r="C411" i="1"/>
  <c r="C401" i="1"/>
  <c r="C400" i="1"/>
  <c r="C392" i="1"/>
  <c r="C384" i="1"/>
  <c r="C394" i="1"/>
  <c r="C386" i="1"/>
  <c r="C399" i="1"/>
  <c r="C391" i="1"/>
  <c r="C383" i="1"/>
  <c r="C374" i="1"/>
  <c r="C366" i="1"/>
  <c r="C358" i="1"/>
  <c r="C389" i="1"/>
  <c r="C379" i="1"/>
  <c r="C381" i="1"/>
  <c r="C376" i="1"/>
  <c r="C368" i="1"/>
  <c r="C360" i="1"/>
  <c r="C393" i="1"/>
  <c r="C373" i="1"/>
  <c r="C365" i="1"/>
  <c r="C357" i="1"/>
  <c r="C378" i="1"/>
  <c r="C370" i="1"/>
  <c r="C362" i="1"/>
  <c r="C354" i="1"/>
  <c r="C397" i="1"/>
  <c r="C382" i="1"/>
  <c r="C380" i="1"/>
  <c r="C372" i="1"/>
  <c r="C364" i="1"/>
  <c r="C356" i="1"/>
  <c r="C385" i="1"/>
  <c r="C377" i="1"/>
  <c r="C369" i="1"/>
  <c r="C361" i="1"/>
  <c r="C367" i="1"/>
  <c r="C353" i="1"/>
  <c r="C352" i="1"/>
  <c r="C344" i="1"/>
  <c r="C336" i="1"/>
  <c r="C328" i="1"/>
  <c r="C320" i="1"/>
  <c r="C349" i="1"/>
  <c r="C341" i="1"/>
  <c r="C371" i="1"/>
  <c r="C355" i="1"/>
  <c r="C346" i="1"/>
  <c r="C338" i="1"/>
  <c r="C330" i="1"/>
  <c r="C322" i="1"/>
  <c r="C351" i="1"/>
  <c r="C343" i="1"/>
  <c r="C335" i="1"/>
  <c r="C327" i="1"/>
  <c r="C319" i="1"/>
  <c r="C375" i="1"/>
  <c r="C359" i="1"/>
  <c r="C348" i="1"/>
  <c r="C340" i="1"/>
  <c r="C332" i="1"/>
  <c r="C324" i="1"/>
  <c r="C345" i="1"/>
  <c r="C337" i="1"/>
  <c r="C363" i="1"/>
  <c r="C350" i="1"/>
  <c r="C342" i="1"/>
  <c r="C334" i="1"/>
  <c r="C326" i="1"/>
  <c r="C347" i="1"/>
  <c r="C339" i="1"/>
  <c r="C331" i="1"/>
  <c r="C323" i="1"/>
  <c r="C316" i="1"/>
  <c r="C308" i="1"/>
  <c r="C300" i="1"/>
  <c r="C329" i="1"/>
  <c r="C313" i="1"/>
  <c r="C305" i="1"/>
  <c r="C310" i="1"/>
  <c r="C302" i="1"/>
  <c r="C333" i="1"/>
  <c r="C315" i="1"/>
  <c r="C307" i="1"/>
  <c r="C318" i="1"/>
  <c r="C312" i="1"/>
  <c r="C304" i="1"/>
  <c r="C321" i="1"/>
  <c r="C317" i="1"/>
  <c r="C309" i="1"/>
  <c r="C314" i="1"/>
  <c r="C306" i="1"/>
  <c r="C325" i="1"/>
  <c r="C311" i="1"/>
  <c r="C303" i="1"/>
  <c r="C298" i="1"/>
  <c r="C290" i="1"/>
  <c r="C282" i="1"/>
  <c r="C274" i="1"/>
  <c r="C266" i="1"/>
  <c r="C258" i="1"/>
  <c r="C295" i="1"/>
  <c r="C287" i="1"/>
  <c r="C279" i="1"/>
  <c r="C271" i="1"/>
  <c r="C263" i="1"/>
  <c r="C255" i="1"/>
  <c r="C292" i="1"/>
  <c r="C284" i="1"/>
  <c r="C276" i="1"/>
  <c r="C268" i="1"/>
  <c r="C260" i="1"/>
  <c r="C297" i="1"/>
  <c r="C289" i="1"/>
  <c r="C281" i="1"/>
  <c r="C273" i="1"/>
  <c r="C265" i="1"/>
  <c r="C257" i="1"/>
  <c r="C299" i="1"/>
  <c r="C294" i="1"/>
  <c r="C286" i="1"/>
  <c r="C278" i="1"/>
  <c r="C270" i="1"/>
  <c r="C262" i="1"/>
  <c r="C254" i="1"/>
  <c r="C301" i="1"/>
  <c r="C291" i="1"/>
  <c r="C283" i="1"/>
  <c r="C275" i="1"/>
  <c r="C267" i="1"/>
  <c r="C259" i="1"/>
  <c r="C296" i="1"/>
  <c r="C288" i="1"/>
  <c r="C280" i="1"/>
  <c r="C272" i="1"/>
  <c r="C264" i="1"/>
  <c r="C256" i="1"/>
  <c r="C293" i="1"/>
  <c r="C285" i="1"/>
  <c r="C277" i="1"/>
  <c r="C269" i="1"/>
  <c r="C261" i="1"/>
  <c r="C245" i="1"/>
  <c r="C237" i="1"/>
  <c r="C229" i="1"/>
  <c r="C221" i="1"/>
  <c r="C213" i="1"/>
  <c r="C250" i="1"/>
  <c r="C242" i="1"/>
  <c r="C234" i="1"/>
  <c r="C226" i="1"/>
  <c r="C218" i="1"/>
  <c r="C210" i="1"/>
  <c r="C253" i="1"/>
  <c r="C247" i="1"/>
  <c r="C239" i="1"/>
  <c r="C231" i="1"/>
  <c r="C223" i="1"/>
  <c r="C215" i="1"/>
  <c r="C207" i="1"/>
  <c r="C252" i="1"/>
  <c r="C244" i="1"/>
  <c r="C236" i="1"/>
  <c r="C228" i="1"/>
  <c r="C220" i="1"/>
  <c r="C212" i="1"/>
  <c r="C249" i="1"/>
  <c r="C241" i="1"/>
  <c r="C233" i="1"/>
  <c r="C225" i="1"/>
  <c r="C217" i="1"/>
  <c r="C209" i="1"/>
  <c r="C246" i="1"/>
  <c r="C238" i="1"/>
  <c r="C230" i="1"/>
  <c r="C222" i="1"/>
  <c r="C214" i="1"/>
  <c r="C251" i="1"/>
  <c r="C243" i="1"/>
  <c r="C235" i="1"/>
  <c r="C227" i="1"/>
  <c r="C219" i="1"/>
  <c r="C211" i="1"/>
  <c r="C248" i="1"/>
  <c r="C240" i="1"/>
  <c r="C232" i="1"/>
  <c r="C224" i="1"/>
  <c r="C216" i="1"/>
  <c r="C208" i="1"/>
  <c r="C203" i="1"/>
  <c r="C195" i="1"/>
  <c r="C187" i="1"/>
  <c r="C179" i="1"/>
  <c r="C171" i="1"/>
  <c r="C163" i="1"/>
  <c r="C200" i="1"/>
  <c r="C192" i="1"/>
  <c r="C184" i="1"/>
  <c r="C176" i="1"/>
  <c r="C168" i="1"/>
  <c r="C202" i="1"/>
  <c r="C194" i="1"/>
  <c r="C186" i="1"/>
  <c r="C178" i="1"/>
  <c r="C170" i="1"/>
  <c r="C162" i="1"/>
  <c r="C199" i="1"/>
  <c r="C191" i="1"/>
  <c r="C183" i="1"/>
  <c r="C175" i="1"/>
  <c r="C167" i="1"/>
  <c r="C204" i="1"/>
  <c r="C196" i="1"/>
  <c r="C188" i="1"/>
  <c r="C180" i="1"/>
  <c r="C172" i="1"/>
  <c r="C164" i="1"/>
  <c r="C201" i="1"/>
  <c r="C193" i="1"/>
  <c r="C185" i="1"/>
  <c r="C177" i="1"/>
  <c r="C169" i="1"/>
  <c r="C206" i="1"/>
  <c r="C198" i="1"/>
  <c r="C190" i="1"/>
  <c r="C182" i="1"/>
  <c r="C174" i="1"/>
  <c r="C166" i="1"/>
  <c r="C189" i="1"/>
  <c r="C153" i="1"/>
  <c r="C145" i="1"/>
  <c r="C137" i="1"/>
  <c r="C129" i="1"/>
  <c r="C158" i="1"/>
  <c r="C150" i="1"/>
  <c r="C142" i="1"/>
  <c r="C134" i="1"/>
  <c r="C126" i="1"/>
  <c r="C181" i="1"/>
  <c r="C155" i="1"/>
  <c r="C147" i="1"/>
  <c r="C139" i="1"/>
  <c r="C131" i="1"/>
  <c r="C123" i="1"/>
  <c r="C161" i="1"/>
  <c r="C160" i="1"/>
  <c r="C152" i="1"/>
  <c r="C144" i="1"/>
  <c r="C136" i="1"/>
  <c r="C128" i="1"/>
  <c r="C205" i="1"/>
  <c r="C173" i="1"/>
  <c r="C197" i="1"/>
  <c r="C159" i="1"/>
  <c r="C151" i="1"/>
  <c r="C143" i="1"/>
  <c r="C135" i="1"/>
  <c r="C127" i="1"/>
  <c r="C165" i="1"/>
  <c r="C156" i="1"/>
  <c r="C148" i="1"/>
  <c r="C140" i="1"/>
  <c r="C132" i="1"/>
  <c r="C124" i="1"/>
  <c r="C119" i="1"/>
  <c r="C111" i="1"/>
  <c r="C103" i="1"/>
  <c r="C95" i="1"/>
  <c r="C87" i="1"/>
  <c r="C157" i="1"/>
  <c r="C154" i="1"/>
  <c r="C141" i="1"/>
  <c r="C138" i="1"/>
  <c r="C125" i="1"/>
  <c r="C116" i="1"/>
  <c r="C108" i="1"/>
  <c r="C100" i="1"/>
  <c r="C92" i="1"/>
  <c r="C121" i="1"/>
  <c r="C113" i="1"/>
  <c r="C105" i="1"/>
  <c r="C97" i="1"/>
  <c r="C89" i="1"/>
  <c r="C118" i="1"/>
  <c r="C110" i="1"/>
  <c r="C102" i="1"/>
  <c r="C94" i="1"/>
  <c r="C115" i="1"/>
  <c r="C107" i="1"/>
  <c r="C99" i="1"/>
  <c r="C91" i="1"/>
  <c r="C149" i="1"/>
  <c r="C146" i="1"/>
  <c r="C133" i="1"/>
  <c r="C130" i="1"/>
  <c r="C120" i="1"/>
  <c r="C112" i="1"/>
  <c r="C104" i="1"/>
  <c r="C117" i="1"/>
  <c r="C85" i="1"/>
  <c r="C77" i="1"/>
  <c r="C69" i="1"/>
  <c r="C61" i="1"/>
  <c r="C53" i="1"/>
  <c r="C90" i="1"/>
  <c r="C82" i="1"/>
  <c r="C74" i="1"/>
  <c r="C66" i="1"/>
  <c r="C58" i="1"/>
  <c r="C79" i="1"/>
  <c r="C71" i="1"/>
  <c r="C63" i="1"/>
  <c r="C55" i="1"/>
  <c r="C98" i="1"/>
  <c r="C84" i="1"/>
  <c r="C76" i="1"/>
  <c r="C68" i="1"/>
  <c r="C60" i="1"/>
  <c r="C109" i="1"/>
  <c r="C106" i="1"/>
  <c r="C93" i="1"/>
  <c r="C86" i="1"/>
  <c r="C81" i="1"/>
  <c r="C73" i="1"/>
  <c r="C65" i="1"/>
  <c r="C57" i="1"/>
  <c r="C122" i="1"/>
  <c r="C88" i="1"/>
  <c r="C78" i="1"/>
  <c r="C70" i="1"/>
  <c r="C62" i="1"/>
  <c r="C54" i="1"/>
  <c r="C101" i="1"/>
  <c r="C83" i="1"/>
  <c r="C75" i="1"/>
  <c r="C67" i="1"/>
  <c r="C59" i="1"/>
  <c r="C51" i="1"/>
  <c r="C114" i="1"/>
  <c r="C96" i="1"/>
  <c r="C80" i="1"/>
  <c r="C72" i="1"/>
  <c r="C64" i="1"/>
  <c r="C56" i="1"/>
  <c r="B50" i="1"/>
  <c r="C14" i="1"/>
  <c r="B49" i="1"/>
  <c r="C50" i="1"/>
  <c r="C52" i="1"/>
  <c r="C49" i="1"/>
  <c r="E50" i="1"/>
  <c r="Z56" i="1" l="1"/>
  <c r="R56" i="1"/>
  <c r="H56" i="1"/>
  <c r="V56" i="1"/>
  <c r="V63" i="1"/>
  <c r="Z63" i="1"/>
  <c r="R63" i="1"/>
  <c r="H63" i="1"/>
  <c r="V113" i="1"/>
  <c r="Z113" i="1"/>
  <c r="R113" i="1"/>
  <c r="H113" i="1"/>
  <c r="V155" i="1"/>
  <c r="H155" i="1"/>
  <c r="Z155" i="1"/>
  <c r="R155" i="1"/>
  <c r="Z168" i="1"/>
  <c r="R168" i="1"/>
  <c r="H168" i="1"/>
  <c r="V168" i="1"/>
  <c r="V241" i="1"/>
  <c r="Z241" i="1"/>
  <c r="R241" i="1"/>
  <c r="H241" i="1"/>
  <c r="H283" i="1"/>
  <c r="V283" i="1"/>
  <c r="Z283" i="1"/>
  <c r="R283" i="1"/>
  <c r="Z279" i="1"/>
  <c r="R279" i="1"/>
  <c r="H279" i="1"/>
  <c r="V279" i="1"/>
  <c r="H337" i="1"/>
  <c r="V337" i="1"/>
  <c r="Z337" i="1"/>
  <c r="R337" i="1"/>
  <c r="V370" i="1"/>
  <c r="Z370" i="1"/>
  <c r="R370" i="1"/>
  <c r="H370" i="1"/>
  <c r="H431" i="1"/>
  <c r="V431" i="1"/>
  <c r="Z431" i="1"/>
  <c r="R431" i="1"/>
  <c r="H459" i="1"/>
  <c r="V459" i="1"/>
  <c r="R459" i="1"/>
  <c r="Z459" i="1"/>
  <c r="R482" i="1"/>
  <c r="H482" i="1"/>
  <c r="Z482" i="1"/>
  <c r="V482" i="1"/>
  <c r="V527" i="1"/>
  <c r="Z527" i="1"/>
  <c r="R527" i="1"/>
  <c r="H527" i="1"/>
  <c r="F356" i="1"/>
  <c r="M525" i="1"/>
  <c r="M527" i="1"/>
  <c r="M524" i="1"/>
  <c r="M521" i="1"/>
  <c r="M526" i="1"/>
  <c r="M528" i="1"/>
  <c r="M520" i="1"/>
  <c r="M517" i="1"/>
  <c r="M509" i="1"/>
  <c r="M513" i="1"/>
  <c r="M507" i="1"/>
  <c r="M523" i="1"/>
  <c r="M511" i="1"/>
  <c r="M516" i="1"/>
  <c r="M518" i="1"/>
  <c r="M514" i="1"/>
  <c r="M508" i="1"/>
  <c r="M519" i="1"/>
  <c r="M506" i="1"/>
  <c r="M498" i="1"/>
  <c r="M490" i="1"/>
  <c r="M512" i="1"/>
  <c r="M502" i="1"/>
  <c r="M494" i="1"/>
  <c r="M500" i="1"/>
  <c r="M491" i="1"/>
  <c r="M484" i="1"/>
  <c r="M510" i="1"/>
  <c r="M499" i="1"/>
  <c r="M492" i="1"/>
  <c r="M488" i="1"/>
  <c r="M503" i="1"/>
  <c r="M497" i="1"/>
  <c r="M522" i="1"/>
  <c r="M515" i="1"/>
  <c r="M501" i="1"/>
  <c r="M496" i="1"/>
  <c r="M480" i="1"/>
  <c r="M472" i="1"/>
  <c r="M464" i="1"/>
  <c r="M505" i="1"/>
  <c r="M495" i="1"/>
  <c r="M504" i="1"/>
  <c r="M493" i="1"/>
  <c r="M487" i="1"/>
  <c r="M476" i="1"/>
  <c r="M468" i="1"/>
  <c r="M460" i="1"/>
  <c r="M482" i="1"/>
  <c r="M483" i="1"/>
  <c r="M489" i="1"/>
  <c r="M486" i="1"/>
  <c r="M481" i="1"/>
  <c r="M474" i="1"/>
  <c r="M475" i="1"/>
  <c r="M485" i="1"/>
  <c r="M470" i="1"/>
  <c r="M473" i="1"/>
  <c r="M467" i="1"/>
  <c r="M465" i="1"/>
  <c r="M479" i="1"/>
  <c r="M478" i="1"/>
  <c r="M457" i="1"/>
  <c r="M449" i="1"/>
  <c r="M441" i="1"/>
  <c r="M459" i="1"/>
  <c r="M451" i="1"/>
  <c r="M443" i="1"/>
  <c r="M471" i="1"/>
  <c r="M469" i="1"/>
  <c r="M456" i="1"/>
  <c r="M448" i="1"/>
  <c r="M463" i="1"/>
  <c r="M453" i="1"/>
  <c r="M445" i="1"/>
  <c r="M455" i="1"/>
  <c r="M447" i="1"/>
  <c r="M458" i="1"/>
  <c r="M452" i="1"/>
  <c r="M444" i="1"/>
  <c r="M466" i="1"/>
  <c r="M450" i="1"/>
  <c r="M440" i="1"/>
  <c r="M432" i="1"/>
  <c r="M424" i="1"/>
  <c r="M454" i="1"/>
  <c r="M434" i="1"/>
  <c r="M426" i="1"/>
  <c r="M439" i="1"/>
  <c r="M431" i="1"/>
  <c r="M442" i="1"/>
  <c r="M436" i="1"/>
  <c r="M428" i="1"/>
  <c r="M477" i="1"/>
  <c r="M446" i="1"/>
  <c r="M438" i="1"/>
  <c r="M430" i="1"/>
  <c r="M435" i="1"/>
  <c r="M427" i="1"/>
  <c r="M420" i="1"/>
  <c r="M412" i="1"/>
  <c r="M461" i="1"/>
  <c r="M422" i="1"/>
  <c r="M414" i="1"/>
  <c r="M433" i="1"/>
  <c r="M419" i="1"/>
  <c r="M411" i="1"/>
  <c r="M416" i="1"/>
  <c r="M408" i="1"/>
  <c r="M462" i="1"/>
  <c r="M418" i="1"/>
  <c r="M410" i="1"/>
  <c r="M425" i="1"/>
  <c r="M423" i="1"/>
  <c r="M415" i="1"/>
  <c r="M437" i="1"/>
  <c r="M417" i="1"/>
  <c r="M407" i="1"/>
  <c r="M403" i="1"/>
  <c r="M421" i="1"/>
  <c r="M405" i="1"/>
  <c r="M402" i="1"/>
  <c r="M404" i="1"/>
  <c r="M429" i="1"/>
  <c r="M413" i="1"/>
  <c r="M398" i="1"/>
  <c r="M390" i="1"/>
  <c r="M382" i="1"/>
  <c r="M400" i="1"/>
  <c r="M392" i="1"/>
  <c r="M384" i="1"/>
  <c r="M397" i="1"/>
  <c r="M389" i="1"/>
  <c r="M401" i="1"/>
  <c r="M394" i="1"/>
  <c r="M386" i="1"/>
  <c r="M406" i="1"/>
  <c r="M396" i="1"/>
  <c r="M388" i="1"/>
  <c r="M393" i="1"/>
  <c r="M385" i="1"/>
  <c r="M391" i="1"/>
  <c r="M376" i="1"/>
  <c r="M368" i="1"/>
  <c r="M360" i="1"/>
  <c r="M395" i="1"/>
  <c r="M378" i="1"/>
  <c r="M370" i="1"/>
  <c r="M362" i="1"/>
  <c r="M354" i="1"/>
  <c r="M375" i="1"/>
  <c r="M367" i="1"/>
  <c r="M359" i="1"/>
  <c r="M399" i="1"/>
  <c r="M383" i="1"/>
  <c r="M381" i="1"/>
  <c r="M380" i="1"/>
  <c r="M372" i="1"/>
  <c r="M364" i="1"/>
  <c r="M356" i="1"/>
  <c r="M409" i="1"/>
  <c r="M377" i="1"/>
  <c r="M387" i="1"/>
  <c r="M374" i="1"/>
  <c r="M366" i="1"/>
  <c r="M358" i="1"/>
  <c r="M379" i="1"/>
  <c r="M371" i="1"/>
  <c r="M363" i="1"/>
  <c r="M355" i="1"/>
  <c r="M346" i="1"/>
  <c r="M338" i="1"/>
  <c r="M330" i="1"/>
  <c r="M322" i="1"/>
  <c r="M373" i="1"/>
  <c r="M357" i="1"/>
  <c r="M351" i="1"/>
  <c r="M343" i="1"/>
  <c r="M348" i="1"/>
  <c r="M340" i="1"/>
  <c r="M332" i="1"/>
  <c r="M324" i="1"/>
  <c r="M361" i="1"/>
  <c r="M345" i="1"/>
  <c r="M337" i="1"/>
  <c r="M329" i="1"/>
  <c r="M321" i="1"/>
  <c r="M350" i="1"/>
  <c r="M342" i="1"/>
  <c r="M334" i="1"/>
  <c r="M326" i="1"/>
  <c r="M318" i="1"/>
  <c r="M365" i="1"/>
  <c r="M347" i="1"/>
  <c r="M339" i="1"/>
  <c r="M352" i="1"/>
  <c r="M344" i="1"/>
  <c r="M336" i="1"/>
  <c r="M328" i="1"/>
  <c r="M320" i="1"/>
  <c r="M369" i="1"/>
  <c r="M353" i="1"/>
  <c r="M349" i="1"/>
  <c r="M341" i="1"/>
  <c r="M333" i="1"/>
  <c r="M325" i="1"/>
  <c r="M331" i="1"/>
  <c r="M310" i="1"/>
  <c r="M302" i="1"/>
  <c r="M315" i="1"/>
  <c r="M307" i="1"/>
  <c r="M335" i="1"/>
  <c r="M312" i="1"/>
  <c r="M304" i="1"/>
  <c r="M317" i="1"/>
  <c r="M309" i="1"/>
  <c r="M301" i="1"/>
  <c r="M323" i="1"/>
  <c r="M314" i="1"/>
  <c r="M306" i="1"/>
  <c r="M298" i="1"/>
  <c r="M311" i="1"/>
  <c r="M303" i="1"/>
  <c r="M327" i="1"/>
  <c r="M319" i="1"/>
  <c r="M316" i="1"/>
  <c r="M308" i="1"/>
  <c r="M300" i="1"/>
  <c r="M313" i="1"/>
  <c r="M305" i="1"/>
  <c r="M292" i="1"/>
  <c r="M284" i="1"/>
  <c r="M276" i="1"/>
  <c r="M268" i="1"/>
  <c r="M260" i="1"/>
  <c r="M252" i="1"/>
  <c r="M297" i="1"/>
  <c r="M289" i="1"/>
  <c r="M281" i="1"/>
  <c r="M273" i="1"/>
  <c r="M265" i="1"/>
  <c r="M257" i="1"/>
  <c r="M294" i="1"/>
  <c r="M286" i="1"/>
  <c r="M278" i="1"/>
  <c r="M270" i="1"/>
  <c r="M262" i="1"/>
  <c r="M254" i="1"/>
  <c r="M291" i="1"/>
  <c r="M283" i="1"/>
  <c r="M275" i="1"/>
  <c r="M267" i="1"/>
  <c r="M259" i="1"/>
  <c r="M296" i="1"/>
  <c r="M288" i="1"/>
  <c r="M280" i="1"/>
  <c r="M272" i="1"/>
  <c r="M264" i="1"/>
  <c r="M256" i="1"/>
  <c r="M293" i="1"/>
  <c r="M285" i="1"/>
  <c r="M277" i="1"/>
  <c r="M269" i="1"/>
  <c r="M261" i="1"/>
  <c r="M253" i="1"/>
  <c r="M290" i="1"/>
  <c r="M282" i="1"/>
  <c r="M274" i="1"/>
  <c r="M266" i="1"/>
  <c r="M258" i="1"/>
  <c r="M299" i="1"/>
  <c r="M295" i="1"/>
  <c r="M287" i="1"/>
  <c r="M279" i="1"/>
  <c r="M271" i="1"/>
  <c r="M263" i="1"/>
  <c r="M255" i="1"/>
  <c r="M247" i="1"/>
  <c r="M239" i="1"/>
  <c r="M231" i="1"/>
  <c r="M223" i="1"/>
  <c r="M215" i="1"/>
  <c r="M207" i="1"/>
  <c r="M244" i="1"/>
  <c r="M236" i="1"/>
  <c r="M228" i="1"/>
  <c r="M220" i="1"/>
  <c r="M212" i="1"/>
  <c r="M249" i="1"/>
  <c r="M241" i="1"/>
  <c r="M233" i="1"/>
  <c r="M225" i="1"/>
  <c r="M217" i="1"/>
  <c r="M209" i="1"/>
  <c r="M246" i="1"/>
  <c r="M238" i="1"/>
  <c r="M230" i="1"/>
  <c r="M222" i="1"/>
  <c r="M214" i="1"/>
  <c r="M251" i="1"/>
  <c r="M243" i="1"/>
  <c r="M235" i="1"/>
  <c r="M227" i="1"/>
  <c r="M219" i="1"/>
  <c r="M211" i="1"/>
  <c r="M248" i="1"/>
  <c r="M240" i="1"/>
  <c r="M232" i="1"/>
  <c r="M224" i="1"/>
  <c r="M216" i="1"/>
  <c r="M208" i="1"/>
  <c r="M245" i="1"/>
  <c r="M237" i="1"/>
  <c r="M229" i="1"/>
  <c r="M221" i="1"/>
  <c r="M213" i="1"/>
  <c r="M250" i="1"/>
  <c r="M242" i="1"/>
  <c r="M234" i="1"/>
  <c r="M226" i="1"/>
  <c r="M218" i="1"/>
  <c r="M210" i="1"/>
  <c r="M205" i="1"/>
  <c r="M197" i="1"/>
  <c r="M189" i="1"/>
  <c r="M181" i="1"/>
  <c r="M173" i="1"/>
  <c r="M165" i="1"/>
  <c r="M202" i="1"/>
  <c r="M194" i="1"/>
  <c r="M186" i="1"/>
  <c r="M178" i="1"/>
  <c r="M170" i="1"/>
  <c r="M204" i="1"/>
  <c r="M196" i="1"/>
  <c r="M188" i="1"/>
  <c r="M180" i="1"/>
  <c r="M172" i="1"/>
  <c r="M164" i="1"/>
  <c r="M201" i="1"/>
  <c r="M193" i="1"/>
  <c r="M185" i="1"/>
  <c r="M177" i="1"/>
  <c r="M169" i="1"/>
  <c r="M161" i="1"/>
  <c r="M206" i="1"/>
  <c r="M198" i="1"/>
  <c r="M190" i="1"/>
  <c r="M182" i="1"/>
  <c r="M174" i="1"/>
  <c r="M166" i="1"/>
  <c r="M203" i="1"/>
  <c r="M195" i="1"/>
  <c r="M187" i="1"/>
  <c r="M179" i="1"/>
  <c r="M171" i="1"/>
  <c r="M200" i="1"/>
  <c r="M192" i="1"/>
  <c r="M184" i="1"/>
  <c r="M176" i="1"/>
  <c r="M168" i="1"/>
  <c r="M183" i="1"/>
  <c r="M155" i="1"/>
  <c r="M147" i="1"/>
  <c r="M139" i="1"/>
  <c r="M131" i="1"/>
  <c r="M123" i="1"/>
  <c r="M160" i="1"/>
  <c r="M152" i="1"/>
  <c r="M144" i="1"/>
  <c r="M136" i="1"/>
  <c r="M128" i="1"/>
  <c r="M175" i="1"/>
  <c r="M157" i="1"/>
  <c r="M149" i="1"/>
  <c r="M141" i="1"/>
  <c r="M133" i="1"/>
  <c r="M125" i="1"/>
  <c r="M154" i="1"/>
  <c r="M146" i="1"/>
  <c r="M138" i="1"/>
  <c r="M130" i="1"/>
  <c r="M199" i="1"/>
  <c r="M167" i="1"/>
  <c r="M163" i="1"/>
  <c r="M191" i="1"/>
  <c r="M153" i="1"/>
  <c r="M145" i="1"/>
  <c r="M137" i="1"/>
  <c r="M129" i="1"/>
  <c r="M162" i="1"/>
  <c r="M158" i="1"/>
  <c r="M150" i="1"/>
  <c r="M142" i="1"/>
  <c r="M134" i="1"/>
  <c r="M126" i="1"/>
  <c r="M159" i="1"/>
  <c r="M143" i="1"/>
  <c r="M127" i="1"/>
  <c r="M122" i="1"/>
  <c r="M121" i="1"/>
  <c r="M113" i="1"/>
  <c r="M105" i="1"/>
  <c r="M97" i="1"/>
  <c r="M89" i="1"/>
  <c r="M118" i="1"/>
  <c r="M110" i="1"/>
  <c r="M102" i="1"/>
  <c r="M94" i="1"/>
  <c r="M86" i="1"/>
  <c r="M115" i="1"/>
  <c r="M107" i="1"/>
  <c r="M99" i="1"/>
  <c r="M91" i="1"/>
  <c r="M148" i="1"/>
  <c r="M132" i="1"/>
  <c r="M120" i="1"/>
  <c r="M112" i="1"/>
  <c r="M104" i="1"/>
  <c r="M96" i="1"/>
  <c r="M88" i="1"/>
  <c r="M151" i="1"/>
  <c r="M135" i="1"/>
  <c r="M117" i="1"/>
  <c r="M109" i="1"/>
  <c r="M101" i="1"/>
  <c r="M93" i="1"/>
  <c r="M114" i="1"/>
  <c r="M106" i="1"/>
  <c r="M119" i="1"/>
  <c r="M79" i="1"/>
  <c r="M71" i="1"/>
  <c r="M63" i="1"/>
  <c r="M55" i="1"/>
  <c r="M100" i="1"/>
  <c r="M87" i="1"/>
  <c r="M84" i="1"/>
  <c r="M76" i="1"/>
  <c r="M68" i="1"/>
  <c r="M60" i="1"/>
  <c r="M52" i="1"/>
  <c r="M140" i="1"/>
  <c r="M108" i="1"/>
  <c r="M81" i="1"/>
  <c r="M73" i="1"/>
  <c r="M65" i="1"/>
  <c r="M57" i="1"/>
  <c r="M111" i="1"/>
  <c r="M95" i="1"/>
  <c r="M78" i="1"/>
  <c r="M70" i="1"/>
  <c r="M62" i="1"/>
  <c r="M54" i="1"/>
  <c r="M90" i="1"/>
  <c r="M83" i="1"/>
  <c r="M75" i="1"/>
  <c r="M67" i="1"/>
  <c r="M59" i="1"/>
  <c r="M51" i="1"/>
  <c r="M156" i="1"/>
  <c r="M116" i="1"/>
  <c r="M80" i="1"/>
  <c r="M72" i="1"/>
  <c r="M64" i="1"/>
  <c r="M56" i="1"/>
  <c r="M98" i="1"/>
  <c r="M77" i="1"/>
  <c r="M69" i="1"/>
  <c r="M61" i="1"/>
  <c r="M53" i="1"/>
  <c r="M124" i="1"/>
  <c r="M103" i="1"/>
  <c r="M92" i="1"/>
  <c r="M85" i="1"/>
  <c r="M82" i="1"/>
  <c r="M74" i="1"/>
  <c r="M66" i="1"/>
  <c r="M58" i="1"/>
  <c r="M50" i="1"/>
  <c r="M49" i="1"/>
  <c r="Z64" i="1"/>
  <c r="R64" i="1"/>
  <c r="H64" i="1"/>
  <c r="V64" i="1"/>
  <c r="Z75" i="1"/>
  <c r="R75" i="1"/>
  <c r="H75" i="1"/>
  <c r="V75" i="1"/>
  <c r="Z122" i="1"/>
  <c r="R122" i="1"/>
  <c r="V122" i="1"/>
  <c r="H122" i="1"/>
  <c r="Z109" i="1"/>
  <c r="R109" i="1"/>
  <c r="H109" i="1"/>
  <c r="V109" i="1"/>
  <c r="V71" i="1"/>
  <c r="Z71" i="1"/>
  <c r="R71" i="1"/>
  <c r="H71" i="1"/>
  <c r="Z61" i="1"/>
  <c r="R61" i="1"/>
  <c r="H61" i="1"/>
  <c r="V61" i="1"/>
  <c r="H130" i="1"/>
  <c r="V130" i="1"/>
  <c r="Z130" i="1"/>
  <c r="R130" i="1"/>
  <c r="V94" i="1"/>
  <c r="H94" i="1"/>
  <c r="Z94" i="1"/>
  <c r="R94" i="1"/>
  <c r="V121" i="1"/>
  <c r="Z121" i="1"/>
  <c r="R121" i="1"/>
  <c r="H121" i="1"/>
  <c r="H154" i="1"/>
  <c r="V154" i="1"/>
  <c r="Z154" i="1"/>
  <c r="R154" i="1"/>
  <c r="Z132" i="1"/>
  <c r="R132" i="1"/>
  <c r="H132" i="1"/>
  <c r="V132" i="1"/>
  <c r="Z151" i="1"/>
  <c r="R151" i="1"/>
  <c r="H151" i="1"/>
  <c r="V151" i="1"/>
  <c r="V152" i="1"/>
  <c r="H152" i="1"/>
  <c r="Z152" i="1"/>
  <c r="R152" i="1"/>
  <c r="V181" i="1"/>
  <c r="Z181" i="1"/>
  <c r="R181" i="1"/>
  <c r="H181" i="1"/>
  <c r="Z145" i="1"/>
  <c r="R145" i="1"/>
  <c r="H145" i="1"/>
  <c r="V145" i="1"/>
  <c r="Z206" i="1"/>
  <c r="R206" i="1"/>
  <c r="V206" i="1"/>
  <c r="H206" i="1"/>
  <c r="H180" i="1"/>
  <c r="V180" i="1"/>
  <c r="Z180" i="1"/>
  <c r="R180" i="1"/>
  <c r="Z199" i="1"/>
  <c r="R199" i="1"/>
  <c r="H199" i="1"/>
  <c r="V199" i="1"/>
  <c r="Z176" i="1"/>
  <c r="R176" i="1"/>
  <c r="H176" i="1"/>
  <c r="V176" i="1"/>
  <c r="H195" i="1"/>
  <c r="V195" i="1"/>
  <c r="Z195" i="1"/>
  <c r="R195" i="1"/>
  <c r="Z211" i="1"/>
  <c r="R211" i="1"/>
  <c r="H211" i="1"/>
  <c r="V211" i="1"/>
  <c r="H230" i="1"/>
  <c r="V230" i="1"/>
  <c r="Z230" i="1"/>
  <c r="R230" i="1"/>
  <c r="V249" i="1"/>
  <c r="Z249" i="1"/>
  <c r="R249" i="1"/>
  <c r="H249" i="1"/>
  <c r="V215" i="1"/>
  <c r="Z215" i="1"/>
  <c r="R215" i="1"/>
  <c r="H215" i="1"/>
  <c r="Z226" i="1"/>
  <c r="R226" i="1"/>
  <c r="H226" i="1"/>
  <c r="V226" i="1"/>
  <c r="Z245" i="1"/>
  <c r="R245" i="1"/>
  <c r="H245" i="1"/>
  <c r="V245" i="1"/>
  <c r="Z272" i="1"/>
  <c r="R272" i="1"/>
  <c r="H272" i="1"/>
  <c r="V272" i="1"/>
  <c r="H291" i="1"/>
  <c r="V291" i="1"/>
  <c r="Z291" i="1"/>
  <c r="R291" i="1"/>
  <c r="H299" i="1"/>
  <c r="Z299" i="1"/>
  <c r="V299" i="1"/>
  <c r="R299" i="1"/>
  <c r="V268" i="1"/>
  <c r="Z268" i="1"/>
  <c r="R268" i="1"/>
  <c r="H268" i="1"/>
  <c r="Z287" i="1"/>
  <c r="R287" i="1"/>
  <c r="H287" i="1"/>
  <c r="V287" i="1"/>
  <c r="Z303" i="1"/>
  <c r="R303" i="1"/>
  <c r="H303" i="1"/>
  <c r="V303" i="1"/>
  <c r="V304" i="1"/>
  <c r="Z304" i="1"/>
  <c r="R304" i="1"/>
  <c r="H304" i="1"/>
  <c r="Z305" i="1"/>
  <c r="R305" i="1"/>
  <c r="H305" i="1"/>
  <c r="V305" i="1"/>
  <c r="Z339" i="1"/>
  <c r="R339" i="1"/>
  <c r="H339" i="1"/>
  <c r="V339" i="1"/>
  <c r="H345" i="1"/>
  <c r="V345" i="1"/>
  <c r="Z345" i="1"/>
  <c r="R345" i="1"/>
  <c r="H327" i="1"/>
  <c r="Z327" i="1"/>
  <c r="V327" i="1"/>
  <c r="R327" i="1"/>
  <c r="Z355" i="1"/>
  <c r="R355" i="1"/>
  <c r="H355" i="1"/>
  <c r="V355" i="1"/>
  <c r="Z352" i="1"/>
  <c r="R352" i="1"/>
  <c r="H352" i="1"/>
  <c r="V352" i="1"/>
  <c r="Z364" i="1"/>
  <c r="R364" i="1"/>
  <c r="V364" i="1"/>
  <c r="H364" i="1"/>
  <c r="V378" i="1"/>
  <c r="Z378" i="1"/>
  <c r="R378" i="1"/>
  <c r="H378" i="1"/>
  <c r="H381" i="1"/>
  <c r="R381" i="1"/>
  <c r="Z381" i="1"/>
  <c r="V381" i="1"/>
  <c r="H399" i="1"/>
  <c r="Z399" i="1"/>
  <c r="V399" i="1"/>
  <c r="R399" i="1"/>
  <c r="H387" i="1"/>
  <c r="Z387" i="1"/>
  <c r="V387" i="1"/>
  <c r="R387" i="1"/>
  <c r="H402" i="1"/>
  <c r="V402" i="1"/>
  <c r="R402" i="1"/>
  <c r="Z402" i="1"/>
  <c r="H421" i="1"/>
  <c r="R421" i="1"/>
  <c r="Z421" i="1"/>
  <c r="V421" i="1"/>
  <c r="H448" i="1"/>
  <c r="V448" i="1"/>
  <c r="Z448" i="1"/>
  <c r="R448" i="1"/>
  <c r="Z418" i="1"/>
  <c r="R418" i="1"/>
  <c r="H418" i="1"/>
  <c r="V418" i="1"/>
  <c r="Z428" i="1"/>
  <c r="R428" i="1"/>
  <c r="V428" i="1"/>
  <c r="H428" i="1"/>
  <c r="Z461" i="1"/>
  <c r="V461" i="1"/>
  <c r="R461" i="1"/>
  <c r="H461" i="1"/>
  <c r="V443" i="1"/>
  <c r="Z443" i="1"/>
  <c r="R443" i="1"/>
  <c r="H443" i="1"/>
  <c r="H463" i="1"/>
  <c r="R463" i="1"/>
  <c r="Z463" i="1"/>
  <c r="V463" i="1"/>
  <c r="V484" i="1"/>
  <c r="Z484" i="1"/>
  <c r="R484" i="1"/>
  <c r="H484" i="1"/>
  <c r="H481" i="1"/>
  <c r="Z481" i="1"/>
  <c r="V481" i="1"/>
  <c r="R481" i="1"/>
  <c r="Z502" i="1"/>
  <c r="R502" i="1"/>
  <c r="V502" i="1"/>
  <c r="H502" i="1"/>
  <c r="Z494" i="1"/>
  <c r="R494" i="1"/>
  <c r="V494" i="1"/>
  <c r="H494" i="1"/>
  <c r="H499" i="1"/>
  <c r="R499" i="1"/>
  <c r="Z499" i="1"/>
  <c r="V499" i="1"/>
  <c r="R492" i="1"/>
  <c r="H492" i="1"/>
  <c r="V492" i="1"/>
  <c r="Z492" i="1"/>
  <c r="V511" i="1"/>
  <c r="H511" i="1"/>
  <c r="Z511" i="1"/>
  <c r="R511" i="1"/>
  <c r="V522" i="1"/>
  <c r="H522" i="1"/>
  <c r="Z522" i="1"/>
  <c r="R522" i="1"/>
  <c r="F54" i="1"/>
  <c r="F57" i="1"/>
  <c r="F60" i="1"/>
  <c r="F99" i="1"/>
  <c r="F69" i="1"/>
  <c r="F80" i="1"/>
  <c r="F102" i="1"/>
  <c r="F113" i="1"/>
  <c r="F116" i="1"/>
  <c r="F119" i="1"/>
  <c r="F135" i="1"/>
  <c r="F146" i="1"/>
  <c r="F126" i="1"/>
  <c r="F153" i="1"/>
  <c r="F177" i="1"/>
  <c r="F204" i="1"/>
  <c r="F170" i="1"/>
  <c r="F189" i="1"/>
  <c r="F203" i="1"/>
  <c r="F219" i="1"/>
  <c r="F238" i="1"/>
  <c r="F212" i="1"/>
  <c r="F231" i="1"/>
  <c r="F250" i="1"/>
  <c r="F224" i="1"/>
  <c r="F288" i="1"/>
  <c r="F262" i="1"/>
  <c r="F281" i="1"/>
  <c r="F255" i="1"/>
  <c r="F274" i="1"/>
  <c r="F285" i="1"/>
  <c r="F304" i="1"/>
  <c r="F302" i="1"/>
  <c r="F328" i="1"/>
  <c r="F329" i="1"/>
  <c r="F335" i="1"/>
  <c r="F346" i="1"/>
  <c r="F352" i="1"/>
  <c r="F364" i="1"/>
  <c r="F382" i="1"/>
  <c r="F376" i="1"/>
  <c r="F361" i="1"/>
  <c r="F397" i="1"/>
  <c r="F391" i="1"/>
  <c r="F407" i="1"/>
  <c r="F434" i="1"/>
  <c r="F423" i="1"/>
  <c r="F443" i="1"/>
  <c r="F451" i="1"/>
  <c r="F453" i="1"/>
  <c r="F457" i="1"/>
  <c r="F458" i="1"/>
  <c r="F471" i="1"/>
  <c r="F474" i="1"/>
  <c r="F497" i="1"/>
  <c r="F501" i="1"/>
  <c r="F495" i="1"/>
  <c r="F511" i="1"/>
  <c r="F521" i="1"/>
  <c r="Z67" i="1"/>
  <c r="R67" i="1"/>
  <c r="H67" i="1"/>
  <c r="V67" i="1"/>
  <c r="V141" i="1"/>
  <c r="Z141" i="1"/>
  <c r="R141" i="1"/>
  <c r="H141" i="1"/>
  <c r="H172" i="1"/>
  <c r="V172" i="1"/>
  <c r="Z172" i="1"/>
  <c r="R172" i="1"/>
  <c r="V207" i="1"/>
  <c r="H207" i="1"/>
  <c r="Z207" i="1"/>
  <c r="R207" i="1"/>
  <c r="Z298" i="1"/>
  <c r="R298" i="1"/>
  <c r="V298" i="1"/>
  <c r="H298" i="1"/>
  <c r="V346" i="1"/>
  <c r="Z346" i="1"/>
  <c r="R346" i="1"/>
  <c r="H346" i="1"/>
  <c r="H411" i="1"/>
  <c r="V411" i="1"/>
  <c r="Z411" i="1"/>
  <c r="R411" i="1"/>
  <c r="Z453" i="1"/>
  <c r="R453" i="1"/>
  <c r="V453" i="1"/>
  <c r="H453" i="1"/>
  <c r="V508" i="1"/>
  <c r="H508" i="1"/>
  <c r="Z508" i="1"/>
  <c r="R508" i="1"/>
  <c r="F383" i="1"/>
  <c r="Z72" i="1"/>
  <c r="R72" i="1"/>
  <c r="H72" i="1"/>
  <c r="V72" i="1"/>
  <c r="Z83" i="1"/>
  <c r="R83" i="1"/>
  <c r="H83" i="1"/>
  <c r="V83" i="1"/>
  <c r="V57" i="1"/>
  <c r="Z57" i="1"/>
  <c r="R57" i="1"/>
  <c r="H57" i="1"/>
  <c r="V60" i="1"/>
  <c r="Z60" i="1"/>
  <c r="R60" i="1"/>
  <c r="H60" i="1"/>
  <c r="V79" i="1"/>
  <c r="Z79" i="1"/>
  <c r="R79" i="1"/>
  <c r="H79" i="1"/>
  <c r="Z69" i="1"/>
  <c r="R69" i="1"/>
  <c r="H69" i="1"/>
  <c r="V69" i="1"/>
  <c r="V133" i="1"/>
  <c r="Z133" i="1"/>
  <c r="R133" i="1"/>
  <c r="H133" i="1"/>
  <c r="V102" i="1"/>
  <c r="Z102" i="1"/>
  <c r="R102" i="1"/>
  <c r="H102" i="1"/>
  <c r="Z92" i="1"/>
  <c r="R92" i="1"/>
  <c r="H92" i="1"/>
  <c r="V92" i="1"/>
  <c r="V157" i="1"/>
  <c r="Z157" i="1"/>
  <c r="R157" i="1"/>
  <c r="H157" i="1"/>
  <c r="Z140" i="1"/>
  <c r="R140" i="1"/>
  <c r="H140" i="1"/>
  <c r="V140" i="1"/>
  <c r="Z159" i="1"/>
  <c r="R159" i="1"/>
  <c r="H159" i="1"/>
  <c r="V159" i="1"/>
  <c r="V160" i="1"/>
  <c r="H160" i="1"/>
  <c r="Z160" i="1"/>
  <c r="R160" i="1"/>
  <c r="Z126" i="1"/>
  <c r="R126" i="1"/>
  <c r="V126" i="1"/>
  <c r="H126" i="1"/>
  <c r="Z153" i="1"/>
  <c r="R153" i="1"/>
  <c r="H153" i="1"/>
  <c r="V153" i="1"/>
  <c r="Z169" i="1"/>
  <c r="R169" i="1"/>
  <c r="H169" i="1"/>
  <c r="V169" i="1"/>
  <c r="H188" i="1"/>
  <c r="V188" i="1"/>
  <c r="Z188" i="1"/>
  <c r="R188" i="1"/>
  <c r="Z162" i="1"/>
  <c r="R162" i="1"/>
  <c r="H162" i="1"/>
  <c r="V162" i="1"/>
  <c r="Z184" i="1"/>
  <c r="R184" i="1"/>
  <c r="H184" i="1"/>
  <c r="V184" i="1"/>
  <c r="H203" i="1"/>
  <c r="V203" i="1"/>
  <c r="Z203" i="1"/>
  <c r="R203" i="1"/>
  <c r="Z219" i="1"/>
  <c r="R219" i="1"/>
  <c r="H219" i="1"/>
  <c r="V219" i="1"/>
  <c r="H238" i="1"/>
  <c r="V238" i="1"/>
  <c r="Z238" i="1"/>
  <c r="R238" i="1"/>
  <c r="V212" i="1"/>
  <c r="Z212" i="1"/>
  <c r="R212" i="1"/>
  <c r="H212" i="1"/>
  <c r="V223" i="1"/>
  <c r="Z223" i="1"/>
  <c r="R223" i="1"/>
  <c r="H223" i="1"/>
  <c r="Z234" i="1"/>
  <c r="R234" i="1"/>
  <c r="H234" i="1"/>
  <c r="V234" i="1"/>
  <c r="Z261" i="1"/>
  <c r="R261" i="1"/>
  <c r="H261" i="1"/>
  <c r="V261" i="1"/>
  <c r="Z280" i="1"/>
  <c r="R280" i="1"/>
  <c r="H280" i="1"/>
  <c r="V280" i="1"/>
  <c r="H301" i="1"/>
  <c r="V301" i="1"/>
  <c r="Z301" i="1"/>
  <c r="R301" i="1"/>
  <c r="V257" i="1"/>
  <c r="Z257" i="1"/>
  <c r="R257" i="1"/>
  <c r="H257" i="1"/>
  <c r="V276" i="1"/>
  <c r="Z276" i="1"/>
  <c r="R276" i="1"/>
  <c r="H276" i="1"/>
  <c r="Z295" i="1"/>
  <c r="R295" i="1"/>
  <c r="H295" i="1"/>
  <c r="V295" i="1"/>
  <c r="Z311" i="1"/>
  <c r="R311" i="1"/>
  <c r="H311" i="1"/>
  <c r="V311" i="1"/>
  <c r="V312" i="1"/>
  <c r="Z312" i="1"/>
  <c r="R312" i="1"/>
  <c r="H312" i="1"/>
  <c r="Z313" i="1"/>
  <c r="R313" i="1"/>
  <c r="H313" i="1"/>
  <c r="V313" i="1"/>
  <c r="Z347" i="1"/>
  <c r="R347" i="1"/>
  <c r="H347" i="1"/>
  <c r="V347" i="1"/>
  <c r="V324" i="1"/>
  <c r="Z324" i="1"/>
  <c r="R324" i="1"/>
  <c r="H324" i="1"/>
  <c r="H335" i="1"/>
  <c r="R335" i="1"/>
  <c r="Z335" i="1"/>
  <c r="V335" i="1"/>
  <c r="Z371" i="1"/>
  <c r="R371" i="1"/>
  <c r="H371" i="1"/>
  <c r="V371" i="1"/>
  <c r="V353" i="1"/>
  <c r="R353" i="1"/>
  <c r="H353" i="1"/>
  <c r="Z353" i="1"/>
  <c r="Z372" i="1"/>
  <c r="R372" i="1"/>
  <c r="V372" i="1"/>
  <c r="H372" i="1"/>
  <c r="H357" i="1"/>
  <c r="Z357" i="1"/>
  <c r="V357" i="1"/>
  <c r="R357" i="1"/>
  <c r="Z379" i="1"/>
  <c r="R379" i="1"/>
  <c r="H379" i="1"/>
  <c r="V379" i="1"/>
  <c r="Z386" i="1"/>
  <c r="R386" i="1"/>
  <c r="V386" i="1"/>
  <c r="H386" i="1"/>
  <c r="H395" i="1"/>
  <c r="R395" i="1"/>
  <c r="Z395" i="1"/>
  <c r="V395" i="1"/>
  <c r="Z423" i="1"/>
  <c r="R423" i="1"/>
  <c r="H423" i="1"/>
  <c r="V423" i="1"/>
  <c r="Z408" i="1"/>
  <c r="R408" i="1"/>
  <c r="V408" i="1"/>
  <c r="H408" i="1"/>
  <c r="H409" i="1"/>
  <c r="Z409" i="1"/>
  <c r="V409" i="1"/>
  <c r="R409" i="1"/>
  <c r="H439" i="1"/>
  <c r="V439" i="1"/>
  <c r="Z439" i="1"/>
  <c r="R439" i="1"/>
  <c r="Z436" i="1"/>
  <c r="R436" i="1"/>
  <c r="V436" i="1"/>
  <c r="H436" i="1"/>
  <c r="V432" i="1"/>
  <c r="Z432" i="1"/>
  <c r="R432" i="1"/>
  <c r="H432" i="1"/>
  <c r="V451" i="1"/>
  <c r="Z451" i="1"/>
  <c r="R451" i="1"/>
  <c r="H451" i="1"/>
  <c r="Z447" i="1"/>
  <c r="R447" i="1"/>
  <c r="H447" i="1"/>
  <c r="V447" i="1"/>
  <c r="R465" i="1"/>
  <c r="Z465" i="1"/>
  <c r="V465" i="1"/>
  <c r="H465" i="1"/>
  <c r="Z485" i="1"/>
  <c r="R485" i="1"/>
  <c r="H485" i="1"/>
  <c r="V485" i="1"/>
  <c r="V503" i="1"/>
  <c r="Z503" i="1"/>
  <c r="H503" i="1"/>
  <c r="R503" i="1"/>
  <c r="V495" i="1"/>
  <c r="R495" i="1"/>
  <c r="H495" i="1"/>
  <c r="Z495" i="1"/>
  <c r="V506" i="1"/>
  <c r="R506" i="1"/>
  <c r="H506" i="1"/>
  <c r="Z506" i="1"/>
  <c r="R500" i="1"/>
  <c r="H500" i="1"/>
  <c r="V500" i="1"/>
  <c r="Z500" i="1"/>
  <c r="R515" i="1"/>
  <c r="H515" i="1"/>
  <c r="V515" i="1"/>
  <c r="Z515" i="1"/>
  <c r="V525" i="1"/>
  <c r="Z525" i="1"/>
  <c r="R525" i="1"/>
  <c r="H525" i="1"/>
  <c r="F62" i="1"/>
  <c r="F65" i="1"/>
  <c r="F68" i="1"/>
  <c r="F58" i="1"/>
  <c r="F77" i="1"/>
  <c r="F96" i="1"/>
  <c r="F110" i="1"/>
  <c r="F121" i="1"/>
  <c r="F125" i="1"/>
  <c r="F90" i="1"/>
  <c r="F143" i="1"/>
  <c r="F154" i="1"/>
  <c r="F134" i="1"/>
  <c r="F184" i="1"/>
  <c r="F185" i="1"/>
  <c r="F167" i="1"/>
  <c r="F178" i="1"/>
  <c r="F197" i="1"/>
  <c r="F166" i="1"/>
  <c r="F227" i="1"/>
  <c r="F246" i="1"/>
  <c r="F220" i="1"/>
  <c r="F239" i="1"/>
  <c r="F213" i="1"/>
  <c r="F232" i="1"/>
  <c r="F296" i="1"/>
  <c r="F270" i="1"/>
  <c r="F289" i="1"/>
  <c r="F263" i="1"/>
  <c r="F282" i="1"/>
  <c r="F293" i="1"/>
  <c r="F312" i="1"/>
  <c r="F310" i="1"/>
  <c r="F303" i="1"/>
  <c r="F337" i="1"/>
  <c r="F343" i="1"/>
  <c r="F354" i="1"/>
  <c r="F353" i="1"/>
  <c r="F372" i="1"/>
  <c r="F378" i="1"/>
  <c r="F392" i="1"/>
  <c r="F369" i="1"/>
  <c r="F387" i="1"/>
  <c r="F399" i="1"/>
  <c r="F414" i="1"/>
  <c r="F409" i="1"/>
  <c r="F426" i="1"/>
  <c r="F462" i="1"/>
  <c r="F464" i="1"/>
  <c r="F448" i="1"/>
  <c r="F463" i="1"/>
  <c r="F470" i="1"/>
  <c r="F486" i="1"/>
  <c r="F476" i="1"/>
  <c r="F504" i="1"/>
  <c r="F506" i="1"/>
  <c r="F503" i="1"/>
  <c r="F520" i="1"/>
  <c r="F524" i="1"/>
  <c r="F49" i="1"/>
  <c r="Z106" i="1"/>
  <c r="R106" i="1"/>
  <c r="H106" i="1"/>
  <c r="V106" i="1"/>
  <c r="V115" i="1"/>
  <c r="Z115" i="1"/>
  <c r="R115" i="1"/>
  <c r="H115" i="1"/>
  <c r="Z143" i="1"/>
  <c r="R143" i="1"/>
  <c r="H143" i="1"/>
  <c r="V143" i="1"/>
  <c r="Z198" i="1"/>
  <c r="R198" i="1"/>
  <c r="V198" i="1"/>
  <c r="H198" i="1"/>
  <c r="Z248" i="1"/>
  <c r="R248" i="1"/>
  <c r="H248" i="1"/>
  <c r="V248" i="1"/>
  <c r="Z218" i="1"/>
  <c r="R218" i="1"/>
  <c r="H218" i="1"/>
  <c r="V218" i="1"/>
  <c r="V260" i="1"/>
  <c r="Z260" i="1"/>
  <c r="R260" i="1"/>
  <c r="H260" i="1"/>
  <c r="H331" i="1"/>
  <c r="Z331" i="1"/>
  <c r="V331" i="1"/>
  <c r="R331" i="1"/>
  <c r="Z356" i="1"/>
  <c r="R356" i="1"/>
  <c r="V356" i="1"/>
  <c r="H356" i="1"/>
  <c r="H413" i="1"/>
  <c r="Z413" i="1"/>
  <c r="V413" i="1"/>
  <c r="R413" i="1"/>
  <c r="Z460" i="1"/>
  <c r="R460" i="1"/>
  <c r="V460" i="1"/>
  <c r="H460" i="1"/>
  <c r="H479" i="1"/>
  <c r="Z479" i="1"/>
  <c r="V479" i="1"/>
  <c r="R479" i="1"/>
  <c r="H497" i="1"/>
  <c r="Z497" i="1"/>
  <c r="V497" i="1"/>
  <c r="R497" i="1"/>
  <c r="F136" i="1"/>
  <c r="F507" i="1"/>
  <c r="Z80" i="1"/>
  <c r="R80" i="1"/>
  <c r="H80" i="1"/>
  <c r="V80" i="1"/>
  <c r="Z101" i="1"/>
  <c r="R101" i="1"/>
  <c r="H101" i="1"/>
  <c r="V101" i="1"/>
  <c r="V65" i="1"/>
  <c r="Z65" i="1"/>
  <c r="R65" i="1"/>
  <c r="H65" i="1"/>
  <c r="V68" i="1"/>
  <c r="Z68" i="1"/>
  <c r="R68" i="1"/>
  <c r="H68" i="1"/>
  <c r="Z58" i="1"/>
  <c r="R58" i="1"/>
  <c r="H58" i="1"/>
  <c r="V58" i="1"/>
  <c r="Z77" i="1"/>
  <c r="R77" i="1"/>
  <c r="H77" i="1"/>
  <c r="V77" i="1"/>
  <c r="H146" i="1"/>
  <c r="V146" i="1"/>
  <c r="Z146" i="1"/>
  <c r="R146" i="1"/>
  <c r="V110" i="1"/>
  <c r="Z110" i="1"/>
  <c r="R110" i="1"/>
  <c r="H110" i="1"/>
  <c r="Z100" i="1"/>
  <c r="R100" i="1"/>
  <c r="H100" i="1"/>
  <c r="V100" i="1"/>
  <c r="Z87" i="1"/>
  <c r="R87" i="1"/>
  <c r="H87" i="1"/>
  <c r="V87" i="1"/>
  <c r="Z148" i="1"/>
  <c r="R148" i="1"/>
  <c r="H148" i="1"/>
  <c r="V148" i="1"/>
  <c r="V197" i="1"/>
  <c r="Z197" i="1"/>
  <c r="R197" i="1"/>
  <c r="H197" i="1"/>
  <c r="Z161" i="1"/>
  <c r="R161" i="1"/>
  <c r="V161" i="1"/>
  <c r="H161" i="1"/>
  <c r="Z134" i="1"/>
  <c r="R134" i="1"/>
  <c r="V134" i="1"/>
  <c r="H134" i="1"/>
  <c r="V189" i="1"/>
  <c r="Z189" i="1"/>
  <c r="R189" i="1"/>
  <c r="H189" i="1"/>
  <c r="Z177" i="1"/>
  <c r="R177" i="1"/>
  <c r="H177" i="1"/>
  <c r="V177" i="1"/>
  <c r="H196" i="1"/>
  <c r="V196" i="1"/>
  <c r="Z196" i="1"/>
  <c r="R196" i="1"/>
  <c r="V170" i="1"/>
  <c r="Z170" i="1"/>
  <c r="R170" i="1"/>
  <c r="H170" i="1"/>
  <c r="Z192" i="1"/>
  <c r="R192" i="1"/>
  <c r="H192" i="1"/>
  <c r="V192" i="1"/>
  <c r="Z208" i="1"/>
  <c r="R208" i="1"/>
  <c r="H208" i="1"/>
  <c r="V208" i="1"/>
  <c r="Z227" i="1"/>
  <c r="R227" i="1"/>
  <c r="H227" i="1"/>
  <c r="V227" i="1"/>
  <c r="H246" i="1"/>
  <c r="V246" i="1"/>
  <c r="Z246" i="1"/>
  <c r="R246" i="1"/>
  <c r="V220" i="1"/>
  <c r="Z220" i="1"/>
  <c r="R220" i="1"/>
  <c r="H220" i="1"/>
  <c r="V231" i="1"/>
  <c r="Z231" i="1"/>
  <c r="R231" i="1"/>
  <c r="H231" i="1"/>
  <c r="Z242" i="1"/>
  <c r="R242" i="1"/>
  <c r="H242" i="1"/>
  <c r="V242" i="1"/>
  <c r="Z269" i="1"/>
  <c r="R269" i="1"/>
  <c r="H269" i="1"/>
  <c r="V269" i="1"/>
  <c r="Z288" i="1"/>
  <c r="R288" i="1"/>
  <c r="H288" i="1"/>
  <c r="V288" i="1"/>
  <c r="V254" i="1"/>
  <c r="Z254" i="1"/>
  <c r="R254" i="1"/>
  <c r="H254" i="1"/>
  <c r="V265" i="1"/>
  <c r="Z265" i="1"/>
  <c r="R265" i="1"/>
  <c r="H265" i="1"/>
  <c r="V284" i="1"/>
  <c r="Z284" i="1"/>
  <c r="R284" i="1"/>
  <c r="H284" i="1"/>
  <c r="Z258" i="1"/>
  <c r="R258" i="1"/>
  <c r="H258" i="1"/>
  <c r="V258" i="1"/>
  <c r="Z325" i="1"/>
  <c r="R325" i="1"/>
  <c r="H325" i="1"/>
  <c r="V325" i="1"/>
  <c r="Z318" i="1"/>
  <c r="R318" i="1"/>
  <c r="V318" i="1"/>
  <c r="H318" i="1"/>
  <c r="H329" i="1"/>
  <c r="V329" i="1"/>
  <c r="Z329" i="1"/>
  <c r="R329" i="1"/>
  <c r="Z326" i="1"/>
  <c r="R326" i="1"/>
  <c r="V326" i="1"/>
  <c r="H326" i="1"/>
  <c r="V332" i="1"/>
  <c r="Z332" i="1"/>
  <c r="R332" i="1"/>
  <c r="H332" i="1"/>
  <c r="V343" i="1"/>
  <c r="Z343" i="1"/>
  <c r="R343" i="1"/>
  <c r="H343" i="1"/>
  <c r="Z341" i="1"/>
  <c r="R341" i="1"/>
  <c r="H341" i="1"/>
  <c r="V341" i="1"/>
  <c r="H367" i="1"/>
  <c r="V367" i="1"/>
  <c r="Z367" i="1"/>
  <c r="R367" i="1"/>
  <c r="Z380" i="1"/>
  <c r="R380" i="1"/>
  <c r="H380" i="1"/>
  <c r="V380" i="1"/>
  <c r="H365" i="1"/>
  <c r="Z365" i="1"/>
  <c r="V365" i="1"/>
  <c r="R365" i="1"/>
  <c r="H389" i="1"/>
  <c r="V389" i="1"/>
  <c r="Z389" i="1"/>
  <c r="R389" i="1"/>
  <c r="Z394" i="1"/>
  <c r="R394" i="1"/>
  <c r="V394" i="1"/>
  <c r="H394" i="1"/>
  <c r="V390" i="1"/>
  <c r="Z390" i="1"/>
  <c r="R390" i="1"/>
  <c r="H390" i="1"/>
  <c r="H419" i="1"/>
  <c r="V419" i="1"/>
  <c r="Z419" i="1"/>
  <c r="R419" i="1"/>
  <c r="Z416" i="1"/>
  <c r="R416" i="1"/>
  <c r="V416" i="1"/>
  <c r="H416" i="1"/>
  <c r="H417" i="1"/>
  <c r="V417" i="1"/>
  <c r="R417" i="1"/>
  <c r="Z417" i="1"/>
  <c r="H456" i="1"/>
  <c r="V456" i="1"/>
  <c r="Z456" i="1"/>
  <c r="R456" i="1"/>
  <c r="V426" i="1"/>
  <c r="Z426" i="1"/>
  <c r="R426" i="1"/>
  <c r="H426" i="1"/>
  <c r="V440" i="1"/>
  <c r="Z440" i="1"/>
  <c r="R440" i="1"/>
  <c r="H440" i="1"/>
  <c r="V464" i="1"/>
  <c r="Z464" i="1"/>
  <c r="R464" i="1"/>
  <c r="H464" i="1"/>
  <c r="Z455" i="1"/>
  <c r="R455" i="1"/>
  <c r="H455" i="1"/>
  <c r="V455" i="1"/>
  <c r="H467" i="1"/>
  <c r="Z467" i="1"/>
  <c r="V467" i="1"/>
  <c r="R467" i="1"/>
  <c r="V480" i="1"/>
  <c r="Z480" i="1"/>
  <c r="R480" i="1"/>
  <c r="H480" i="1"/>
  <c r="Z513" i="1"/>
  <c r="R513" i="1"/>
  <c r="V513" i="1"/>
  <c r="H513" i="1"/>
  <c r="Z520" i="1"/>
  <c r="R520" i="1"/>
  <c r="H520" i="1"/>
  <c r="V520" i="1"/>
  <c r="H489" i="1"/>
  <c r="Z489" i="1"/>
  <c r="V489" i="1"/>
  <c r="R489" i="1"/>
  <c r="Z496" i="1"/>
  <c r="H496" i="1"/>
  <c r="R496" i="1"/>
  <c r="V496" i="1"/>
  <c r="Z521" i="1"/>
  <c r="R521" i="1"/>
  <c r="V521" i="1"/>
  <c r="H521" i="1"/>
  <c r="Z528" i="1"/>
  <c r="R528" i="1"/>
  <c r="H528" i="1"/>
  <c r="V528" i="1"/>
  <c r="F51" i="1"/>
  <c r="F70" i="1"/>
  <c r="F73" i="1"/>
  <c r="F76" i="1"/>
  <c r="F66" i="1"/>
  <c r="F85" i="1"/>
  <c r="F120" i="1"/>
  <c r="F118" i="1"/>
  <c r="F128" i="1"/>
  <c r="F141" i="1"/>
  <c r="F98" i="1"/>
  <c r="F151" i="1"/>
  <c r="F123" i="1"/>
  <c r="F142" i="1"/>
  <c r="F124" i="1"/>
  <c r="F193" i="1"/>
  <c r="F175" i="1"/>
  <c r="F186" i="1"/>
  <c r="F205" i="1"/>
  <c r="F174" i="1"/>
  <c r="F235" i="1"/>
  <c r="F209" i="1"/>
  <c r="F228" i="1"/>
  <c r="F247" i="1"/>
  <c r="F221" i="1"/>
  <c r="F240" i="1"/>
  <c r="F259" i="1"/>
  <c r="F278" i="1"/>
  <c r="F297" i="1"/>
  <c r="F271" i="1"/>
  <c r="F290" i="1"/>
  <c r="F306" i="1"/>
  <c r="F318" i="1"/>
  <c r="F332" i="1"/>
  <c r="F311" i="1"/>
  <c r="F345" i="1"/>
  <c r="F351" i="1"/>
  <c r="F325" i="1"/>
  <c r="F323" i="1"/>
  <c r="F380" i="1"/>
  <c r="F396" i="1"/>
  <c r="F410" i="1"/>
  <c r="F377" i="1"/>
  <c r="F395" i="1"/>
  <c r="F402" i="1"/>
  <c r="F404" i="1"/>
  <c r="F417" i="1"/>
  <c r="F413" i="1"/>
  <c r="F431" i="1"/>
  <c r="F427" i="1"/>
  <c r="F456" i="1"/>
  <c r="F466" i="1"/>
  <c r="F489" i="1"/>
  <c r="F498" i="1"/>
  <c r="F483" i="1"/>
  <c r="F494" i="1"/>
  <c r="F502" i="1"/>
  <c r="F491" i="1"/>
  <c r="F508" i="1"/>
  <c r="F527" i="1"/>
  <c r="H391" i="1"/>
  <c r="Z391" i="1"/>
  <c r="V391" i="1"/>
  <c r="R391" i="1"/>
  <c r="H96" i="1"/>
  <c r="V96" i="1"/>
  <c r="R96" i="1"/>
  <c r="Z96" i="1"/>
  <c r="H54" i="1"/>
  <c r="V54" i="1"/>
  <c r="Z54" i="1"/>
  <c r="R54" i="1"/>
  <c r="V73" i="1"/>
  <c r="Z73" i="1"/>
  <c r="R73" i="1"/>
  <c r="H73" i="1"/>
  <c r="V76" i="1"/>
  <c r="Z76" i="1"/>
  <c r="R76" i="1"/>
  <c r="H76" i="1"/>
  <c r="Z66" i="1"/>
  <c r="R66" i="1"/>
  <c r="H66" i="1"/>
  <c r="V66" i="1"/>
  <c r="Z85" i="1"/>
  <c r="R85" i="1"/>
  <c r="V85" i="1"/>
  <c r="H85" i="1"/>
  <c r="V149" i="1"/>
  <c r="Z149" i="1"/>
  <c r="R149" i="1"/>
  <c r="H149" i="1"/>
  <c r="V118" i="1"/>
  <c r="Z118" i="1"/>
  <c r="R118" i="1"/>
  <c r="H118" i="1"/>
  <c r="Z108" i="1"/>
  <c r="R108" i="1"/>
  <c r="H108" i="1"/>
  <c r="V108" i="1"/>
  <c r="Z95" i="1"/>
  <c r="R95" i="1"/>
  <c r="H95" i="1"/>
  <c r="V95" i="1"/>
  <c r="Z156" i="1"/>
  <c r="R156" i="1"/>
  <c r="H156" i="1"/>
  <c r="V156" i="1"/>
  <c r="V173" i="1"/>
  <c r="Z173" i="1"/>
  <c r="R173" i="1"/>
  <c r="H173" i="1"/>
  <c r="V123" i="1"/>
  <c r="H123" i="1"/>
  <c r="Z123" i="1"/>
  <c r="R123" i="1"/>
  <c r="Z142" i="1"/>
  <c r="R142" i="1"/>
  <c r="V142" i="1"/>
  <c r="H142" i="1"/>
  <c r="Z166" i="1"/>
  <c r="R166" i="1"/>
  <c r="V166" i="1"/>
  <c r="H166" i="1"/>
  <c r="Z185" i="1"/>
  <c r="R185" i="1"/>
  <c r="H185" i="1"/>
  <c r="V185" i="1"/>
  <c r="H204" i="1"/>
  <c r="V204" i="1"/>
  <c r="Z204" i="1"/>
  <c r="R204" i="1"/>
  <c r="V178" i="1"/>
  <c r="Z178" i="1"/>
  <c r="R178" i="1"/>
  <c r="H178" i="1"/>
  <c r="Z200" i="1"/>
  <c r="R200" i="1"/>
  <c r="H200" i="1"/>
  <c r="V200" i="1"/>
  <c r="Z216" i="1"/>
  <c r="R216" i="1"/>
  <c r="H216" i="1"/>
  <c r="V216" i="1"/>
  <c r="Z235" i="1"/>
  <c r="R235" i="1"/>
  <c r="H235" i="1"/>
  <c r="V235" i="1"/>
  <c r="V209" i="1"/>
  <c r="Z209" i="1"/>
  <c r="R209" i="1"/>
  <c r="H209" i="1"/>
  <c r="V228" i="1"/>
  <c r="Z228" i="1"/>
  <c r="R228" i="1"/>
  <c r="H228" i="1"/>
  <c r="V239" i="1"/>
  <c r="Z239" i="1"/>
  <c r="R239" i="1"/>
  <c r="H239" i="1"/>
  <c r="Z250" i="1"/>
  <c r="R250" i="1"/>
  <c r="H250" i="1"/>
  <c r="V250" i="1"/>
  <c r="Z277" i="1"/>
  <c r="R277" i="1"/>
  <c r="H277" i="1"/>
  <c r="V277" i="1"/>
  <c r="Z296" i="1"/>
  <c r="R296" i="1"/>
  <c r="H296" i="1"/>
  <c r="V296" i="1"/>
  <c r="V262" i="1"/>
  <c r="Z262" i="1"/>
  <c r="R262" i="1"/>
  <c r="H262" i="1"/>
  <c r="V273" i="1"/>
  <c r="Z273" i="1"/>
  <c r="R273" i="1"/>
  <c r="H273" i="1"/>
  <c r="V292" i="1"/>
  <c r="Z292" i="1"/>
  <c r="R292" i="1"/>
  <c r="H292" i="1"/>
  <c r="Z266" i="1"/>
  <c r="R266" i="1"/>
  <c r="H266" i="1"/>
  <c r="V266" i="1"/>
  <c r="Z306" i="1"/>
  <c r="R306" i="1"/>
  <c r="H306" i="1"/>
  <c r="V306" i="1"/>
  <c r="V307" i="1"/>
  <c r="Z307" i="1"/>
  <c r="R307" i="1"/>
  <c r="H307" i="1"/>
  <c r="Z300" i="1"/>
  <c r="R300" i="1"/>
  <c r="H300" i="1"/>
  <c r="V300" i="1"/>
  <c r="Z334" i="1"/>
  <c r="R334" i="1"/>
  <c r="V334" i="1"/>
  <c r="H334" i="1"/>
  <c r="V340" i="1"/>
  <c r="Z340" i="1"/>
  <c r="R340" i="1"/>
  <c r="H340" i="1"/>
  <c r="V351" i="1"/>
  <c r="Z351" i="1"/>
  <c r="R351" i="1"/>
  <c r="H351" i="1"/>
  <c r="Z349" i="1"/>
  <c r="R349" i="1"/>
  <c r="H349" i="1"/>
  <c r="V349" i="1"/>
  <c r="H361" i="1"/>
  <c r="V361" i="1"/>
  <c r="R361" i="1"/>
  <c r="Z361" i="1"/>
  <c r="V382" i="1"/>
  <c r="Z382" i="1"/>
  <c r="R382" i="1"/>
  <c r="H382" i="1"/>
  <c r="H373" i="1"/>
  <c r="Z373" i="1"/>
  <c r="V373" i="1"/>
  <c r="R373" i="1"/>
  <c r="Z358" i="1"/>
  <c r="R358" i="1"/>
  <c r="H358" i="1"/>
  <c r="V358" i="1"/>
  <c r="V384" i="1"/>
  <c r="Z384" i="1"/>
  <c r="R384" i="1"/>
  <c r="H384" i="1"/>
  <c r="V398" i="1"/>
  <c r="Z398" i="1"/>
  <c r="R398" i="1"/>
  <c r="H398" i="1"/>
  <c r="V403" i="1"/>
  <c r="H403" i="1"/>
  <c r="R403" i="1"/>
  <c r="Z403" i="1"/>
  <c r="V424" i="1"/>
  <c r="Z424" i="1"/>
  <c r="R424" i="1"/>
  <c r="H424" i="1"/>
  <c r="H425" i="1"/>
  <c r="Z425" i="1"/>
  <c r="V425" i="1"/>
  <c r="R425" i="1"/>
  <c r="H433" i="1"/>
  <c r="V433" i="1"/>
  <c r="Z433" i="1"/>
  <c r="R433" i="1"/>
  <c r="V434" i="1"/>
  <c r="Z434" i="1"/>
  <c r="R434" i="1"/>
  <c r="H434" i="1"/>
  <c r="Z430" i="1"/>
  <c r="R430" i="1"/>
  <c r="H430" i="1"/>
  <c r="V430" i="1"/>
  <c r="H473" i="1"/>
  <c r="Z473" i="1"/>
  <c r="V473" i="1"/>
  <c r="R473" i="1"/>
  <c r="Z468" i="1"/>
  <c r="R468" i="1"/>
  <c r="V468" i="1"/>
  <c r="H468" i="1"/>
  <c r="H471" i="1"/>
  <c r="V471" i="1"/>
  <c r="R471" i="1"/>
  <c r="Z471" i="1"/>
  <c r="H487" i="1"/>
  <c r="R487" i="1"/>
  <c r="Z487" i="1"/>
  <c r="V487" i="1"/>
  <c r="H510" i="1"/>
  <c r="R510" i="1"/>
  <c r="Z510" i="1"/>
  <c r="V510" i="1"/>
  <c r="H501" i="1"/>
  <c r="R501" i="1"/>
  <c r="Z501" i="1"/>
  <c r="V501" i="1"/>
  <c r="H491" i="1"/>
  <c r="Z491" i="1"/>
  <c r="R491" i="1"/>
  <c r="V491" i="1"/>
  <c r="Z504" i="1"/>
  <c r="V504" i="1"/>
  <c r="H504" i="1"/>
  <c r="R504" i="1"/>
  <c r="V518" i="1"/>
  <c r="H518" i="1"/>
  <c r="Z518" i="1"/>
  <c r="R518" i="1"/>
  <c r="H523" i="1"/>
  <c r="Z523" i="1"/>
  <c r="R523" i="1"/>
  <c r="V523" i="1"/>
  <c r="P27" i="1"/>
  <c r="F59" i="1"/>
  <c r="F78" i="1"/>
  <c r="F81" i="1"/>
  <c r="F84" i="1"/>
  <c r="F74" i="1"/>
  <c r="F91" i="1"/>
  <c r="F133" i="1"/>
  <c r="F161" i="1"/>
  <c r="F144" i="1"/>
  <c r="F157" i="1"/>
  <c r="F106" i="1"/>
  <c r="F159" i="1"/>
  <c r="F131" i="1"/>
  <c r="F150" i="1"/>
  <c r="F132" i="1"/>
  <c r="F201" i="1"/>
  <c r="F183" i="1"/>
  <c r="F194" i="1"/>
  <c r="F163" i="1"/>
  <c r="F182" i="1"/>
  <c r="F243" i="1"/>
  <c r="F217" i="1"/>
  <c r="F236" i="1"/>
  <c r="F210" i="1"/>
  <c r="F229" i="1"/>
  <c r="F248" i="1"/>
  <c r="F267" i="1"/>
  <c r="F286" i="1"/>
  <c r="F260" i="1"/>
  <c r="F279" i="1"/>
  <c r="F298" i="1"/>
  <c r="F314" i="1"/>
  <c r="F320" i="1"/>
  <c r="F305" i="1"/>
  <c r="F326" i="1"/>
  <c r="F362" i="1"/>
  <c r="F358" i="1"/>
  <c r="F333" i="1"/>
  <c r="F331" i="1"/>
  <c r="F384" i="1"/>
  <c r="F357" i="1"/>
  <c r="F355" i="1"/>
  <c r="F401" i="1"/>
  <c r="F390" i="1"/>
  <c r="F405" i="1"/>
  <c r="F408" i="1"/>
  <c r="F430" i="1"/>
  <c r="F421" i="1"/>
  <c r="F439" i="1"/>
  <c r="F435" i="1"/>
  <c r="F460" i="1"/>
  <c r="F444" i="1"/>
  <c r="F480" i="1"/>
  <c r="F468" i="1"/>
  <c r="F482" i="1"/>
  <c r="F465" i="1"/>
  <c r="F492" i="1"/>
  <c r="F499" i="1"/>
  <c r="F517" i="1"/>
  <c r="F522" i="1"/>
  <c r="Z53" i="1"/>
  <c r="R53" i="1"/>
  <c r="H53" i="1"/>
  <c r="V53" i="1"/>
  <c r="V144" i="1"/>
  <c r="H144" i="1"/>
  <c r="Z144" i="1"/>
  <c r="R144" i="1"/>
  <c r="H187" i="1"/>
  <c r="V187" i="1"/>
  <c r="R187" i="1"/>
  <c r="Z187" i="1"/>
  <c r="Z264" i="1"/>
  <c r="R264" i="1"/>
  <c r="H264" i="1"/>
  <c r="V264" i="1"/>
  <c r="V310" i="1"/>
  <c r="Z310" i="1"/>
  <c r="R310" i="1"/>
  <c r="H310" i="1"/>
  <c r="V376" i="1"/>
  <c r="Z376" i="1"/>
  <c r="R376" i="1"/>
  <c r="H376" i="1"/>
  <c r="V457" i="1"/>
  <c r="Z457" i="1"/>
  <c r="R457" i="1"/>
  <c r="H457" i="1"/>
  <c r="H516" i="1"/>
  <c r="Z516" i="1"/>
  <c r="V516" i="1"/>
  <c r="R516" i="1"/>
  <c r="F321" i="1"/>
  <c r="V52" i="1"/>
  <c r="Z52" i="1"/>
  <c r="R52" i="1"/>
  <c r="H52" i="1"/>
  <c r="Z114" i="1"/>
  <c r="R114" i="1"/>
  <c r="H114" i="1"/>
  <c r="V114" i="1"/>
  <c r="H62" i="1"/>
  <c r="V62" i="1"/>
  <c r="Z62" i="1"/>
  <c r="R62" i="1"/>
  <c r="V81" i="1"/>
  <c r="Z81" i="1"/>
  <c r="R81" i="1"/>
  <c r="H81" i="1"/>
  <c r="V84" i="1"/>
  <c r="Z84" i="1"/>
  <c r="R84" i="1"/>
  <c r="H84" i="1"/>
  <c r="Z74" i="1"/>
  <c r="R74" i="1"/>
  <c r="H74" i="1"/>
  <c r="V74" i="1"/>
  <c r="Z117" i="1"/>
  <c r="R117" i="1"/>
  <c r="H117" i="1"/>
  <c r="V117" i="1"/>
  <c r="V91" i="1"/>
  <c r="Z91" i="1"/>
  <c r="H91" i="1"/>
  <c r="R91" i="1"/>
  <c r="V89" i="1"/>
  <c r="Z89" i="1"/>
  <c r="R89" i="1"/>
  <c r="H89" i="1"/>
  <c r="Z116" i="1"/>
  <c r="R116" i="1"/>
  <c r="H116" i="1"/>
  <c r="V116" i="1"/>
  <c r="Z103" i="1"/>
  <c r="R103" i="1"/>
  <c r="H103" i="1"/>
  <c r="V103" i="1"/>
  <c r="V165" i="1"/>
  <c r="Z165" i="1"/>
  <c r="R165" i="1"/>
  <c r="H165" i="1"/>
  <c r="V205" i="1"/>
  <c r="Z205" i="1"/>
  <c r="R205" i="1"/>
  <c r="H205" i="1"/>
  <c r="V131" i="1"/>
  <c r="R131" i="1"/>
  <c r="H131" i="1"/>
  <c r="Z131" i="1"/>
  <c r="Z150" i="1"/>
  <c r="R150" i="1"/>
  <c r="V150" i="1"/>
  <c r="H150" i="1"/>
  <c r="Z174" i="1"/>
  <c r="R174" i="1"/>
  <c r="V174" i="1"/>
  <c r="H174" i="1"/>
  <c r="Z193" i="1"/>
  <c r="R193" i="1"/>
  <c r="H193" i="1"/>
  <c r="V193" i="1"/>
  <c r="Z167" i="1"/>
  <c r="R167" i="1"/>
  <c r="H167" i="1"/>
  <c r="V167" i="1"/>
  <c r="V186" i="1"/>
  <c r="Z186" i="1"/>
  <c r="R186" i="1"/>
  <c r="H186" i="1"/>
  <c r="H163" i="1"/>
  <c r="Z163" i="1"/>
  <c r="V163" i="1"/>
  <c r="R163" i="1"/>
  <c r="Z224" i="1"/>
  <c r="R224" i="1"/>
  <c r="H224" i="1"/>
  <c r="V224" i="1"/>
  <c r="Z243" i="1"/>
  <c r="R243" i="1"/>
  <c r="H243" i="1"/>
  <c r="V243" i="1"/>
  <c r="V217" i="1"/>
  <c r="Z217" i="1"/>
  <c r="R217" i="1"/>
  <c r="H217" i="1"/>
  <c r="V236" i="1"/>
  <c r="Z236" i="1"/>
  <c r="R236" i="1"/>
  <c r="H236" i="1"/>
  <c r="V247" i="1"/>
  <c r="Z247" i="1"/>
  <c r="R247" i="1"/>
  <c r="H247" i="1"/>
  <c r="Z213" i="1"/>
  <c r="R213" i="1"/>
  <c r="H213" i="1"/>
  <c r="V213" i="1"/>
  <c r="Z285" i="1"/>
  <c r="R285" i="1"/>
  <c r="H285" i="1"/>
  <c r="V285" i="1"/>
  <c r="H259" i="1"/>
  <c r="V259" i="1"/>
  <c r="Z259" i="1"/>
  <c r="R259" i="1"/>
  <c r="V270" i="1"/>
  <c r="Z270" i="1"/>
  <c r="R270" i="1"/>
  <c r="H270" i="1"/>
  <c r="V281" i="1"/>
  <c r="Z281" i="1"/>
  <c r="R281" i="1"/>
  <c r="H281" i="1"/>
  <c r="Z255" i="1"/>
  <c r="R255" i="1"/>
  <c r="H255" i="1"/>
  <c r="V255" i="1"/>
  <c r="Z274" i="1"/>
  <c r="R274" i="1"/>
  <c r="H274" i="1"/>
  <c r="V274" i="1"/>
  <c r="Z314" i="1"/>
  <c r="R314" i="1"/>
  <c r="H314" i="1"/>
  <c r="V314" i="1"/>
  <c r="V315" i="1"/>
  <c r="Z315" i="1"/>
  <c r="R315" i="1"/>
  <c r="H315" i="1"/>
  <c r="Z308" i="1"/>
  <c r="R308" i="1"/>
  <c r="H308" i="1"/>
  <c r="V308" i="1"/>
  <c r="Z342" i="1"/>
  <c r="R342" i="1"/>
  <c r="H342" i="1"/>
  <c r="V342" i="1"/>
  <c r="V348" i="1"/>
  <c r="Z348" i="1"/>
  <c r="R348" i="1"/>
  <c r="H348" i="1"/>
  <c r="V322" i="1"/>
  <c r="Z322" i="1"/>
  <c r="R322" i="1"/>
  <c r="H322" i="1"/>
  <c r="Z320" i="1"/>
  <c r="R320" i="1"/>
  <c r="H320" i="1"/>
  <c r="V320" i="1"/>
  <c r="H369" i="1"/>
  <c r="Z369" i="1"/>
  <c r="V369" i="1"/>
  <c r="R369" i="1"/>
  <c r="H397" i="1"/>
  <c r="V397" i="1"/>
  <c r="Z397" i="1"/>
  <c r="R397" i="1"/>
  <c r="Z393" i="1"/>
  <c r="R393" i="1"/>
  <c r="H393" i="1"/>
  <c r="V393" i="1"/>
  <c r="Z366" i="1"/>
  <c r="R366" i="1"/>
  <c r="H366" i="1"/>
  <c r="V366" i="1"/>
  <c r="V392" i="1"/>
  <c r="Z392" i="1"/>
  <c r="R392" i="1"/>
  <c r="H392" i="1"/>
  <c r="Z388" i="1"/>
  <c r="R388" i="1"/>
  <c r="H388" i="1"/>
  <c r="V388" i="1"/>
  <c r="Z406" i="1"/>
  <c r="R406" i="1"/>
  <c r="V406" i="1"/>
  <c r="H406" i="1"/>
  <c r="Z435" i="1"/>
  <c r="R435" i="1"/>
  <c r="H435" i="1"/>
  <c r="V435" i="1"/>
  <c r="V412" i="1"/>
  <c r="Z412" i="1"/>
  <c r="R412" i="1"/>
  <c r="H412" i="1"/>
  <c r="V441" i="1"/>
  <c r="Z441" i="1"/>
  <c r="R441" i="1"/>
  <c r="H441" i="1"/>
  <c r="H429" i="1"/>
  <c r="V429" i="1"/>
  <c r="R429" i="1"/>
  <c r="Z429" i="1"/>
  <c r="Z438" i="1"/>
  <c r="R438" i="1"/>
  <c r="H438" i="1"/>
  <c r="V438" i="1"/>
  <c r="H446" i="1"/>
  <c r="Z446" i="1"/>
  <c r="V446" i="1"/>
  <c r="R446" i="1"/>
  <c r="H475" i="1"/>
  <c r="R475" i="1"/>
  <c r="V475" i="1"/>
  <c r="Z475" i="1"/>
  <c r="V477" i="1"/>
  <c r="R477" i="1"/>
  <c r="H477" i="1"/>
  <c r="Z477" i="1"/>
  <c r="V458" i="1"/>
  <c r="R458" i="1"/>
  <c r="H458" i="1"/>
  <c r="Z458" i="1"/>
  <c r="H493" i="1"/>
  <c r="R493" i="1"/>
  <c r="Z493" i="1"/>
  <c r="V493" i="1"/>
  <c r="Z517" i="1"/>
  <c r="V517" i="1"/>
  <c r="R517" i="1"/>
  <c r="H517" i="1"/>
  <c r="V498" i="1"/>
  <c r="Z498" i="1"/>
  <c r="R498" i="1"/>
  <c r="H498" i="1"/>
  <c r="H512" i="1"/>
  <c r="V512" i="1"/>
  <c r="R512" i="1"/>
  <c r="Z512" i="1"/>
  <c r="Z526" i="1"/>
  <c r="R526" i="1"/>
  <c r="H526" i="1"/>
  <c r="V526" i="1"/>
  <c r="AC66" i="1"/>
  <c r="AC67" i="1" s="1"/>
  <c r="AC68" i="1" s="1"/>
  <c r="AC69" i="1" s="1"/>
  <c r="AC70" i="1" s="1"/>
  <c r="AC71" i="1" s="1"/>
  <c r="AC72" i="1" s="1"/>
  <c r="AC73" i="1" s="1"/>
  <c r="AC74" i="1" s="1"/>
  <c r="AC75" i="1" s="1"/>
  <c r="AC76" i="1" s="1"/>
  <c r="AC77" i="1" s="1"/>
  <c r="AC78" i="1" s="1"/>
  <c r="AC79" i="1" s="1"/>
  <c r="AC80" i="1" s="1"/>
  <c r="AC81" i="1" s="1"/>
  <c r="AC82" i="1" s="1"/>
  <c r="AC83" i="1" s="1"/>
  <c r="AC84" i="1" s="1"/>
  <c r="AC85" i="1" s="1"/>
  <c r="AC86" i="1" s="1"/>
  <c r="AC87" i="1" s="1"/>
  <c r="AC88" i="1" s="1"/>
  <c r="AC89" i="1" s="1"/>
  <c r="AC90" i="1" s="1"/>
  <c r="AC91" i="1" s="1"/>
  <c r="AC92" i="1" s="1"/>
  <c r="AC93" i="1" s="1"/>
  <c r="AC94" i="1" s="1"/>
  <c r="AC95" i="1" s="1"/>
  <c r="AC96" i="1" s="1"/>
  <c r="AC97" i="1" s="1"/>
  <c r="AC98" i="1" s="1"/>
  <c r="AC99" i="1" s="1"/>
  <c r="AC100" i="1" s="1"/>
  <c r="AC101" i="1" s="1"/>
  <c r="AC102" i="1" s="1"/>
  <c r="AC103" i="1" s="1"/>
  <c r="AC104" i="1" s="1"/>
  <c r="AC105" i="1" s="1"/>
  <c r="AC106" i="1" s="1"/>
  <c r="AC107" i="1" s="1"/>
  <c r="AC108" i="1" s="1"/>
  <c r="AC109" i="1" s="1"/>
  <c r="AC110" i="1" s="1"/>
  <c r="AC111" i="1" s="1"/>
  <c r="AC112" i="1" s="1"/>
  <c r="AC113" i="1" s="1"/>
  <c r="AC114" i="1" s="1"/>
  <c r="AC115" i="1" s="1"/>
  <c r="AC116" i="1" s="1"/>
  <c r="AC117" i="1" s="1"/>
  <c r="AC118" i="1" s="1"/>
  <c r="AC119" i="1" s="1"/>
  <c r="AC120" i="1" s="1"/>
  <c r="AC121" i="1" s="1"/>
  <c r="AC122" i="1" s="1"/>
  <c r="AC123" i="1" s="1"/>
  <c r="AC124" i="1" s="1"/>
  <c r="AC125" i="1" s="1"/>
  <c r="AC126" i="1" s="1"/>
  <c r="AC127" i="1" s="1"/>
  <c r="AC128" i="1" s="1"/>
  <c r="AC129" i="1" s="1"/>
  <c r="AC130" i="1" s="1"/>
  <c r="AC131" i="1" s="1"/>
  <c r="AC132" i="1" s="1"/>
  <c r="AC133" i="1" s="1"/>
  <c r="AC134" i="1" s="1"/>
  <c r="AC135" i="1" s="1"/>
  <c r="AC136" i="1" s="1"/>
  <c r="AC137" i="1" s="1"/>
  <c r="AC138" i="1" s="1"/>
  <c r="AC139" i="1" s="1"/>
  <c r="AC140" i="1" s="1"/>
  <c r="AC141" i="1" s="1"/>
  <c r="AC142" i="1" s="1"/>
  <c r="AC143" i="1" s="1"/>
  <c r="AC144" i="1" s="1"/>
  <c r="AC145" i="1" s="1"/>
  <c r="AC146" i="1" s="1"/>
  <c r="AC147" i="1" s="1"/>
  <c r="AC148" i="1" s="1"/>
  <c r="AC149" i="1" s="1"/>
  <c r="AC150" i="1" s="1"/>
  <c r="AC151" i="1" s="1"/>
  <c r="AC152" i="1" s="1"/>
  <c r="AC153" i="1" s="1"/>
  <c r="AC154" i="1" s="1"/>
  <c r="AC155" i="1" s="1"/>
  <c r="AC156" i="1" s="1"/>
  <c r="AC157" i="1" s="1"/>
  <c r="AC158" i="1" s="1"/>
  <c r="AC159" i="1" s="1"/>
  <c r="AC160" i="1" s="1"/>
  <c r="AC161" i="1" s="1"/>
  <c r="AC162" i="1" s="1"/>
  <c r="AC163" i="1" s="1"/>
  <c r="AC164" i="1" s="1"/>
  <c r="AC165" i="1" s="1"/>
  <c r="AC166" i="1" s="1"/>
  <c r="AC167" i="1" s="1"/>
  <c r="AC168" i="1" s="1"/>
  <c r="AC169" i="1" s="1"/>
  <c r="AC170" i="1" s="1"/>
  <c r="AC171" i="1" s="1"/>
  <c r="AC172" i="1" s="1"/>
  <c r="AC173" i="1" s="1"/>
  <c r="AC174" i="1" s="1"/>
  <c r="AC175" i="1" s="1"/>
  <c r="AC176" i="1" s="1"/>
  <c r="AC177" i="1" s="1"/>
  <c r="AC178" i="1" s="1"/>
  <c r="AC179" i="1" s="1"/>
  <c r="AC180" i="1" s="1"/>
  <c r="AC181" i="1" s="1"/>
  <c r="AC182" i="1" s="1"/>
  <c r="AC183" i="1" s="1"/>
  <c r="AC184" i="1" s="1"/>
  <c r="AC185" i="1" s="1"/>
  <c r="AC186" i="1" s="1"/>
  <c r="AC187" i="1" s="1"/>
  <c r="AC188" i="1" s="1"/>
  <c r="AC189" i="1" s="1"/>
  <c r="AC190" i="1" s="1"/>
  <c r="AC191" i="1" s="1"/>
  <c r="AC192" i="1" s="1"/>
  <c r="AC193" i="1" s="1"/>
  <c r="AC194" i="1" s="1"/>
  <c r="AC195" i="1" s="1"/>
  <c r="AC196" i="1" s="1"/>
  <c r="AC197" i="1" s="1"/>
  <c r="AC198" i="1" s="1"/>
  <c r="AC199" i="1" s="1"/>
  <c r="AC200" i="1" s="1"/>
  <c r="AC201" i="1" s="1"/>
  <c r="AC202" i="1" s="1"/>
  <c r="AC203" i="1" s="1"/>
  <c r="AC204" i="1" s="1"/>
  <c r="AC205" i="1" s="1"/>
  <c r="AC206" i="1" s="1"/>
  <c r="AC207" i="1" s="1"/>
  <c r="AC208" i="1" s="1"/>
  <c r="AC209" i="1" s="1"/>
  <c r="AC210" i="1" s="1"/>
  <c r="AC211" i="1" s="1"/>
  <c r="AC212" i="1" s="1"/>
  <c r="AC213" i="1" s="1"/>
  <c r="AC214" i="1" s="1"/>
  <c r="AC215" i="1" s="1"/>
  <c r="AC216" i="1" s="1"/>
  <c r="AC217" i="1" s="1"/>
  <c r="AC218" i="1" s="1"/>
  <c r="AC219" i="1" s="1"/>
  <c r="AC220" i="1" s="1"/>
  <c r="AC221" i="1" s="1"/>
  <c r="AC222" i="1" s="1"/>
  <c r="AC223" i="1" s="1"/>
  <c r="AC224" i="1" s="1"/>
  <c r="AC225" i="1" s="1"/>
  <c r="AC226" i="1" s="1"/>
  <c r="AC227" i="1" s="1"/>
  <c r="AC228" i="1" s="1"/>
  <c r="AC229" i="1" s="1"/>
  <c r="AC230" i="1" s="1"/>
  <c r="AC231" i="1" s="1"/>
  <c r="AC232" i="1" s="1"/>
  <c r="AC233" i="1" s="1"/>
  <c r="AC234" i="1" s="1"/>
  <c r="AC235" i="1" s="1"/>
  <c r="AC236" i="1" s="1"/>
  <c r="AC237" i="1" s="1"/>
  <c r="AC238" i="1" s="1"/>
  <c r="AC239" i="1" s="1"/>
  <c r="AC240" i="1" s="1"/>
  <c r="AC241" i="1" s="1"/>
  <c r="AC242" i="1" s="1"/>
  <c r="AC243" i="1" s="1"/>
  <c r="AC244" i="1" s="1"/>
  <c r="AC245" i="1" s="1"/>
  <c r="AC246" i="1" s="1"/>
  <c r="AC247" i="1" s="1"/>
  <c r="AC248" i="1" s="1"/>
  <c r="AC249" i="1" s="1"/>
  <c r="AC250" i="1" s="1"/>
  <c r="AC251" i="1" s="1"/>
  <c r="AC252" i="1" s="1"/>
  <c r="AC253" i="1" s="1"/>
  <c r="AC254" i="1" s="1"/>
  <c r="AC255" i="1" s="1"/>
  <c r="AC256" i="1" s="1"/>
  <c r="AC257" i="1" s="1"/>
  <c r="AC258" i="1" s="1"/>
  <c r="AC259" i="1" s="1"/>
  <c r="AC260" i="1" s="1"/>
  <c r="AC261" i="1" s="1"/>
  <c r="AC262" i="1" s="1"/>
  <c r="AC263" i="1" s="1"/>
  <c r="AC264" i="1" s="1"/>
  <c r="AC265" i="1" s="1"/>
  <c r="AC266" i="1" s="1"/>
  <c r="AC267" i="1" s="1"/>
  <c r="AC268" i="1" s="1"/>
  <c r="AC269" i="1" s="1"/>
  <c r="AC270" i="1" s="1"/>
  <c r="AC271" i="1" s="1"/>
  <c r="AC272" i="1" s="1"/>
  <c r="AC273" i="1" s="1"/>
  <c r="AC274" i="1" s="1"/>
  <c r="AC275" i="1" s="1"/>
  <c r="AC276" i="1" s="1"/>
  <c r="AC277" i="1" s="1"/>
  <c r="AC278" i="1" s="1"/>
  <c r="AC279" i="1" s="1"/>
  <c r="AC280" i="1" s="1"/>
  <c r="AC281" i="1" s="1"/>
  <c r="AC282" i="1" s="1"/>
  <c r="AC283" i="1" s="1"/>
  <c r="AC284" i="1" s="1"/>
  <c r="AC285" i="1" s="1"/>
  <c r="AC286" i="1" s="1"/>
  <c r="AC287" i="1" s="1"/>
  <c r="AC288" i="1" s="1"/>
  <c r="AC289" i="1" s="1"/>
  <c r="AC290" i="1" s="1"/>
  <c r="AC291" i="1" s="1"/>
  <c r="AC292" i="1" s="1"/>
  <c r="AC293" i="1" s="1"/>
  <c r="AC294" i="1" s="1"/>
  <c r="AC295" i="1" s="1"/>
  <c r="AC296" i="1" s="1"/>
  <c r="AC297" i="1" s="1"/>
  <c r="AC298" i="1" s="1"/>
  <c r="AC299" i="1" s="1"/>
  <c r="AC300" i="1" s="1"/>
  <c r="AC301" i="1" s="1"/>
  <c r="AC302" i="1" s="1"/>
  <c r="AC303" i="1" s="1"/>
  <c r="AC304" i="1" s="1"/>
  <c r="AC305" i="1" s="1"/>
  <c r="AC306" i="1" s="1"/>
  <c r="AC307" i="1" s="1"/>
  <c r="AC308" i="1" s="1"/>
  <c r="AC309" i="1" s="1"/>
  <c r="AC310" i="1" s="1"/>
  <c r="AC311" i="1" s="1"/>
  <c r="AC312" i="1" s="1"/>
  <c r="AC313" i="1" s="1"/>
  <c r="AC314" i="1" s="1"/>
  <c r="AC315" i="1" s="1"/>
  <c r="AC316" i="1" s="1"/>
  <c r="AC317" i="1" s="1"/>
  <c r="AC318" i="1" s="1"/>
  <c r="AC319" i="1" s="1"/>
  <c r="AC320" i="1" s="1"/>
  <c r="AC321" i="1" s="1"/>
  <c r="AC322" i="1" s="1"/>
  <c r="AC323" i="1" s="1"/>
  <c r="AC324" i="1" s="1"/>
  <c r="AC325" i="1" s="1"/>
  <c r="AC326" i="1" s="1"/>
  <c r="AC327" i="1" s="1"/>
  <c r="AC328" i="1" s="1"/>
  <c r="AC329" i="1" s="1"/>
  <c r="AC330" i="1" s="1"/>
  <c r="AC331" i="1" s="1"/>
  <c r="AC332" i="1" s="1"/>
  <c r="AC333" i="1" s="1"/>
  <c r="AC334" i="1" s="1"/>
  <c r="AC335" i="1" s="1"/>
  <c r="AC336" i="1" s="1"/>
  <c r="AC337" i="1" s="1"/>
  <c r="AC338" i="1" s="1"/>
  <c r="AC339" i="1" s="1"/>
  <c r="AC340" i="1" s="1"/>
  <c r="AC341" i="1" s="1"/>
  <c r="AC342" i="1" s="1"/>
  <c r="AC343" i="1" s="1"/>
  <c r="AC344" i="1" s="1"/>
  <c r="AC345" i="1" s="1"/>
  <c r="AC346" i="1" s="1"/>
  <c r="AC347" i="1" s="1"/>
  <c r="AC348" i="1" s="1"/>
  <c r="AC349" i="1" s="1"/>
  <c r="AC350" i="1" s="1"/>
  <c r="AC351" i="1" s="1"/>
  <c r="AC352" i="1" s="1"/>
  <c r="AC353" i="1" s="1"/>
  <c r="AC354" i="1" s="1"/>
  <c r="AC355" i="1" s="1"/>
  <c r="AC356" i="1" s="1"/>
  <c r="AC357" i="1" s="1"/>
  <c r="AC358" i="1" s="1"/>
  <c r="AC359" i="1" s="1"/>
  <c r="AC360" i="1" s="1"/>
  <c r="AC361" i="1" s="1"/>
  <c r="AC362" i="1" s="1"/>
  <c r="AC363" i="1" s="1"/>
  <c r="AC364" i="1" s="1"/>
  <c r="AC365" i="1" s="1"/>
  <c r="AC366" i="1" s="1"/>
  <c r="AC367" i="1" s="1"/>
  <c r="AC368" i="1" s="1"/>
  <c r="AC369" i="1" s="1"/>
  <c r="AC370" i="1" s="1"/>
  <c r="AC371" i="1" s="1"/>
  <c r="AC372" i="1" s="1"/>
  <c r="AC373" i="1" s="1"/>
  <c r="AC374" i="1" s="1"/>
  <c r="AC375" i="1" s="1"/>
  <c r="AC376" i="1" s="1"/>
  <c r="AC377" i="1" s="1"/>
  <c r="AC378" i="1" s="1"/>
  <c r="AC379" i="1" s="1"/>
  <c r="AC380" i="1" s="1"/>
  <c r="AC381" i="1" s="1"/>
  <c r="AC382" i="1" s="1"/>
  <c r="AC383" i="1" s="1"/>
  <c r="AC384" i="1" s="1"/>
  <c r="AC385" i="1" s="1"/>
  <c r="AC386" i="1" s="1"/>
  <c r="AC387" i="1" s="1"/>
  <c r="AC388" i="1" s="1"/>
  <c r="AC389" i="1" s="1"/>
  <c r="AC390" i="1" s="1"/>
  <c r="AC391" i="1" s="1"/>
  <c r="AC392" i="1" s="1"/>
  <c r="AC393" i="1" s="1"/>
  <c r="AC394" i="1" s="1"/>
  <c r="AC395" i="1" s="1"/>
  <c r="AC396" i="1" s="1"/>
  <c r="AC397" i="1" s="1"/>
  <c r="AC398" i="1" s="1"/>
  <c r="AC399" i="1" s="1"/>
  <c r="AC400" i="1" s="1"/>
  <c r="AC401" i="1" s="1"/>
  <c r="AC402" i="1" s="1"/>
  <c r="AC403" i="1" s="1"/>
  <c r="AC404" i="1" s="1"/>
  <c r="AC405" i="1" s="1"/>
  <c r="AC406" i="1" s="1"/>
  <c r="AC407" i="1" s="1"/>
  <c r="AC408" i="1" s="1"/>
  <c r="AC409" i="1" s="1"/>
  <c r="AC410" i="1" s="1"/>
  <c r="AC411" i="1" s="1"/>
  <c r="AC412" i="1" s="1"/>
  <c r="AC413" i="1" s="1"/>
  <c r="AC414" i="1" s="1"/>
  <c r="AC415" i="1" s="1"/>
  <c r="AC416" i="1" s="1"/>
  <c r="AC417" i="1" s="1"/>
  <c r="AC418" i="1" s="1"/>
  <c r="AC419" i="1" s="1"/>
  <c r="AC420" i="1" s="1"/>
  <c r="AC421" i="1" s="1"/>
  <c r="AC422" i="1" s="1"/>
  <c r="AC423" i="1" s="1"/>
  <c r="AC424" i="1" s="1"/>
  <c r="AC425" i="1" s="1"/>
  <c r="AC426" i="1" s="1"/>
  <c r="AC427" i="1" s="1"/>
  <c r="AC428" i="1" s="1"/>
  <c r="AC429" i="1" s="1"/>
  <c r="AC430" i="1" s="1"/>
  <c r="AC431" i="1" s="1"/>
  <c r="AC432" i="1" s="1"/>
  <c r="AC433" i="1" s="1"/>
  <c r="AC434" i="1" s="1"/>
  <c r="AC435" i="1" s="1"/>
  <c r="AC436" i="1" s="1"/>
  <c r="AC437" i="1" s="1"/>
  <c r="AC438" i="1" s="1"/>
  <c r="AC439" i="1" s="1"/>
  <c r="AC440" i="1" s="1"/>
  <c r="AC441" i="1" s="1"/>
  <c r="AC442" i="1" s="1"/>
  <c r="AC443" i="1" s="1"/>
  <c r="AC444" i="1" s="1"/>
  <c r="AC445" i="1" s="1"/>
  <c r="AC446" i="1" s="1"/>
  <c r="AC447" i="1" s="1"/>
  <c r="AC448" i="1" s="1"/>
  <c r="AC449" i="1" s="1"/>
  <c r="AC450" i="1" s="1"/>
  <c r="AC451" i="1" s="1"/>
  <c r="AC452" i="1" s="1"/>
  <c r="AC453" i="1" s="1"/>
  <c r="AC454" i="1" s="1"/>
  <c r="AC455" i="1" s="1"/>
  <c r="AC456" i="1" s="1"/>
  <c r="AC457" i="1" s="1"/>
  <c r="AC458" i="1" s="1"/>
  <c r="AC459" i="1" s="1"/>
  <c r="AC460" i="1" s="1"/>
  <c r="AC461" i="1" s="1"/>
  <c r="AC462" i="1" s="1"/>
  <c r="AC463" i="1" s="1"/>
  <c r="AC464" i="1" s="1"/>
  <c r="AC465" i="1" s="1"/>
  <c r="AC466" i="1" s="1"/>
  <c r="AC467" i="1" s="1"/>
  <c r="AC468" i="1" s="1"/>
  <c r="AC469" i="1" s="1"/>
  <c r="AC470" i="1" s="1"/>
  <c r="AC471" i="1" s="1"/>
  <c r="AC472" i="1" s="1"/>
  <c r="AC473" i="1" s="1"/>
  <c r="AC474" i="1" s="1"/>
  <c r="AC475" i="1" s="1"/>
  <c r="AC476" i="1" s="1"/>
  <c r="AC477" i="1" s="1"/>
  <c r="AC478" i="1" s="1"/>
  <c r="AC479" i="1" s="1"/>
  <c r="AC480" i="1" s="1"/>
  <c r="AC481" i="1" s="1"/>
  <c r="AC482" i="1" s="1"/>
  <c r="AC483" i="1" s="1"/>
  <c r="AC484" i="1" s="1"/>
  <c r="AC485" i="1" s="1"/>
  <c r="AC486" i="1" s="1"/>
  <c r="AC487" i="1" s="1"/>
  <c r="AC488" i="1" s="1"/>
  <c r="AC489" i="1" s="1"/>
  <c r="AC490" i="1" s="1"/>
  <c r="AC491" i="1" s="1"/>
  <c r="AC492" i="1" s="1"/>
  <c r="AC493" i="1" s="1"/>
  <c r="AC494" i="1" s="1"/>
  <c r="AC495" i="1" s="1"/>
  <c r="AC496" i="1" s="1"/>
  <c r="AC497" i="1" s="1"/>
  <c r="AC498" i="1" s="1"/>
  <c r="AC499" i="1" s="1"/>
  <c r="AC500" i="1" s="1"/>
  <c r="AC501" i="1" s="1"/>
  <c r="AC502" i="1" s="1"/>
  <c r="AC503" i="1" s="1"/>
  <c r="AC504" i="1" s="1"/>
  <c r="AC505" i="1" s="1"/>
  <c r="AC506" i="1" s="1"/>
  <c r="AC507" i="1" s="1"/>
  <c r="AC508" i="1" s="1"/>
  <c r="AC509" i="1" s="1"/>
  <c r="AC510" i="1" s="1"/>
  <c r="AC511" i="1" s="1"/>
  <c r="AC512" i="1" s="1"/>
  <c r="AC513" i="1" s="1"/>
  <c r="AC514" i="1" s="1"/>
  <c r="AC515" i="1" s="1"/>
  <c r="AC516" i="1" s="1"/>
  <c r="AC517" i="1" s="1"/>
  <c r="AC518" i="1" s="1"/>
  <c r="AC519" i="1" s="1"/>
  <c r="AC520" i="1" s="1"/>
  <c r="AC521" i="1" s="1"/>
  <c r="AC522" i="1" s="1"/>
  <c r="AC523" i="1" s="1"/>
  <c r="AC524" i="1" s="1"/>
  <c r="AC525" i="1" s="1"/>
  <c r="AC526" i="1" s="1"/>
  <c r="AC527" i="1" s="1"/>
  <c r="AC528" i="1" s="1"/>
  <c r="F67" i="1"/>
  <c r="F88" i="1"/>
  <c r="F86" i="1"/>
  <c r="F55" i="1"/>
  <c r="F82" i="1"/>
  <c r="F152" i="1"/>
  <c r="F149" i="1"/>
  <c r="F168" i="1"/>
  <c r="F160" i="1"/>
  <c r="F87" i="1"/>
  <c r="F114" i="1"/>
  <c r="F164" i="1"/>
  <c r="F139" i="1"/>
  <c r="F158" i="1"/>
  <c r="F140" i="1"/>
  <c r="F172" i="1"/>
  <c r="F191" i="1"/>
  <c r="F202" i="1"/>
  <c r="F171" i="1"/>
  <c r="F190" i="1"/>
  <c r="F251" i="1"/>
  <c r="F225" i="1"/>
  <c r="F244" i="1"/>
  <c r="F218" i="1"/>
  <c r="F237" i="1"/>
  <c r="F256" i="1"/>
  <c r="F275" i="1"/>
  <c r="F294" i="1"/>
  <c r="F268" i="1"/>
  <c r="F287" i="1"/>
  <c r="F253" i="1"/>
  <c r="F324" i="1"/>
  <c r="F336" i="1"/>
  <c r="F313" i="1"/>
  <c r="F334" i="1"/>
  <c r="F340" i="1"/>
  <c r="F374" i="1"/>
  <c r="F341" i="1"/>
  <c r="F339" i="1"/>
  <c r="F400" i="1"/>
  <c r="F365" i="1"/>
  <c r="F363" i="1"/>
  <c r="F386" i="1"/>
  <c r="F398" i="1"/>
  <c r="F422" i="1"/>
  <c r="F416" i="1"/>
  <c r="F455" i="1"/>
  <c r="F438" i="1"/>
  <c r="F429" i="1"/>
  <c r="F425" i="1"/>
  <c r="F446" i="1"/>
  <c r="F452" i="1"/>
  <c r="F467" i="1"/>
  <c r="F475" i="1"/>
  <c r="F461" i="1"/>
  <c r="F473" i="1"/>
  <c r="F513" i="1"/>
  <c r="F512" i="1"/>
  <c r="F514" i="1"/>
  <c r="F525" i="1"/>
  <c r="H88" i="1"/>
  <c r="V88" i="1"/>
  <c r="R88" i="1"/>
  <c r="Z88" i="1"/>
  <c r="Z124" i="1"/>
  <c r="R124" i="1"/>
  <c r="H124" i="1"/>
  <c r="V124" i="1"/>
  <c r="Z191" i="1"/>
  <c r="R191" i="1"/>
  <c r="H191" i="1"/>
  <c r="V191" i="1"/>
  <c r="Z237" i="1"/>
  <c r="R237" i="1"/>
  <c r="H237" i="1"/>
  <c r="V237" i="1"/>
  <c r="H321" i="1"/>
  <c r="V321" i="1"/>
  <c r="Z321" i="1"/>
  <c r="R321" i="1"/>
  <c r="Z344" i="1"/>
  <c r="R344" i="1"/>
  <c r="H344" i="1"/>
  <c r="V344" i="1"/>
  <c r="Z410" i="1"/>
  <c r="R410" i="1"/>
  <c r="H410" i="1"/>
  <c r="V410" i="1"/>
  <c r="Z478" i="1"/>
  <c r="V478" i="1"/>
  <c r="H478" i="1"/>
  <c r="R478" i="1"/>
  <c r="F344" i="1"/>
  <c r="Z51" i="1"/>
  <c r="R51" i="1"/>
  <c r="V51" i="1"/>
  <c r="H51" i="1"/>
  <c r="H70" i="1"/>
  <c r="V70" i="1"/>
  <c r="Z70" i="1"/>
  <c r="R70" i="1"/>
  <c r="V86" i="1"/>
  <c r="H86" i="1"/>
  <c r="R86" i="1"/>
  <c r="Z86" i="1"/>
  <c r="Z98" i="1"/>
  <c r="R98" i="1"/>
  <c r="H98" i="1"/>
  <c r="V98" i="1"/>
  <c r="Z82" i="1"/>
  <c r="R82" i="1"/>
  <c r="H82" i="1"/>
  <c r="V82" i="1"/>
  <c r="H104" i="1"/>
  <c r="V104" i="1"/>
  <c r="Z104" i="1"/>
  <c r="R104" i="1"/>
  <c r="V99" i="1"/>
  <c r="Z99" i="1"/>
  <c r="H99" i="1"/>
  <c r="R99" i="1"/>
  <c r="V97" i="1"/>
  <c r="Z97" i="1"/>
  <c r="R97" i="1"/>
  <c r="H97" i="1"/>
  <c r="V125" i="1"/>
  <c r="Z125" i="1"/>
  <c r="R125" i="1"/>
  <c r="H125" i="1"/>
  <c r="Z111" i="1"/>
  <c r="R111" i="1"/>
  <c r="H111" i="1"/>
  <c r="V111" i="1"/>
  <c r="Z127" i="1"/>
  <c r="R127" i="1"/>
  <c r="H127" i="1"/>
  <c r="V127" i="1"/>
  <c r="V128" i="1"/>
  <c r="H128" i="1"/>
  <c r="Z128" i="1"/>
  <c r="R128" i="1"/>
  <c r="V139" i="1"/>
  <c r="H139" i="1"/>
  <c r="Z139" i="1"/>
  <c r="R139" i="1"/>
  <c r="Z158" i="1"/>
  <c r="R158" i="1"/>
  <c r="V158" i="1"/>
  <c r="H158" i="1"/>
  <c r="Z182" i="1"/>
  <c r="R182" i="1"/>
  <c r="V182" i="1"/>
  <c r="H182" i="1"/>
  <c r="Z201" i="1"/>
  <c r="R201" i="1"/>
  <c r="H201" i="1"/>
  <c r="V201" i="1"/>
  <c r="Z175" i="1"/>
  <c r="R175" i="1"/>
  <c r="H175" i="1"/>
  <c r="V175" i="1"/>
  <c r="V194" i="1"/>
  <c r="Z194" i="1"/>
  <c r="R194" i="1"/>
  <c r="H194" i="1"/>
  <c r="H171" i="1"/>
  <c r="V171" i="1"/>
  <c r="Z171" i="1"/>
  <c r="R171" i="1"/>
  <c r="Z232" i="1"/>
  <c r="R232" i="1"/>
  <c r="H232" i="1"/>
  <c r="V232" i="1"/>
  <c r="Z251" i="1"/>
  <c r="R251" i="1"/>
  <c r="H251" i="1"/>
  <c r="V251" i="1"/>
  <c r="V225" i="1"/>
  <c r="Z225" i="1"/>
  <c r="R225" i="1"/>
  <c r="H225" i="1"/>
  <c r="V244" i="1"/>
  <c r="Z244" i="1"/>
  <c r="R244" i="1"/>
  <c r="H244" i="1"/>
  <c r="Z253" i="1"/>
  <c r="R253" i="1"/>
  <c r="H253" i="1"/>
  <c r="V253" i="1"/>
  <c r="Z221" i="1"/>
  <c r="R221" i="1"/>
  <c r="H221" i="1"/>
  <c r="V221" i="1"/>
  <c r="Z293" i="1"/>
  <c r="R293" i="1"/>
  <c r="H293" i="1"/>
  <c r="V293" i="1"/>
  <c r="H267" i="1"/>
  <c r="V267" i="1"/>
  <c r="Z267" i="1"/>
  <c r="R267" i="1"/>
  <c r="V278" i="1"/>
  <c r="Z278" i="1"/>
  <c r="R278" i="1"/>
  <c r="H278" i="1"/>
  <c r="V289" i="1"/>
  <c r="Z289" i="1"/>
  <c r="R289" i="1"/>
  <c r="H289" i="1"/>
  <c r="Z263" i="1"/>
  <c r="R263" i="1"/>
  <c r="H263" i="1"/>
  <c r="V263" i="1"/>
  <c r="Z282" i="1"/>
  <c r="R282" i="1"/>
  <c r="H282" i="1"/>
  <c r="V282" i="1"/>
  <c r="H309" i="1"/>
  <c r="V309" i="1"/>
  <c r="Z309" i="1"/>
  <c r="R309" i="1"/>
  <c r="Z333" i="1"/>
  <c r="R333" i="1"/>
  <c r="H333" i="1"/>
  <c r="V333" i="1"/>
  <c r="Z316" i="1"/>
  <c r="R316" i="1"/>
  <c r="H316" i="1"/>
  <c r="V316" i="1"/>
  <c r="Z350" i="1"/>
  <c r="R350" i="1"/>
  <c r="H350" i="1"/>
  <c r="V350" i="1"/>
  <c r="H359" i="1"/>
  <c r="V359" i="1"/>
  <c r="Z359" i="1"/>
  <c r="R359" i="1"/>
  <c r="V330" i="1"/>
  <c r="Z330" i="1"/>
  <c r="R330" i="1"/>
  <c r="H330" i="1"/>
  <c r="Z328" i="1"/>
  <c r="R328" i="1"/>
  <c r="H328" i="1"/>
  <c r="V328" i="1"/>
  <c r="Z377" i="1"/>
  <c r="R377" i="1"/>
  <c r="H377" i="1"/>
  <c r="V377" i="1"/>
  <c r="V354" i="1"/>
  <c r="Z354" i="1"/>
  <c r="R354" i="1"/>
  <c r="H354" i="1"/>
  <c r="V360" i="1"/>
  <c r="Z360" i="1"/>
  <c r="R360" i="1"/>
  <c r="H360" i="1"/>
  <c r="Z374" i="1"/>
  <c r="R374" i="1"/>
  <c r="H374" i="1"/>
  <c r="V374" i="1"/>
  <c r="V400" i="1"/>
  <c r="Z400" i="1"/>
  <c r="R400" i="1"/>
  <c r="H400" i="1"/>
  <c r="Z396" i="1"/>
  <c r="R396" i="1"/>
  <c r="H396" i="1"/>
  <c r="V396" i="1"/>
  <c r="Z415" i="1"/>
  <c r="R415" i="1"/>
  <c r="H415" i="1"/>
  <c r="V415" i="1"/>
  <c r="V414" i="1"/>
  <c r="Z414" i="1"/>
  <c r="R414" i="1"/>
  <c r="H414" i="1"/>
  <c r="V420" i="1"/>
  <c r="Z420" i="1"/>
  <c r="R420" i="1"/>
  <c r="H420" i="1"/>
  <c r="H442" i="1"/>
  <c r="Z442" i="1"/>
  <c r="R442" i="1"/>
  <c r="V442" i="1"/>
  <c r="H437" i="1"/>
  <c r="V437" i="1"/>
  <c r="R437" i="1"/>
  <c r="Z437" i="1"/>
  <c r="H450" i="1"/>
  <c r="Z450" i="1"/>
  <c r="R450" i="1"/>
  <c r="V450" i="1"/>
  <c r="H454" i="1"/>
  <c r="R454" i="1"/>
  <c r="Z454" i="1"/>
  <c r="V454" i="1"/>
  <c r="Z476" i="1"/>
  <c r="R476" i="1"/>
  <c r="V476" i="1"/>
  <c r="H476" i="1"/>
  <c r="Z488" i="1"/>
  <c r="R488" i="1"/>
  <c r="V488" i="1"/>
  <c r="H488" i="1"/>
  <c r="V466" i="1"/>
  <c r="R466" i="1"/>
  <c r="H466" i="1"/>
  <c r="Z466" i="1"/>
  <c r="Z462" i="1"/>
  <c r="V462" i="1"/>
  <c r="R462" i="1"/>
  <c r="H462" i="1"/>
  <c r="V486" i="1"/>
  <c r="H486" i="1"/>
  <c r="Z486" i="1"/>
  <c r="R486" i="1"/>
  <c r="H505" i="1"/>
  <c r="Z505" i="1"/>
  <c r="V505" i="1"/>
  <c r="R505" i="1"/>
  <c r="Z514" i="1"/>
  <c r="H514" i="1"/>
  <c r="R514" i="1"/>
  <c r="V514" i="1"/>
  <c r="H524" i="1"/>
  <c r="V524" i="1"/>
  <c r="Z524" i="1"/>
  <c r="R524" i="1"/>
  <c r="K49" i="1"/>
  <c r="T49" i="1"/>
  <c r="AB49" i="1"/>
  <c r="X49" i="1"/>
  <c r="F75" i="1"/>
  <c r="F112" i="1"/>
  <c r="F93" i="1"/>
  <c r="F63" i="1"/>
  <c r="F104" i="1"/>
  <c r="F56" i="1"/>
  <c r="F107" i="1"/>
  <c r="F89" i="1"/>
  <c r="F92" i="1"/>
  <c r="F95" i="1"/>
  <c r="F122" i="1"/>
  <c r="F192" i="1"/>
  <c r="F147" i="1"/>
  <c r="F129" i="1"/>
  <c r="F148" i="1"/>
  <c r="F180" i="1"/>
  <c r="F199" i="1"/>
  <c r="F165" i="1"/>
  <c r="F179" i="1"/>
  <c r="F198" i="1"/>
  <c r="F214" i="1"/>
  <c r="F233" i="1"/>
  <c r="F252" i="1"/>
  <c r="F226" i="1"/>
  <c r="F245" i="1"/>
  <c r="F264" i="1"/>
  <c r="F283" i="1"/>
  <c r="F257" i="1"/>
  <c r="F276" i="1"/>
  <c r="F295" i="1"/>
  <c r="F261" i="1"/>
  <c r="F301" i="1"/>
  <c r="F299" i="1"/>
  <c r="F300" i="1"/>
  <c r="F342" i="1"/>
  <c r="F348" i="1"/>
  <c r="F322" i="1"/>
  <c r="F349" i="1"/>
  <c r="F347" i="1"/>
  <c r="F359" i="1"/>
  <c r="F373" i="1"/>
  <c r="F371" i="1"/>
  <c r="F394" i="1"/>
  <c r="F385" i="1"/>
  <c r="F403" i="1"/>
  <c r="F424" i="1"/>
  <c r="F412" i="1"/>
  <c r="F447" i="1"/>
  <c r="F437" i="1"/>
  <c r="F433" i="1"/>
  <c r="F454" i="1"/>
  <c r="F459" i="1"/>
  <c r="F478" i="1"/>
  <c r="F484" i="1"/>
  <c r="F469" i="1"/>
  <c r="F481" i="1"/>
  <c r="F485" i="1"/>
  <c r="F509" i="1"/>
  <c r="F519" i="1"/>
  <c r="F528" i="1"/>
  <c r="W49" i="1"/>
  <c r="J49" i="1"/>
  <c r="S49" i="1"/>
  <c r="AA49" i="1"/>
  <c r="V49" i="1"/>
  <c r="R49" i="1"/>
  <c r="H49" i="1"/>
  <c r="G50" i="1" s="1"/>
  <c r="AF50" i="1" s="1"/>
  <c r="Z49" i="1"/>
  <c r="H120" i="1"/>
  <c r="V120" i="1"/>
  <c r="Z120" i="1"/>
  <c r="R120" i="1"/>
  <c r="Z137" i="1"/>
  <c r="R137" i="1"/>
  <c r="H137" i="1"/>
  <c r="V137" i="1"/>
  <c r="H222" i="1"/>
  <c r="V222" i="1"/>
  <c r="Z222" i="1"/>
  <c r="R222" i="1"/>
  <c r="V294" i="1"/>
  <c r="Z294" i="1"/>
  <c r="R294" i="1"/>
  <c r="H294" i="1"/>
  <c r="V319" i="1"/>
  <c r="H319" i="1"/>
  <c r="R319" i="1"/>
  <c r="Z319" i="1"/>
  <c r="V405" i="1"/>
  <c r="Z405" i="1"/>
  <c r="R405" i="1"/>
  <c r="H405" i="1"/>
  <c r="R469" i="1"/>
  <c r="Z469" i="1"/>
  <c r="V469" i="1"/>
  <c r="H469" i="1"/>
  <c r="F127" i="1"/>
  <c r="F162" i="1"/>
  <c r="F388" i="1"/>
  <c r="F415" i="1"/>
  <c r="F493" i="1"/>
  <c r="F487" i="1"/>
  <c r="H50" i="1"/>
  <c r="V50" i="1"/>
  <c r="R50" i="1"/>
  <c r="Z50" i="1"/>
  <c r="F50" i="1"/>
  <c r="Z59" i="1"/>
  <c r="R59" i="1"/>
  <c r="H59" i="1"/>
  <c r="V59" i="1"/>
  <c r="H78" i="1"/>
  <c r="V78" i="1"/>
  <c r="Z78" i="1"/>
  <c r="R78" i="1"/>
  <c r="Z93" i="1"/>
  <c r="R93" i="1"/>
  <c r="H93" i="1"/>
  <c r="V93" i="1"/>
  <c r="V55" i="1"/>
  <c r="Z55" i="1"/>
  <c r="R55" i="1"/>
  <c r="H55" i="1"/>
  <c r="Z90" i="1"/>
  <c r="R90" i="1"/>
  <c r="H90" i="1"/>
  <c r="V90" i="1"/>
  <c r="H112" i="1"/>
  <c r="V112" i="1"/>
  <c r="Z112" i="1"/>
  <c r="R112" i="1"/>
  <c r="V107" i="1"/>
  <c r="H107" i="1"/>
  <c r="Z107" i="1"/>
  <c r="R107" i="1"/>
  <c r="V105" i="1"/>
  <c r="Z105" i="1"/>
  <c r="R105" i="1"/>
  <c r="H105" i="1"/>
  <c r="H138" i="1"/>
  <c r="V138" i="1"/>
  <c r="Z138" i="1"/>
  <c r="R138" i="1"/>
  <c r="Z119" i="1"/>
  <c r="R119" i="1"/>
  <c r="H119" i="1"/>
  <c r="V119" i="1"/>
  <c r="Z135" i="1"/>
  <c r="R135" i="1"/>
  <c r="H135" i="1"/>
  <c r="V135" i="1"/>
  <c r="V136" i="1"/>
  <c r="H136" i="1"/>
  <c r="Z136" i="1"/>
  <c r="R136" i="1"/>
  <c r="V147" i="1"/>
  <c r="R147" i="1"/>
  <c r="H147" i="1"/>
  <c r="Z147" i="1"/>
  <c r="Z129" i="1"/>
  <c r="R129" i="1"/>
  <c r="H129" i="1"/>
  <c r="V129" i="1"/>
  <c r="Z190" i="1"/>
  <c r="R190" i="1"/>
  <c r="V190" i="1"/>
  <c r="H190" i="1"/>
  <c r="H164" i="1"/>
  <c r="V164" i="1"/>
  <c r="Z164" i="1"/>
  <c r="R164" i="1"/>
  <c r="Z183" i="1"/>
  <c r="R183" i="1"/>
  <c r="H183" i="1"/>
  <c r="V183" i="1"/>
  <c r="V202" i="1"/>
  <c r="Z202" i="1"/>
  <c r="R202" i="1"/>
  <c r="H202" i="1"/>
  <c r="H179" i="1"/>
  <c r="V179" i="1"/>
  <c r="R179" i="1"/>
  <c r="Z179" i="1"/>
  <c r="Z240" i="1"/>
  <c r="R240" i="1"/>
  <c r="H240" i="1"/>
  <c r="V240" i="1"/>
  <c r="H214" i="1"/>
  <c r="V214" i="1"/>
  <c r="Z214" i="1"/>
  <c r="R214" i="1"/>
  <c r="V233" i="1"/>
  <c r="Z233" i="1"/>
  <c r="R233" i="1"/>
  <c r="H233" i="1"/>
  <c r="V252" i="1"/>
  <c r="R252" i="1"/>
  <c r="H252" i="1"/>
  <c r="Z252" i="1"/>
  <c r="Z210" i="1"/>
  <c r="R210" i="1"/>
  <c r="H210" i="1"/>
  <c r="V210" i="1"/>
  <c r="Z229" i="1"/>
  <c r="R229" i="1"/>
  <c r="H229" i="1"/>
  <c r="V229" i="1"/>
  <c r="Z256" i="1"/>
  <c r="R256" i="1"/>
  <c r="H256" i="1"/>
  <c r="V256" i="1"/>
  <c r="H275" i="1"/>
  <c r="V275" i="1"/>
  <c r="Z275" i="1"/>
  <c r="R275" i="1"/>
  <c r="V286" i="1"/>
  <c r="Z286" i="1"/>
  <c r="R286" i="1"/>
  <c r="H286" i="1"/>
  <c r="V297" i="1"/>
  <c r="Z297" i="1"/>
  <c r="R297" i="1"/>
  <c r="H297" i="1"/>
  <c r="Z271" i="1"/>
  <c r="R271" i="1"/>
  <c r="H271" i="1"/>
  <c r="V271" i="1"/>
  <c r="Z290" i="1"/>
  <c r="R290" i="1"/>
  <c r="H290" i="1"/>
  <c r="V290" i="1"/>
  <c r="H317" i="1"/>
  <c r="V317" i="1"/>
  <c r="Z317" i="1"/>
  <c r="R317" i="1"/>
  <c r="V302" i="1"/>
  <c r="Z302" i="1"/>
  <c r="R302" i="1"/>
  <c r="H302" i="1"/>
  <c r="H323" i="1"/>
  <c r="Z323" i="1"/>
  <c r="V323" i="1"/>
  <c r="R323" i="1"/>
  <c r="Z363" i="1"/>
  <c r="R363" i="1"/>
  <c r="H363" i="1"/>
  <c r="V363" i="1"/>
  <c r="H375" i="1"/>
  <c r="V375" i="1"/>
  <c r="Z375" i="1"/>
  <c r="R375" i="1"/>
  <c r="V338" i="1"/>
  <c r="Z338" i="1"/>
  <c r="R338" i="1"/>
  <c r="H338" i="1"/>
  <c r="Z336" i="1"/>
  <c r="R336" i="1"/>
  <c r="H336" i="1"/>
  <c r="V336" i="1"/>
  <c r="Z385" i="1"/>
  <c r="R385" i="1"/>
  <c r="H385" i="1"/>
  <c r="V385" i="1"/>
  <c r="V362" i="1"/>
  <c r="Z362" i="1"/>
  <c r="R362" i="1"/>
  <c r="H362" i="1"/>
  <c r="V368" i="1"/>
  <c r="Z368" i="1"/>
  <c r="R368" i="1"/>
  <c r="H368" i="1"/>
  <c r="H383" i="1"/>
  <c r="Z383" i="1"/>
  <c r="V383" i="1"/>
  <c r="R383" i="1"/>
  <c r="H401" i="1"/>
  <c r="R401" i="1"/>
  <c r="Z401" i="1"/>
  <c r="V401" i="1"/>
  <c r="Z404" i="1"/>
  <c r="R404" i="1"/>
  <c r="H404" i="1"/>
  <c r="V404" i="1"/>
  <c r="Z407" i="1"/>
  <c r="V407" i="1"/>
  <c r="R407" i="1"/>
  <c r="H407" i="1"/>
  <c r="V422" i="1"/>
  <c r="Z422" i="1"/>
  <c r="R422" i="1"/>
  <c r="H422" i="1"/>
  <c r="Z427" i="1"/>
  <c r="R427" i="1"/>
  <c r="H427" i="1"/>
  <c r="V427" i="1"/>
  <c r="Z444" i="1"/>
  <c r="R444" i="1"/>
  <c r="H444" i="1"/>
  <c r="V444" i="1"/>
  <c r="Z452" i="1"/>
  <c r="R452" i="1"/>
  <c r="H452" i="1"/>
  <c r="V452" i="1"/>
  <c r="Z445" i="1"/>
  <c r="R445" i="1"/>
  <c r="V445" i="1"/>
  <c r="H445" i="1"/>
  <c r="V449" i="1"/>
  <c r="Z449" i="1"/>
  <c r="R449" i="1"/>
  <c r="H449" i="1"/>
  <c r="V483" i="1"/>
  <c r="H483" i="1"/>
  <c r="R483" i="1"/>
  <c r="Z483" i="1"/>
  <c r="V472" i="1"/>
  <c r="Z472" i="1"/>
  <c r="R472" i="1"/>
  <c r="H472" i="1"/>
  <c r="Z474" i="1"/>
  <c r="H474" i="1"/>
  <c r="V474" i="1"/>
  <c r="R474" i="1"/>
  <c r="Z470" i="1"/>
  <c r="V470" i="1"/>
  <c r="R470" i="1"/>
  <c r="H470" i="1"/>
  <c r="V490" i="1"/>
  <c r="Z490" i="1"/>
  <c r="R490" i="1"/>
  <c r="H490" i="1"/>
  <c r="V507" i="1"/>
  <c r="Z507" i="1"/>
  <c r="H507" i="1"/>
  <c r="R507" i="1"/>
  <c r="V509" i="1"/>
  <c r="Z509" i="1"/>
  <c r="R509" i="1"/>
  <c r="H509" i="1"/>
  <c r="H519" i="1"/>
  <c r="Z519" i="1"/>
  <c r="R519" i="1"/>
  <c r="V519" i="1"/>
  <c r="O50" i="1"/>
  <c r="O51" i="1" s="1"/>
  <c r="O52" i="1" s="1"/>
  <c r="O53" i="1" s="1"/>
  <c r="O54" i="1" s="1"/>
  <c r="O55" i="1" s="1"/>
  <c r="O56" i="1" s="1"/>
  <c r="O57" i="1" s="1"/>
  <c r="O58" i="1" s="1"/>
  <c r="O59" i="1" s="1"/>
  <c r="O60" i="1" s="1"/>
  <c r="O61" i="1" s="1"/>
  <c r="O62" i="1" s="1"/>
  <c r="O63" i="1" s="1"/>
  <c r="O64" i="1" s="1"/>
  <c r="O65" i="1" s="1"/>
  <c r="O66" i="1" s="1"/>
  <c r="O67" i="1" s="1"/>
  <c r="O68" i="1" s="1"/>
  <c r="O69" i="1" s="1"/>
  <c r="O70" i="1" s="1"/>
  <c r="O71" i="1" s="1"/>
  <c r="O72" i="1" s="1"/>
  <c r="O73" i="1" s="1"/>
  <c r="O74" i="1" s="1"/>
  <c r="O75" i="1" s="1"/>
  <c r="O76" i="1" s="1"/>
  <c r="O77" i="1" s="1"/>
  <c r="O78" i="1" s="1"/>
  <c r="O79" i="1" s="1"/>
  <c r="O80" i="1" s="1"/>
  <c r="O81" i="1" s="1"/>
  <c r="O82" i="1" s="1"/>
  <c r="O83" i="1" s="1"/>
  <c r="O84" i="1" s="1"/>
  <c r="O85" i="1" s="1"/>
  <c r="O86" i="1" s="1"/>
  <c r="O87" i="1" s="1"/>
  <c r="O88" i="1" s="1"/>
  <c r="O89" i="1" s="1"/>
  <c r="O90" i="1" s="1"/>
  <c r="O91" i="1" s="1"/>
  <c r="O92" i="1" s="1"/>
  <c r="O93" i="1" s="1"/>
  <c r="O94" i="1" s="1"/>
  <c r="O95" i="1" s="1"/>
  <c r="O96" i="1" s="1"/>
  <c r="O97" i="1" s="1"/>
  <c r="O98" i="1" s="1"/>
  <c r="O99" i="1" s="1"/>
  <c r="O100" i="1" s="1"/>
  <c r="O101" i="1" s="1"/>
  <c r="O102" i="1" s="1"/>
  <c r="O103" i="1" s="1"/>
  <c r="O104" i="1" s="1"/>
  <c r="O105" i="1" s="1"/>
  <c r="O106" i="1" s="1"/>
  <c r="O107" i="1" s="1"/>
  <c r="O108" i="1" s="1"/>
  <c r="O109" i="1" s="1"/>
  <c r="O110" i="1" s="1"/>
  <c r="O111" i="1" s="1"/>
  <c r="O112" i="1" s="1"/>
  <c r="O113" i="1" s="1"/>
  <c r="O114" i="1" s="1"/>
  <c r="O115" i="1" s="1"/>
  <c r="O116" i="1" s="1"/>
  <c r="O117" i="1" s="1"/>
  <c r="O118" i="1" s="1"/>
  <c r="O119" i="1" s="1"/>
  <c r="O120" i="1" s="1"/>
  <c r="O121" i="1" s="1"/>
  <c r="O122" i="1" s="1"/>
  <c r="O123" i="1" s="1"/>
  <c r="O124" i="1" s="1"/>
  <c r="O125" i="1" s="1"/>
  <c r="O126" i="1" s="1"/>
  <c r="O127" i="1" s="1"/>
  <c r="O128" i="1" s="1"/>
  <c r="O129" i="1" s="1"/>
  <c r="O130" i="1" s="1"/>
  <c r="O131" i="1" s="1"/>
  <c r="O132" i="1" s="1"/>
  <c r="O133" i="1" s="1"/>
  <c r="O134" i="1" s="1"/>
  <c r="O135" i="1" s="1"/>
  <c r="O136" i="1" s="1"/>
  <c r="O137" i="1" s="1"/>
  <c r="O138" i="1" s="1"/>
  <c r="O139" i="1" s="1"/>
  <c r="O140" i="1" s="1"/>
  <c r="O141" i="1" s="1"/>
  <c r="O142" i="1" s="1"/>
  <c r="O143" i="1" s="1"/>
  <c r="O144" i="1" s="1"/>
  <c r="O145" i="1" s="1"/>
  <c r="O146" i="1" s="1"/>
  <c r="O147" i="1" s="1"/>
  <c r="O148" i="1" s="1"/>
  <c r="O149" i="1" s="1"/>
  <c r="O150" i="1" s="1"/>
  <c r="O151" i="1" s="1"/>
  <c r="O152" i="1" s="1"/>
  <c r="O153" i="1" s="1"/>
  <c r="O154" i="1" s="1"/>
  <c r="O155" i="1" s="1"/>
  <c r="O156" i="1" s="1"/>
  <c r="O157" i="1" s="1"/>
  <c r="O158" i="1" s="1"/>
  <c r="O159" i="1" s="1"/>
  <c r="O160" i="1" s="1"/>
  <c r="O161" i="1" s="1"/>
  <c r="O162" i="1" s="1"/>
  <c r="O163" i="1" s="1"/>
  <c r="O164" i="1" s="1"/>
  <c r="O165" i="1" s="1"/>
  <c r="O166" i="1" s="1"/>
  <c r="O167" i="1" s="1"/>
  <c r="O168" i="1" s="1"/>
  <c r="O169" i="1" s="1"/>
  <c r="O170" i="1" s="1"/>
  <c r="O171" i="1" s="1"/>
  <c r="O172" i="1" s="1"/>
  <c r="O173" i="1" s="1"/>
  <c r="O174" i="1" s="1"/>
  <c r="O175" i="1" s="1"/>
  <c r="O176" i="1" s="1"/>
  <c r="O177" i="1" s="1"/>
  <c r="O178" i="1" s="1"/>
  <c r="O179" i="1" s="1"/>
  <c r="O180" i="1" s="1"/>
  <c r="O181" i="1" s="1"/>
  <c r="O182" i="1" s="1"/>
  <c r="O183" i="1" s="1"/>
  <c r="O184" i="1" s="1"/>
  <c r="O185" i="1" s="1"/>
  <c r="O186" i="1" s="1"/>
  <c r="O187" i="1" s="1"/>
  <c r="O188" i="1" s="1"/>
  <c r="O189" i="1" s="1"/>
  <c r="O190" i="1" s="1"/>
  <c r="O191" i="1" s="1"/>
  <c r="O192" i="1" s="1"/>
  <c r="O193" i="1" s="1"/>
  <c r="O194" i="1" s="1"/>
  <c r="O195" i="1" s="1"/>
  <c r="O196" i="1" s="1"/>
  <c r="O197" i="1" s="1"/>
  <c r="O198" i="1" s="1"/>
  <c r="O199" i="1" s="1"/>
  <c r="O200" i="1" s="1"/>
  <c r="O201" i="1" s="1"/>
  <c r="O202" i="1" s="1"/>
  <c r="O203" i="1" s="1"/>
  <c r="O204" i="1" s="1"/>
  <c r="O205" i="1" s="1"/>
  <c r="O206" i="1" s="1"/>
  <c r="O207" i="1" s="1"/>
  <c r="O208" i="1" s="1"/>
  <c r="O209" i="1" s="1"/>
  <c r="O210" i="1" s="1"/>
  <c r="O211" i="1" s="1"/>
  <c r="O212" i="1" s="1"/>
  <c r="O213" i="1" s="1"/>
  <c r="O214" i="1" s="1"/>
  <c r="O215" i="1" s="1"/>
  <c r="O216" i="1" s="1"/>
  <c r="O217" i="1" s="1"/>
  <c r="O218" i="1" s="1"/>
  <c r="O219" i="1" s="1"/>
  <c r="O220" i="1" s="1"/>
  <c r="O221" i="1" s="1"/>
  <c r="O222" i="1" s="1"/>
  <c r="O223" i="1" s="1"/>
  <c r="O224" i="1" s="1"/>
  <c r="O225" i="1" s="1"/>
  <c r="O226" i="1" s="1"/>
  <c r="O227" i="1" s="1"/>
  <c r="O228" i="1" s="1"/>
  <c r="O229" i="1" s="1"/>
  <c r="O230" i="1" s="1"/>
  <c r="O231" i="1" s="1"/>
  <c r="O232" i="1" s="1"/>
  <c r="O233" i="1" s="1"/>
  <c r="O234" i="1" s="1"/>
  <c r="O235" i="1" s="1"/>
  <c r="O236" i="1" s="1"/>
  <c r="O237" i="1" s="1"/>
  <c r="O238" i="1" s="1"/>
  <c r="O239" i="1" s="1"/>
  <c r="O240" i="1" s="1"/>
  <c r="O241" i="1" s="1"/>
  <c r="O242" i="1" s="1"/>
  <c r="O243" i="1" s="1"/>
  <c r="O244" i="1" s="1"/>
  <c r="O245" i="1" s="1"/>
  <c r="O246" i="1" s="1"/>
  <c r="O247" i="1" s="1"/>
  <c r="O248" i="1" s="1"/>
  <c r="O249" i="1" s="1"/>
  <c r="O250" i="1" s="1"/>
  <c r="O251" i="1" s="1"/>
  <c r="O252" i="1" s="1"/>
  <c r="O253" i="1" s="1"/>
  <c r="O254" i="1" s="1"/>
  <c r="O255" i="1" s="1"/>
  <c r="O256" i="1" s="1"/>
  <c r="O257" i="1" s="1"/>
  <c r="O258" i="1" s="1"/>
  <c r="O259" i="1" s="1"/>
  <c r="O260" i="1" s="1"/>
  <c r="O261" i="1" s="1"/>
  <c r="O262" i="1" s="1"/>
  <c r="O263" i="1" s="1"/>
  <c r="O264" i="1" s="1"/>
  <c r="O265" i="1" s="1"/>
  <c r="O266" i="1" s="1"/>
  <c r="O267" i="1" s="1"/>
  <c r="O268" i="1" s="1"/>
  <c r="O269" i="1" s="1"/>
  <c r="O270" i="1" s="1"/>
  <c r="O271" i="1" s="1"/>
  <c r="O272" i="1" s="1"/>
  <c r="O273" i="1" s="1"/>
  <c r="O274" i="1" s="1"/>
  <c r="O275" i="1" s="1"/>
  <c r="O276" i="1" s="1"/>
  <c r="O277" i="1" s="1"/>
  <c r="O278" i="1" s="1"/>
  <c r="O279" i="1" s="1"/>
  <c r="O280" i="1" s="1"/>
  <c r="O281" i="1" s="1"/>
  <c r="O282" i="1" s="1"/>
  <c r="O283" i="1" s="1"/>
  <c r="O284" i="1" s="1"/>
  <c r="O285" i="1" s="1"/>
  <c r="O286" i="1" s="1"/>
  <c r="O287" i="1" s="1"/>
  <c r="O288" i="1" s="1"/>
  <c r="O289" i="1" s="1"/>
  <c r="O290" i="1" s="1"/>
  <c r="O291" i="1" s="1"/>
  <c r="O292" i="1" s="1"/>
  <c r="O293" i="1" s="1"/>
  <c r="O294" i="1" s="1"/>
  <c r="O295" i="1" s="1"/>
  <c r="O296" i="1" s="1"/>
  <c r="O297" i="1" s="1"/>
  <c r="O298" i="1" s="1"/>
  <c r="O299" i="1" s="1"/>
  <c r="O300" i="1" s="1"/>
  <c r="O301" i="1" s="1"/>
  <c r="O302" i="1" s="1"/>
  <c r="O303" i="1" s="1"/>
  <c r="O304" i="1" s="1"/>
  <c r="O305" i="1" s="1"/>
  <c r="O306" i="1" s="1"/>
  <c r="O307" i="1" s="1"/>
  <c r="O308" i="1" s="1"/>
  <c r="O309" i="1" s="1"/>
  <c r="O310" i="1" s="1"/>
  <c r="O311" i="1" s="1"/>
  <c r="O312" i="1" s="1"/>
  <c r="O313" i="1" s="1"/>
  <c r="O314" i="1" s="1"/>
  <c r="O315" i="1" s="1"/>
  <c r="O316" i="1" s="1"/>
  <c r="O317" i="1" s="1"/>
  <c r="O318" i="1" s="1"/>
  <c r="O319" i="1" s="1"/>
  <c r="O320" i="1" s="1"/>
  <c r="O321" i="1" s="1"/>
  <c r="O322" i="1" s="1"/>
  <c r="O323" i="1" s="1"/>
  <c r="O324" i="1" s="1"/>
  <c r="O325" i="1" s="1"/>
  <c r="O326" i="1" s="1"/>
  <c r="O327" i="1" s="1"/>
  <c r="O328" i="1" s="1"/>
  <c r="O329" i="1" s="1"/>
  <c r="O330" i="1" s="1"/>
  <c r="O331" i="1" s="1"/>
  <c r="O332" i="1" s="1"/>
  <c r="O333" i="1" s="1"/>
  <c r="O334" i="1" s="1"/>
  <c r="O335" i="1" s="1"/>
  <c r="O336" i="1" s="1"/>
  <c r="O337" i="1" s="1"/>
  <c r="O338" i="1" s="1"/>
  <c r="O339" i="1" s="1"/>
  <c r="O340" i="1" s="1"/>
  <c r="O341" i="1" s="1"/>
  <c r="O342" i="1" s="1"/>
  <c r="O343" i="1" s="1"/>
  <c r="O344" i="1" s="1"/>
  <c r="O345" i="1" s="1"/>
  <c r="O346" i="1" s="1"/>
  <c r="O347" i="1" s="1"/>
  <c r="O348" i="1" s="1"/>
  <c r="O349" i="1" s="1"/>
  <c r="O350" i="1" s="1"/>
  <c r="O351" i="1" s="1"/>
  <c r="O352" i="1" s="1"/>
  <c r="O353" i="1" s="1"/>
  <c r="O354" i="1" s="1"/>
  <c r="O355" i="1" s="1"/>
  <c r="O356" i="1" s="1"/>
  <c r="O357" i="1" s="1"/>
  <c r="O358" i="1" s="1"/>
  <c r="O359" i="1" s="1"/>
  <c r="O360" i="1" s="1"/>
  <c r="O361" i="1" s="1"/>
  <c r="O362" i="1" s="1"/>
  <c r="O363" i="1" s="1"/>
  <c r="O364" i="1" s="1"/>
  <c r="O365" i="1" s="1"/>
  <c r="O366" i="1" s="1"/>
  <c r="O367" i="1" s="1"/>
  <c r="O368" i="1" s="1"/>
  <c r="O369" i="1" s="1"/>
  <c r="O370" i="1" s="1"/>
  <c r="O371" i="1" s="1"/>
  <c r="O372" i="1" s="1"/>
  <c r="O373" i="1" s="1"/>
  <c r="O374" i="1" s="1"/>
  <c r="O375" i="1" s="1"/>
  <c r="O376" i="1" s="1"/>
  <c r="O377" i="1" s="1"/>
  <c r="O378" i="1" s="1"/>
  <c r="O379" i="1" s="1"/>
  <c r="O380" i="1" s="1"/>
  <c r="O381" i="1" s="1"/>
  <c r="O382" i="1" s="1"/>
  <c r="O383" i="1" s="1"/>
  <c r="O384" i="1" s="1"/>
  <c r="O385" i="1" s="1"/>
  <c r="O386" i="1" s="1"/>
  <c r="O387" i="1" s="1"/>
  <c r="O388" i="1" s="1"/>
  <c r="O389" i="1" s="1"/>
  <c r="O390" i="1" s="1"/>
  <c r="O391" i="1" s="1"/>
  <c r="O392" i="1" s="1"/>
  <c r="O393" i="1" s="1"/>
  <c r="O394" i="1" s="1"/>
  <c r="O395" i="1" s="1"/>
  <c r="O396" i="1" s="1"/>
  <c r="O397" i="1" s="1"/>
  <c r="O398" i="1" s="1"/>
  <c r="O399" i="1" s="1"/>
  <c r="O400" i="1" s="1"/>
  <c r="O401" i="1" s="1"/>
  <c r="O402" i="1" s="1"/>
  <c r="O403" i="1" s="1"/>
  <c r="O404" i="1" s="1"/>
  <c r="O405" i="1" s="1"/>
  <c r="O406" i="1" s="1"/>
  <c r="O407" i="1" s="1"/>
  <c r="O408" i="1" s="1"/>
  <c r="O409" i="1" s="1"/>
  <c r="O410" i="1" s="1"/>
  <c r="O411" i="1" s="1"/>
  <c r="O412" i="1" s="1"/>
  <c r="O413" i="1" s="1"/>
  <c r="O414" i="1" s="1"/>
  <c r="O415" i="1" s="1"/>
  <c r="O416" i="1" s="1"/>
  <c r="O417" i="1" s="1"/>
  <c r="O418" i="1" s="1"/>
  <c r="O419" i="1" s="1"/>
  <c r="O420" i="1" s="1"/>
  <c r="O421" i="1" s="1"/>
  <c r="O422" i="1" s="1"/>
  <c r="O423" i="1" s="1"/>
  <c r="O424" i="1" s="1"/>
  <c r="O425" i="1" s="1"/>
  <c r="O426" i="1" s="1"/>
  <c r="O427" i="1" s="1"/>
  <c r="O428" i="1" s="1"/>
  <c r="O429" i="1" s="1"/>
  <c r="O430" i="1" s="1"/>
  <c r="O431" i="1" s="1"/>
  <c r="O432" i="1" s="1"/>
  <c r="O433" i="1" s="1"/>
  <c r="O434" i="1" s="1"/>
  <c r="O435" i="1" s="1"/>
  <c r="O436" i="1" s="1"/>
  <c r="O437" i="1" s="1"/>
  <c r="O438" i="1" s="1"/>
  <c r="O439" i="1" s="1"/>
  <c r="O440" i="1" s="1"/>
  <c r="O441" i="1" s="1"/>
  <c r="O442" i="1" s="1"/>
  <c r="O443" i="1" s="1"/>
  <c r="O444" i="1" s="1"/>
  <c r="O445" i="1" s="1"/>
  <c r="O446" i="1" s="1"/>
  <c r="O447" i="1" s="1"/>
  <c r="O448" i="1" s="1"/>
  <c r="O449" i="1" s="1"/>
  <c r="O450" i="1" s="1"/>
  <c r="O451" i="1" s="1"/>
  <c r="O452" i="1" s="1"/>
  <c r="O453" i="1" s="1"/>
  <c r="O454" i="1" s="1"/>
  <c r="O455" i="1" s="1"/>
  <c r="O456" i="1" s="1"/>
  <c r="O457" i="1" s="1"/>
  <c r="O458" i="1" s="1"/>
  <c r="O459" i="1" s="1"/>
  <c r="O460" i="1" s="1"/>
  <c r="O461" i="1" s="1"/>
  <c r="O462" i="1" s="1"/>
  <c r="O463" i="1" s="1"/>
  <c r="O464" i="1" s="1"/>
  <c r="O465" i="1" s="1"/>
  <c r="O466" i="1" s="1"/>
  <c r="O467" i="1" s="1"/>
  <c r="O468" i="1" s="1"/>
  <c r="O469" i="1" s="1"/>
  <c r="O470" i="1" s="1"/>
  <c r="O471" i="1" s="1"/>
  <c r="O472" i="1" s="1"/>
  <c r="O473" i="1" s="1"/>
  <c r="O474" i="1" s="1"/>
  <c r="O475" i="1" s="1"/>
  <c r="O476" i="1" s="1"/>
  <c r="O477" i="1" s="1"/>
  <c r="O478" i="1" s="1"/>
  <c r="O479" i="1" s="1"/>
  <c r="O480" i="1" s="1"/>
  <c r="O481" i="1" s="1"/>
  <c r="O482" i="1" s="1"/>
  <c r="O483" i="1" s="1"/>
  <c r="O484" i="1" s="1"/>
  <c r="O485" i="1" s="1"/>
  <c r="O486" i="1" s="1"/>
  <c r="O487" i="1" s="1"/>
  <c r="O488" i="1" s="1"/>
  <c r="O489" i="1" s="1"/>
  <c r="O490" i="1" s="1"/>
  <c r="O491" i="1" s="1"/>
  <c r="O492" i="1" s="1"/>
  <c r="O493" i="1" s="1"/>
  <c r="O494" i="1" s="1"/>
  <c r="O495" i="1" s="1"/>
  <c r="O496" i="1" s="1"/>
  <c r="O497" i="1" s="1"/>
  <c r="O498" i="1" s="1"/>
  <c r="O499" i="1" s="1"/>
  <c r="O500" i="1" s="1"/>
  <c r="O501" i="1" s="1"/>
  <c r="O502" i="1" s="1"/>
  <c r="O503" i="1" s="1"/>
  <c r="O504" i="1" s="1"/>
  <c r="O505" i="1" s="1"/>
  <c r="O506" i="1" s="1"/>
  <c r="O507" i="1" s="1"/>
  <c r="O508" i="1" s="1"/>
  <c r="O509" i="1" s="1"/>
  <c r="O510" i="1" s="1"/>
  <c r="O511" i="1" s="1"/>
  <c r="O512" i="1" s="1"/>
  <c r="O513" i="1" s="1"/>
  <c r="O514" i="1" s="1"/>
  <c r="O515" i="1" s="1"/>
  <c r="O516" i="1" s="1"/>
  <c r="O517" i="1" s="1"/>
  <c r="O518" i="1" s="1"/>
  <c r="O519" i="1" s="1"/>
  <c r="O520" i="1" s="1"/>
  <c r="O521" i="1" s="1"/>
  <c r="O522" i="1" s="1"/>
  <c r="O523" i="1" s="1"/>
  <c r="O524" i="1" s="1"/>
  <c r="O525" i="1" s="1"/>
  <c r="O526" i="1" s="1"/>
  <c r="O527" i="1" s="1"/>
  <c r="O528" i="1" s="1"/>
  <c r="F83" i="1"/>
  <c r="F117" i="1"/>
  <c r="F109" i="1"/>
  <c r="F71" i="1"/>
  <c r="F53" i="1"/>
  <c r="F64" i="1"/>
  <c r="F115" i="1"/>
  <c r="F97" i="1"/>
  <c r="F100" i="1"/>
  <c r="F103" i="1"/>
  <c r="F200" i="1"/>
  <c r="F130" i="1"/>
  <c r="F155" i="1"/>
  <c r="F137" i="1"/>
  <c r="F156" i="1"/>
  <c r="F188" i="1"/>
  <c r="F207" i="1"/>
  <c r="F173" i="1"/>
  <c r="F187" i="1"/>
  <c r="F206" i="1"/>
  <c r="F222" i="1"/>
  <c r="F241" i="1"/>
  <c r="F215" i="1"/>
  <c r="F234" i="1"/>
  <c r="F208" i="1"/>
  <c r="F272" i="1"/>
  <c r="F291" i="1"/>
  <c r="F265" i="1"/>
  <c r="F284" i="1"/>
  <c r="F258" i="1"/>
  <c r="F269" i="1"/>
  <c r="F309" i="1"/>
  <c r="F307" i="1"/>
  <c r="F308" i="1"/>
  <c r="F350" i="1"/>
  <c r="F319" i="1"/>
  <c r="F330" i="1"/>
  <c r="F370" i="1"/>
  <c r="F366" i="1"/>
  <c r="F367" i="1"/>
  <c r="F360" i="1"/>
  <c r="F379" i="1"/>
  <c r="F381" i="1"/>
  <c r="F393" i="1"/>
  <c r="F418" i="1"/>
  <c r="F411" i="1"/>
  <c r="F420" i="1"/>
  <c r="F428" i="1"/>
  <c r="F432" i="1"/>
  <c r="F441" i="1"/>
  <c r="F472" i="1"/>
  <c r="F442" i="1"/>
  <c r="F479" i="1"/>
  <c r="F490" i="1"/>
  <c r="F477" i="1"/>
  <c r="F488" i="1"/>
  <c r="F500" i="1"/>
  <c r="F516" i="1"/>
  <c r="F523" i="1"/>
  <c r="F518" i="1"/>
  <c r="AG50" i="1" l="1"/>
  <c r="Q50" i="1"/>
  <c r="AD50" i="1"/>
  <c r="U50" i="1"/>
  <c r="AH50" i="1"/>
  <c r="AJ50" i="1"/>
  <c r="J50" i="1"/>
  <c r="G51" i="1" s="1"/>
  <c r="K50" i="1"/>
  <c r="Y50" i="1"/>
  <c r="K51" i="1" l="1"/>
  <c r="J51" i="1"/>
  <c r="G52" i="1" s="1"/>
  <c r="AF51" i="1"/>
  <c r="AK50" i="1"/>
  <c r="AJ51" i="1"/>
  <c r="AH51" i="1"/>
  <c r="AI50" i="1"/>
  <c r="U51" i="1"/>
  <c r="W50" i="1"/>
  <c r="X50" i="1"/>
  <c r="AV50" i="1"/>
  <c r="AX50" i="1"/>
  <c r="AT50" i="1"/>
  <c r="AZ50" i="1"/>
  <c r="AD51" i="1"/>
  <c r="AE50" i="1"/>
  <c r="AA50" i="1"/>
  <c r="AB50" i="1"/>
  <c r="Y51" i="1"/>
  <c r="BB50" i="1"/>
  <c r="BH50" i="1"/>
  <c r="BF50" i="1"/>
  <c r="BD50" i="1"/>
  <c r="S50" i="1"/>
  <c r="Q51" i="1" s="1"/>
  <c r="T50" i="1"/>
  <c r="AR50" i="1"/>
  <c r="AN50" i="1"/>
  <c r="AP50" i="1"/>
  <c r="AL50" i="1"/>
  <c r="T51" i="1" l="1"/>
  <c r="S51" i="1"/>
  <c r="Q52" i="1" s="1"/>
  <c r="J52" i="1"/>
  <c r="G53" i="1" s="1"/>
  <c r="K52" i="1"/>
  <c r="AL51" i="1"/>
  <c r="AM50" i="1"/>
  <c r="BF51" i="1"/>
  <c r="BG50" i="1"/>
  <c r="BA50" i="1"/>
  <c r="AZ51" i="1"/>
  <c r="AH52" i="1"/>
  <c r="AI51" i="1"/>
  <c r="AD52" i="1"/>
  <c r="AE51" i="1"/>
  <c r="AP51" i="1"/>
  <c r="AQ50" i="1"/>
  <c r="BI50" i="1"/>
  <c r="BH51" i="1"/>
  <c r="AT51" i="1"/>
  <c r="AU50" i="1"/>
  <c r="AK51" i="1"/>
  <c r="AJ52" i="1"/>
  <c r="BD51" i="1"/>
  <c r="BE50" i="1"/>
  <c r="AN51" i="1"/>
  <c r="AO50" i="1"/>
  <c r="BB51" i="1"/>
  <c r="BC50" i="1"/>
  <c r="AX51" i="1"/>
  <c r="AY50" i="1"/>
  <c r="AS50" i="1"/>
  <c r="AR51" i="1"/>
  <c r="Y52" i="1"/>
  <c r="AB51" i="1"/>
  <c r="AA51" i="1"/>
  <c r="AV51" i="1"/>
  <c r="AW50" i="1"/>
  <c r="AG51" i="1"/>
  <c r="AF52" i="1"/>
  <c r="X51" i="1"/>
  <c r="U52" i="1" s="1"/>
  <c r="W51" i="1"/>
  <c r="S52" i="1" l="1"/>
  <c r="Q53" i="1" s="1"/>
  <c r="T52" i="1"/>
  <c r="W52" i="1"/>
  <c r="X52" i="1"/>
  <c r="U53" i="1" s="1"/>
  <c r="K53" i="1"/>
  <c r="J53" i="1"/>
  <c r="G54" i="1" s="1"/>
  <c r="AX52" i="1"/>
  <c r="AY51" i="1"/>
  <c r="AE52" i="1"/>
  <c r="AD53" i="1"/>
  <c r="AL52" i="1"/>
  <c r="AM51" i="1"/>
  <c r="AR52" i="1"/>
  <c r="AS51" i="1"/>
  <c r="AF53" i="1"/>
  <c r="AG52" i="1"/>
  <c r="AJ53" i="1"/>
  <c r="AK52" i="1"/>
  <c r="AW51" i="1"/>
  <c r="AV52" i="1"/>
  <c r="AO51" i="1"/>
  <c r="AN52" i="1"/>
  <c r="AH53" i="1"/>
  <c r="AI52" i="1"/>
  <c r="BB52" i="1"/>
  <c r="BC51" i="1"/>
  <c r="AT52" i="1"/>
  <c r="AU51" i="1"/>
  <c r="BH52" i="1"/>
  <c r="BI51" i="1"/>
  <c r="AZ52" i="1"/>
  <c r="BA51" i="1"/>
  <c r="AA52" i="1"/>
  <c r="Y53" i="1" s="1"/>
  <c r="AB52" i="1"/>
  <c r="BE51" i="1"/>
  <c r="BD52" i="1"/>
  <c r="AP52" i="1"/>
  <c r="AQ51" i="1"/>
  <c r="BF52" i="1"/>
  <c r="BG51" i="1"/>
  <c r="AB53" i="1" l="1"/>
  <c r="AA53" i="1"/>
  <c r="Y54" i="1" s="1"/>
  <c r="T53" i="1"/>
  <c r="S53" i="1"/>
  <c r="Q54" i="1" s="1"/>
  <c r="K54" i="1"/>
  <c r="J54" i="1"/>
  <c r="G55" i="1" s="1"/>
  <c r="X53" i="1"/>
  <c r="U54" i="1" s="1"/>
  <c r="W53" i="1"/>
  <c r="BF53" i="1"/>
  <c r="BG52" i="1"/>
  <c r="AZ53" i="1"/>
  <c r="BA52" i="1"/>
  <c r="AF54" i="1"/>
  <c r="AG53" i="1"/>
  <c r="AP53" i="1"/>
  <c r="AQ52" i="1"/>
  <c r="AN53" i="1"/>
  <c r="AO52" i="1"/>
  <c r="BD53" i="1"/>
  <c r="BE52" i="1"/>
  <c r="AR53" i="1"/>
  <c r="AS52" i="1"/>
  <c r="AV53" i="1"/>
  <c r="AW52" i="1"/>
  <c r="BH53" i="1"/>
  <c r="BI52" i="1"/>
  <c r="AU52" i="1"/>
  <c r="AT53" i="1"/>
  <c r="AM52" i="1"/>
  <c r="AL53" i="1"/>
  <c r="AD54" i="1"/>
  <c r="AE53" i="1"/>
  <c r="AI53" i="1"/>
  <c r="AH54" i="1"/>
  <c r="AX53" i="1"/>
  <c r="AY52" i="1"/>
  <c r="BC52" i="1"/>
  <c r="BB53" i="1"/>
  <c r="AJ54" i="1"/>
  <c r="AK53" i="1"/>
  <c r="U55" i="1" l="1"/>
  <c r="X54" i="1"/>
  <c r="W54" i="1"/>
  <c r="K55" i="1"/>
  <c r="J55" i="1"/>
  <c r="G56" i="1" s="1"/>
  <c r="AB54" i="1"/>
  <c r="AA54" i="1"/>
  <c r="Y55" i="1" s="1"/>
  <c r="T54" i="1"/>
  <c r="S54" i="1"/>
  <c r="Q55" i="1" s="1"/>
  <c r="AJ55" i="1"/>
  <c r="AK54" i="1"/>
  <c r="BB54" i="1"/>
  <c r="BC53" i="1"/>
  <c r="AY53" i="1"/>
  <c r="AX54" i="1"/>
  <c r="BD54" i="1"/>
  <c r="BE53" i="1"/>
  <c r="AZ54" i="1"/>
  <c r="BA53" i="1"/>
  <c r="AV54" i="1"/>
  <c r="AW53" i="1"/>
  <c r="AL54" i="1"/>
  <c r="AM53" i="1"/>
  <c r="AR54" i="1"/>
  <c r="AS53" i="1"/>
  <c r="AT54" i="1"/>
  <c r="AU53" i="1"/>
  <c r="BH54" i="1"/>
  <c r="BI53" i="1"/>
  <c r="AN54" i="1"/>
  <c r="AO53" i="1"/>
  <c r="BG53" i="1"/>
  <c r="BF54" i="1"/>
  <c r="AD55" i="1"/>
  <c r="AE54" i="1"/>
  <c r="AQ53" i="1"/>
  <c r="AP54" i="1"/>
  <c r="AG54" i="1"/>
  <c r="AF55" i="1"/>
  <c r="AH55" i="1"/>
  <c r="AI54" i="1"/>
  <c r="AB55" i="1" l="1"/>
  <c r="AA55" i="1"/>
  <c r="Y56" i="1" s="1"/>
  <c r="J56" i="1"/>
  <c r="G57" i="1" s="1"/>
  <c r="K56" i="1"/>
  <c r="T55" i="1"/>
  <c r="S55" i="1"/>
  <c r="Q56" i="1" s="1"/>
  <c r="AO54" i="1"/>
  <c r="AN55" i="1"/>
  <c r="BH55" i="1"/>
  <c r="BI54" i="1"/>
  <c r="AW54" i="1"/>
  <c r="AV55" i="1"/>
  <c r="BB55" i="1"/>
  <c r="BC54" i="1"/>
  <c r="AL55" i="1"/>
  <c r="AM54" i="1"/>
  <c r="AD56" i="1"/>
  <c r="AE55" i="1"/>
  <c r="AT55" i="1"/>
  <c r="AU54" i="1"/>
  <c r="AZ55" i="1"/>
  <c r="BA54" i="1"/>
  <c r="AK55" i="1"/>
  <c r="AJ56" i="1"/>
  <c r="X55" i="1"/>
  <c r="W55" i="1"/>
  <c r="U56" i="1" s="1"/>
  <c r="AP55" i="1"/>
  <c r="AQ54" i="1"/>
  <c r="BF55" i="1"/>
  <c r="BG54" i="1"/>
  <c r="AH56" i="1"/>
  <c r="AI55" i="1"/>
  <c r="AR55" i="1"/>
  <c r="AS54" i="1"/>
  <c r="BE54" i="1"/>
  <c r="BD55" i="1"/>
  <c r="AF56" i="1"/>
  <c r="AG55" i="1"/>
  <c r="AX55" i="1"/>
  <c r="AY54" i="1"/>
  <c r="X56" i="1" l="1"/>
  <c r="W56" i="1"/>
  <c r="U57" i="1" s="1"/>
  <c r="AA56" i="1"/>
  <c r="Y57" i="1" s="1"/>
  <c r="AB56" i="1"/>
  <c r="K57" i="1"/>
  <c r="J57" i="1"/>
  <c r="G58" i="1" s="1"/>
  <c r="S56" i="1"/>
  <c r="Q57" i="1"/>
  <c r="T56" i="1"/>
  <c r="AX56" i="1"/>
  <c r="AY55" i="1"/>
  <c r="BF56" i="1"/>
  <c r="BG55" i="1"/>
  <c r="BA55" i="1"/>
  <c r="AZ56" i="1"/>
  <c r="BB56" i="1"/>
  <c r="BC55" i="1"/>
  <c r="AP56" i="1"/>
  <c r="AQ55" i="1"/>
  <c r="AV56" i="1"/>
  <c r="AW55" i="1"/>
  <c r="AJ57" i="1"/>
  <c r="AK56" i="1"/>
  <c r="AN56" i="1"/>
  <c r="AO55" i="1"/>
  <c r="AF57" i="1"/>
  <c r="AG56" i="1"/>
  <c r="BD56" i="1"/>
  <c r="BE55" i="1"/>
  <c r="AI56" i="1"/>
  <c r="AH57" i="1"/>
  <c r="AL56" i="1"/>
  <c r="AM55" i="1"/>
  <c r="AT56" i="1"/>
  <c r="AU55" i="1"/>
  <c r="AS55" i="1"/>
  <c r="AR56" i="1"/>
  <c r="AD57" i="1"/>
  <c r="AE56" i="1"/>
  <c r="BI55" i="1"/>
  <c r="BH56" i="1"/>
  <c r="K58" i="1" l="1"/>
  <c r="J58" i="1"/>
  <c r="G59" i="1" s="1"/>
  <c r="AB57" i="1"/>
  <c r="AA57" i="1"/>
  <c r="Y58" i="1" s="1"/>
  <c r="X57" i="1"/>
  <c r="U58" i="1" s="1"/>
  <c r="W57" i="1"/>
  <c r="BB57" i="1"/>
  <c r="BC56" i="1"/>
  <c r="AH58" i="1"/>
  <c r="AI57" i="1"/>
  <c r="AZ57" i="1"/>
  <c r="BA56" i="1"/>
  <c r="AJ58" i="1"/>
  <c r="AK57" i="1"/>
  <c r="AR57" i="1"/>
  <c r="AS56" i="1"/>
  <c r="BD57" i="1"/>
  <c r="BE56" i="1"/>
  <c r="AV57" i="1"/>
  <c r="AW56" i="1"/>
  <c r="BG56" i="1"/>
  <c r="BF57" i="1"/>
  <c r="AL57" i="1"/>
  <c r="AM56" i="1"/>
  <c r="T57" i="1"/>
  <c r="S57" i="1"/>
  <c r="Q58" i="1" s="1"/>
  <c r="AE57" i="1"/>
  <c r="AD58" i="1"/>
  <c r="AT57" i="1"/>
  <c r="AU56" i="1"/>
  <c r="AF58" i="1"/>
  <c r="AG57" i="1"/>
  <c r="AQ56" i="1"/>
  <c r="AP57" i="1"/>
  <c r="AY56" i="1"/>
  <c r="AX57" i="1"/>
  <c r="AN57" i="1"/>
  <c r="AO56" i="1"/>
  <c r="BH57" i="1"/>
  <c r="BI56" i="1"/>
  <c r="X58" i="1" l="1"/>
  <c r="W58" i="1"/>
  <c r="U59" i="1" s="1"/>
  <c r="AB58" i="1"/>
  <c r="AA58" i="1"/>
  <c r="Y59" i="1" s="1"/>
  <c r="T58" i="1"/>
  <c r="Q59" i="1" s="1"/>
  <c r="S58" i="1"/>
  <c r="K59" i="1"/>
  <c r="J59" i="1"/>
  <c r="G60" i="1" s="1"/>
  <c r="AF59" i="1"/>
  <c r="AG58" i="1"/>
  <c r="AD59" i="1"/>
  <c r="AE58" i="1"/>
  <c r="AP58" i="1"/>
  <c r="AQ57" i="1"/>
  <c r="AV58" i="1"/>
  <c r="AW57" i="1"/>
  <c r="AZ58" i="1"/>
  <c r="BA57" i="1"/>
  <c r="BH58" i="1"/>
  <c r="BI57" i="1"/>
  <c r="AX58" i="1"/>
  <c r="AY57" i="1"/>
  <c r="AK58" i="1"/>
  <c r="AJ59" i="1"/>
  <c r="BD58" i="1"/>
  <c r="BE57" i="1"/>
  <c r="AH59" i="1"/>
  <c r="AI58" i="1"/>
  <c r="AM57" i="1"/>
  <c r="AL58" i="1"/>
  <c r="AR58" i="1"/>
  <c r="AS57" i="1"/>
  <c r="BC57" i="1"/>
  <c r="BB58" i="1"/>
  <c r="AN58" i="1"/>
  <c r="AO57" i="1"/>
  <c r="AU57" i="1"/>
  <c r="AT58" i="1"/>
  <c r="BF58" i="1"/>
  <c r="BG57" i="1"/>
  <c r="K60" i="1" l="1"/>
  <c r="J60" i="1"/>
  <c r="G61" i="1" s="1"/>
  <c r="T59" i="1"/>
  <c r="S59" i="1"/>
  <c r="Q60" i="1" s="1"/>
  <c r="X59" i="1"/>
  <c r="U60" i="1" s="1"/>
  <c r="W59" i="1"/>
  <c r="AB59" i="1"/>
  <c r="AA59" i="1"/>
  <c r="Y60" i="1" s="1"/>
  <c r="AN59" i="1"/>
  <c r="AO58" i="1"/>
  <c r="AH60" i="1"/>
  <c r="AI59" i="1"/>
  <c r="BI58" i="1"/>
  <c r="BH59" i="1"/>
  <c r="AD60" i="1"/>
  <c r="AE59" i="1"/>
  <c r="BB59" i="1"/>
  <c r="BC58" i="1"/>
  <c r="BD59" i="1"/>
  <c r="BE58" i="1"/>
  <c r="BA58" i="1"/>
  <c r="AZ59" i="1"/>
  <c r="AG59" i="1"/>
  <c r="AF60" i="1"/>
  <c r="AJ60" i="1"/>
  <c r="AK59" i="1"/>
  <c r="AS58" i="1"/>
  <c r="AR59" i="1"/>
  <c r="AV59" i="1"/>
  <c r="AW58" i="1"/>
  <c r="AT59" i="1"/>
  <c r="AU58" i="1"/>
  <c r="BF59" i="1"/>
  <c r="BG58" i="1"/>
  <c r="AL59" i="1"/>
  <c r="AM58" i="1"/>
  <c r="AX59" i="1"/>
  <c r="AY58" i="1"/>
  <c r="AP59" i="1"/>
  <c r="AQ58" i="1"/>
  <c r="AB60" i="1" l="1"/>
  <c r="AA60" i="1"/>
  <c r="Y61" i="1" s="1"/>
  <c r="W60" i="1"/>
  <c r="U61" i="1" s="1"/>
  <c r="X60" i="1"/>
  <c r="K61" i="1"/>
  <c r="G62" i="1"/>
  <c r="J61" i="1"/>
  <c r="T60" i="1"/>
  <c r="S60" i="1"/>
  <c r="Q61" i="1" s="1"/>
  <c r="BE59" i="1"/>
  <c r="BD60" i="1"/>
  <c r="AH61" i="1"/>
  <c r="AI60" i="1"/>
  <c r="AL60" i="1"/>
  <c r="AM59" i="1"/>
  <c r="BF60" i="1"/>
  <c r="BG59" i="1"/>
  <c r="AJ61" i="1"/>
  <c r="AK60" i="1"/>
  <c r="BB60" i="1"/>
  <c r="BC59" i="1"/>
  <c r="AO59" i="1"/>
  <c r="AN60" i="1"/>
  <c r="AF61" i="1"/>
  <c r="AG60" i="1"/>
  <c r="AR60" i="1"/>
  <c r="AS59" i="1"/>
  <c r="AP60" i="1"/>
  <c r="AQ59" i="1"/>
  <c r="AT60" i="1"/>
  <c r="AU59" i="1"/>
  <c r="AE60" i="1"/>
  <c r="AD61" i="1"/>
  <c r="AZ60" i="1"/>
  <c r="BA59" i="1"/>
  <c r="BH60" i="1"/>
  <c r="BI59" i="1"/>
  <c r="AX60" i="1"/>
  <c r="AY59" i="1"/>
  <c r="AW59" i="1"/>
  <c r="AV60" i="1"/>
  <c r="X61" i="1" l="1"/>
  <c r="W61" i="1"/>
  <c r="U62" i="1" s="1"/>
  <c r="AB61" i="1"/>
  <c r="AA61" i="1"/>
  <c r="Y62" i="1" s="1"/>
  <c r="T61" i="1"/>
  <c r="Q62" i="1" s="1"/>
  <c r="S61" i="1"/>
  <c r="BH61" i="1"/>
  <c r="BI60" i="1"/>
  <c r="AP61" i="1"/>
  <c r="AQ60" i="1"/>
  <c r="BC60" i="1"/>
  <c r="BB61" i="1"/>
  <c r="AI61" i="1"/>
  <c r="AH62" i="1"/>
  <c r="BD61" i="1"/>
  <c r="BE60" i="1"/>
  <c r="AZ61" i="1"/>
  <c r="BA60" i="1"/>
  <c r="AR61" i="1"/>
  <c r="AS60" i="1"/>
  <c r="AJ62" i="1"/>
  <c r="AK61" i="1"/>
  <c r="K62" i="1"/>
  <c r="G63" i="1"/>
  <c r="J62" i="1"/>
  <c r="AF62" i="1"/>
  <c r="AG61" i="1"/>
  <c r="BF61" i="1"/>
  <c r="BG60" i="1"/>
  <c r="AV61" i="1"/>
  <c r="AW60" i="1"/>
  <c r="AN61" i="1"/>
  <c r="AO60" i="1"/>
  <c r="AD62" i="1"/>
  <c r="AE61" i="1"/>
  <c r="AX61" i="1"/>
  <c r="AY60" i="1"/>
  <c r="AU60" i="1"/>
  <c r="AT61" i="1"/>
  <c r="AM60" i="1"/>
  <c r="AL61" i="1"/>
  <c r="T62" i="1" l="1"/>
  <c r="S62" i="1"/>
  <c r="Q63" i="1" s="1"/>
  <c r="X62" i="1"/>
  <c r="W62" i="1"/>
  <c r="U63" i="1" s="1"/>
  <c r="AB62" i="1"/>
  <c r="Y63" i="1" s="1"/>
  <c r="AA62" i="1"/>
  <c r="AY61" i="1"/>
  <c r="AX62" i="1"/>
  <c r="BG61" i="1"/>
  <c r="BF62" i="1"/>
  <c r="BB62" i="1"/>
  <c r="BC61" i="1"/>
  <c r="AR62" i="1"/>
  <c r="AS61" i="1"/>
  <c r="AG62" i="1"/>
  <c r="AF63" i="1"/>
  <c r="AL62" i="1"/>
  <c r="AM61" i="1"/>
  <c r="AZ62" i="1"/>
  <c r="BA61" i="1"/>
  <c r="AQ61" i="1"/>
  <c r="AP62" i="1"/>
  <c r="K63" i="1"/>
  <c r="J63" i="1"/>
  <c r="G64" i="1" s="1"/>
  <c r="AJ63" i="1"/>
  <c r="AK62" i="1"/>
  <c r="AD63" i="1"/>
  <c r="AE62" i="1"/>
  <c r="BD62" i="1"/>
  <c r="BE61" i="1"/>
  <c r="BH62" i="1"/>
  <c r="BI61" i="1"/>
  <c r="AN62" i="1"/>
  <c r="AO61" i="1"/>
  <c r="AT62" i="1"/>
  <c r="AU61" i="1"/>
  <c r="AV62" i="1"/>
  <c r="AW61" i="1"/>
  <c r="AH63" i="1"/>
  <c r="AI62" i="1"/>
  <c r="J64" i="1" l="1"/>
  <c r="G65" i="1" s="1"/>
  <c r="K64" i="1"/>
  <c r="AB63" i="1"/>
  <c r="AA63" i="1"/>
  <c r="Y64" i="1" s="1"/>
  <c r="X63" i="1"/>
  <c r="U64" i="1" s="1"/>
  <c r="W63" i="1"/>
  <c r="T63" i="1"/>
  <c r="S63" i="1"/>
  <c r="Q64" i="1" s="1"/>
  <c r="AD64" i="1"/>
  <c r="AE63" i="1"/>
  <c r="AZ63" i="1"/>
  <c r="BA62" i="1"/>
  <c r="BB63" i="1"/>
  <c r="BC62" i="1"/>
  <c r="AO62" i="1"/>
  <c r="AN63" i="1"/>
  <c r="AK63" i="1"/>
  <c r="AJ64" i="1"/>
  <c r="BF63" i="1"/>
  <c r="BG62" i="1"/>
  <c r="AR63" i="1"/>
  <c r="AS62" i="1"/>
  <c r="AL63" i="1"/>
  <c r="AM62" i="1"/>
  <c r="AH64" i="1"/>
  <c r="AI63" i="1"/>
  <c r="BH63" i="1"/>
  <c r="BI62" i="1"/>
  <c r="AF64" i="1"/>
  <c r="AG63" i="1"/>
  <c r="AX63" i="1"/>
  <c r="AY62" i="1"/>
  <c r="AT63" i="1"/>
  <c r="AU62" i="1"/>
  <c r="AW62" i="1"/>
  <c r="AV63" i="1"/>
  <c r="BE62" i="1"/>
  <c r="BD63" i="1"/>
  <c r="AP63" i="1"/>
  <c r="AQ62" i="1"/>
  <c r="S64" i="1" l="1"/>
  <c r="T64" i="1"/>
  <c r="Q65" i="1" s="1"/>
  <c r="AA64" i="1"/>
  <c r="AB64" i="1"/>
  <c r="Y65" i="1" s="1"/>
  <c r="X64" i="1"/>
  <c r="U65" i="1" s="1"/>
  <c r="W64" i="1"/>
  <c r="K65" i="1"/>
  <c r="G66" i="1"/>
  <c r="J65" i="1"/>
  <c r="BI63" i="1"/>
  <c r="BH64" i="1"/>
  <c r="BF64" i="1"/>
  <c r="BG63" i="1"/>
  <c r="BA63" i="1"/>
  <c r="AZ64" i="1"/>
  <c r="AJ65" i="1"/>
  <c r="AK64" i="1"/>
  <c r="AT64" i="1"/>
  <c r="AU63" i="1"/>
  <c r="AD65" i="1"/>
  <c r="AE64" i="1"/>
  <c r="AV64" i="1"/>
  <c r="AW63" i="1"/>
  <c r="AN64" i="1"/>
  <c r="AO63" i="1"/>
  <c r="AI64" i="1"/>
  <c r="AH65" i="1"/>
  <c r="AP64" i="1"/>
  <c r="AQ63" i="1"/>
  <c r="AX64" i="1"/>
  <c r="AY63" i="1"/>
  <c r="AL64" i="1"/>
  <c r="AM63" i="1"/>
  <c r="BD64" i="1"/>
  <c r="BE63" i="1"/>
  <c r="AF65" i="1"/>
  <c r="AG64" i="1"/>
  <c r="AS63" i="1"/>
  <c r="AR64" i="1"/>
  <c r="BB64" i="1"/>
  <c r="BC63" i="1"/>
  <c r="X65" i="1" l="1"/>
  <c r="W65" i="1"/>
  <c r="U66" i="1" s="1"/>
  <c r="T65" i="1"/>
  <c r="S65" i="1"/>
  <c r="Q66" i="1" s="1"/>
  <c r="AB65" i="1"/>
  <c r="Y66" i="1" s="1"/>
  <c r="AA65" i="1"/>
  <c r="AF66" i="1"/>
  <c r="AG65" i="1"/>
  <c r="AQ64" i="1"/>
  <c r="AP65" i="1"/>
  <c r="AE65" i="1"/>
  <c r="AD66" i="1"/>
  <c r="BG64" i="1"/>
  <c r="BF65" i="1"/>
  <c r="BH65" i="1"/>
  <c r="BI64" i="1"/>
  <c r="BD65" i="1"/>
  <c r="BE64" i="1"/>
  <c r="AT65" i="1"/>
  <c r="AU64" i="1"/>
  <c r="AH66" i="1"/>
  <c r="AI65" i="1"/>
  <c r="AL65" i="1"/>
  <c r="AM64" i="1"/>
  <c r="AJ66" i="1"/>
  <c r="AK65" i="1"/>
  <c r="K66" i="1"/>
  <c r="J66" i="1"/>
  <c r="G67" i="1" s="1"/>
  <c r="AR65" i="1"/>
  <c r="AS64" i="1"/>
  <c r="AZ65" i="1"/>
  <c r="BA64" i="1"/>
  <c r="BB65" i="1"/>
  <c r="BC64" i="1"/>
  <c r="AN65" i="1"/>
  <c r="AO64" i="1"/>
  <c r="AY64" i="1"/>
  <c r="AX65" i="1"/>
  <c r="AV65" i="1"/>
  <c r="AW64" i="1"/>
  <c r="AB66" i="1" l="1"/>
  <c r="AA66" i="1"/>
  <c r="Y67" i="1" s="1"/>
  <c r="K67" i="1"/>
  <c r="J67" i="1"/>
  <c r="G68" i="1" s="1"/>
  <c r="X66" i="1"/>
  <c r="U67" i="1" s="1"/>
  <c r="W66" i="1"/>
  <c r="T66" i="1"/>
  <c r="S66" i="1"/>
  <c r="Q67" i="1" s="1"/>
  <c r="AN66" i="1"/>
  <c r="AO65" i="1"/>
  <c r="AD67" i="1"/>
  <c r="AE66" i="1"/>
  <c r="AU65" i="1"/>
  <c r="AT66" i="1"/>
  <c r="BC65" i="1"/>
  <c r="BB66" i="1"/>
  <c r="AP66" i="1"/>
  <c r="AQ65" i="1"/>
  <c r="AH67" i="1"/>
  <c r="AI66" i="1"/>
  <c r="BD66" i="1"/>
  <c r="BE65" i="1"/>
  <c r="AV66" i="1"/>
  <c r="AW65" i="1"/>
  <c r="AK66" i="1"/>
  <c r="AJ67" i="1"/>
  <c r="AX66" i="1"/>
  <c r="AY65" i="1"/>
  <c r="AM65" i="1"/>
  <c r="AL66" i="1"/>
  <c r="BH66" i="1"/>
  <c r="BI65" i="1"/>
  <c r="AF67" i="1"/>
  <c r="AG66" i="1"/>
  <c r="AZ66" i="1"/>
  <c r="BA65" i="1"/>
  <c r="AR66" i="1"/>
  <c r="AS65" i="1"/>
  <c r="BF66" i="1"/>
  <c r="BG65" i="1"/>
  <c r="X67" i="1" l="1"/>
  <c r="W67" i="1"/>
  <c r="U68" i="1" s="1"/>
  <c r="AB67" i="1"/>
  <c r="AA67" i="1"/>
  <c r="Y68" i="1" s="1"/>
  <c r="T67" i="1"/>
  <c r="Q68" i="1" s="1"/>
  <c r="S67" i="1"/>
  <c r="K68" i="1"/>
  <c r="J68" i="1"/>
  <c r="G69" i="1" s="1"/>
  <c r="BA66" i="1"/>
  <c r="AZ67" i="1"/>
  <c r="AX67" i="1"/>
  <c r="AY66" i="1"/>
  <c r="AH68" i="1"/>
  <c r="AI67" i="1"/>
  <c r="AD68" i="1"/>
  <c r="AE67" i="1"/>
  <c r="AJ68" i="1"/>
  <c r="AK67" i="1"/>
  <c r="AP67" i="1"/>
  <c r="AQ66" i="1"/>
  <c r="AN67" i="1"/>
  <c r="AO66" i="1"/>
  <c r="BB67" i="1"/>
  <c r="BC66" i="1"/>
  <c r="BF67" i="1"/>
  <c r="BG66" i="1"/>
  <c r="BI66" i="1"/>
  <c r="BH67" i="1"/>
  <c r="AV67" i="1"/>
  <c r="AW66" i="1"/>
  <c r="AG67" i="1"/>
  <c r="AF68" i="1"/>
  <c r="AL67" i="1"/>
  <c r="AM66" i="1"/>
  <c r="AT67" i="1"/>
  <c r="AU66" i="1"/>
  <c r="AS66" i="1"/>
  <c r="AR67" i="1"/>
  <c r="BD67" i="1"/>
  <c r="BE66" i="1"/>
  <c r="T68" i="1" l="1"/>
  <c r="S68" i="1"/>
  <c r="Q69" i="1" s="1"/>
  <c r="K69" i="1"/>
  <c r="J69" i="1"/>
  <c r="G70" i="1" s="1"/>
  <c r="W68" i="1"/>
  <c r="U69" i="1"/>
  <c r="X68" i="1"/>
  <c r="AB68" i="1"/>
  <c r="AA68" i="1"/>
  <c r="Y69" i="1" s="1"/>
  <c r="AT68" i="1"/>
  <c r="AU67" i="1"/>
  <c r="AP68" i="1"/>
  <c r="AQ67" i="1"/>
  <c r="AX68" i="1"/>
  <c r="AY67" i="1"/>
  <c r="AZ68" i="1"/>
  <c r="BA67" i="1"/>
  <c r="BH68" i="1"/>
  <c r="BI67" i="1"/>
  <c r="AL68" i="1"/>
  <c r="AM67" i="1"/>
  <c r="BF68" i="1"/>
  <c r="BG67" i="1"/>
  <c r="AJ69" i="1"/>
  <c r="AK68" i="1"/>
  <c r="AF69" i="1"/>
  <c r="AG68" i="1"/>
  <c r="BE67" i="1"/>
  <c r="BD68" i="1"/>
  <c r="BB68" i="1"/>
  <c r="BC67" i="1"/>
  <c r="AE68" i="1"/>
  <c r="AD69" i="1"/>
  <c r="AR68" i="1"/>
  <c r="AS67" i="1"/>
  <c r="AW67" i="1"/>
  <c r="AV68" i="1"/>
  <c r="AO67" i="1"/>
  <c r="AN68" i="1"/>
  <c r="AH69" i="1"/>
  <c r="AI68" i="1"/>
  <c r="K70" i="1" l="1"/>
  <c r="J70" i="1"/>
  <c r="G71" i="1" s="1"/>
  <c r="T69" i="1"/>
  <c r="S69" i="1"/>
  <c r="Q70" i="1" s="1"/>
  <c r="AB69" i="1"/>
  <c r="Y70" i="1" s="1"/>
  <c r="AA69" i="1"/>
  <c r="AM68" i="1"/>
  <c r="AL69" i="1"/>
  <c r="AP69" i="1"/>
  <c r="AQ68" i="1"/>
  <c r="AR69" i="1"/>
  <c r="AS68" i="1"/>
  <c r="AF70" i="1"/>
  <c r="AG69" i="1"/>
  <c r="BH69" i="1"/>
  <c r="BI68" i="1"/>
  <c r="AU68" i="1"/>
  <c r="AT69" i="1"/>
  <c r="X69" i="1"/>
  <c r="W69" i="1"/>
  <c r="U70" i="1" s="1"/>
  <c r="AI69" i="1"/>
  <c r="AH70" i="1"/>
  <c r="AJ70" i="1"/>
  <c r="AK69" i="1"/>
  <c r="AZ69" i="1"/>
  <c r="BA68" i="1"/>
  <c r="BD69" i="1"/>
  <c r="BE68" i="1"/>
  <c r="AD70" i="1"/>
  <c r="AE69" i="1"/>
  <c r="AV69" i="1"/>
  <c r="AW68" i="1"/>
  <c r="AN69" i="1"/>
  <c r="AO68" i="1"/>
  <c r="BC68" i="1"/>
  <c r="BB69" i="1"/>
  <c r="BF69" i="1"/>
  <c r="BG68" i="1"/>
  <c r="AX69" i="1"/>
  <c r="AY68" i="1"/>
  <c r="AB70" i="1" l="1"/>
  <c r="AA70" i="1"/>
  <c r="Y71" i="1" s="1"/>
  <c r="X70" i="1"/>
  <c r="W70" i="1"/>
  <c r="U71" i="1" s="1"/>
  <c r="K71" i="1"/>
  <c r="G72" i="1"/>
  <c r="J71" i="1"/>
  <c r="T70" i="1"/>
  <c r="S70" i="1"/>
  <c r="Q71" i="1" s="1"/>
  <c r="AR70" i="1"/>
  <c r="AS69" i="1"/>
  <c r="AN70" i="1"/>
  <c r="AO69" i="1"/>
  <c r="AZ70" i="1"/>
  <c r="BA69" i="1"/>
  <c r="AT70" i="1"/>
  <c r="AU69" i="1"/>
  <c r="BB70" i="1"/>
  <c r="BC69" i="1"/>
  <c r="AQ69" i="1"/>
  <c r="AP70" i="1"/>
  <c r="AG70" i="1"/>
  <c r="AF71" i="1"/>
  <c r="AY69" i="1"/>
  <c r="AX70" i="1"/>
  <c r="AV70" i="1"/>
  <c r="AW69" i="1"/>
  <c r="AJ71" i="1"/>
  <c r="AK70" i="1"/>
  <c r="AL70" i="1"/>
  <c r="AM69" i="1"/>
  <c r="BD70" i="1"/>
  <c r="BE69" i="1"/>
  <c r="AH71" i="1"/>
  <c r="AI70" i="1"/>
  <c r="BH70" i="1"/>
  <c r="BI69" i="1"/>
  <c r="BG69" i="1"/>
  <c r="BF70" i="1"/>
  <c r="AD71" i="1"/>
  <c r="AE70" i="1"/>
  <c r="X71" i="1" l="1"/>
  <c r="W71" i="1"/>
  <c r="U72" i="1" s="1"/>
  <c r="AB71" i="1"/>
  <c r="AA71" i="1"/>
  <c r="Y72" i="1" s="1"/>
  <c r="T71" i="1"/>
  <c r="Q72" i="1" s="1"/>
  <c r="S71" i="1"/>
  <c r="AO70" i="1"/>
  <c r="AN71" i="1"/>
  <c r="AH72" i="1"/>
  <c r="AI71" i="1"/>
  <c r="AW70" i="1"/>
  <c r="AV71" i="1"/>
  <c r="BB71" i="1"/>
  <c r="BC70" i="1"/>
  <c r="AR71" i="1"/>
  <c r="AS70" i="1"/>
  <c r="AP71" i="1"/>
  <c r="AQ70" i="1"/>
  <c r="BH71" i="1"/>
  <c r="BI70" i="1"/>
  <c r="AD72" i="1"/>
  <c r="AE71" i="1"/>
  <c r="BE70" i="1"/>
  <c r="BD71" i="1"/>
  <c r="AT71" i="1"/>
  <c r="AU70" i="1"/>
  <c r="J72" i="1"/>
  <c r="G73" i="1" s="1"/>
  <c r="K72" i="1"/>
  <c r="AK71" i="1"/>
  <c r="AJ72" i="1"/>
  <c r="AX71" i="1"/>
  <c r="AY70" i="1"/>
  <c r="AF72" i="1"/>
  <c r="AG71" i="1"/>
  <c r="BF71" i="1"/>
  <c r="BG70" i="1"/>
  <c r="AL71" i="1"/>
  <c r="AM70" i="1"/>
  <c r="AZ71" i="1"/>
  <c r="BA70" i="1"/>
  <c r="AA72" i="1" l="1"/>
  <c r="AB72" i="1"/>
  <c r="Y73" i="1" s="1"/>
  <c r="S72" i="1"/>
  <c r="Q73" i="1" s="1"/>
  <c r="T72" i="1"/>
  <c r="X72" i="1"/>
  <c r="U73" i="1" s="1"/>
  <c r="W72" i="1"/>
  <c r="K73" i="1"/>
  <c r="J73" i="1"/>
  <c r="G74" i="1" s="1"/>
  <c r="AV72" i="1"/>
  <c r="AW71" i="1"/>
  <c r="BI71" i="1"/>
  <c r="BH72" i="1"/>
  <c r="AD73" i="1"/>
  <c r="AE72" i="1"/>
  <c r="AT72" i="1"/>
  <c r="AU71" i="1"/>
  <c r="AP72" i="1"/>
  <c r="AQ71" i="1"/>
  <c r="AI72" i="1"/>
  <c r="AH73" i="1"/>
  <c r="BB72" i="1"/>
  <c r="BC71" i="1"/>
  <c r="BA71" i="1"/>
  <c r="AZ72" i="1"/>
  <c r="AX72" i="1"/>
  <c r="AY71" i="1"/>
  <c r="BD72" i="1"/>
  <c r="BE71" i="1"/>
  <c r="AN72" i="1"/>
  <c r="AO71" i="1"/>
  <c r="BF72" i="1"/>
  <c r="BG71" i="1"/>
  <c r="AF73" i="1"/>
  <c r="AG72" i="1"/>
  <c r="AJ73" i="1"/>
  <c r="AK72" i="1"/>
  <c r="AS71" i="1"/>
  <c r="AR72" i="1"/>
  <c r="AL72" i="1"/>
  <c r="AM71" i="1"/>
  <c r="X73" i="1" l="1"/>
  <c r="W73" i="1"/>
  <c r="U74" i="1" s="1"/>
  <c r="AB73" i="1"/>
  <c r="AA73" i="1"/>
  <c r="Y74" i="1" s="1"/>
  <c r="K74" i="1"/>
  <c r="G75" i="1"/>
  <c r="J74" i="1"/>
  <c r="T73" i="1"/>
  <c r="S73" i="1"/>
  <c r="Q74" i="1" s="1"/>
  <c r="BH73" i="1"/>
  <c r="BI72" i="1"/>
  <c r="AF74" i="1"/>
  <c r="AG73" i="1"/>
  <c r="AY72" i="1"/>
  <c r="AX73" i="1"/>
  <c r="AQ72" i="1"/>
  <c r="AP73" i="1"/>
  <c r="AV73" i="1"/>
  <c r="AW72" i="1"/>
  <c r="BD73" i="1"/>
  <c r="BE72" i="1"/>
  <c r="AZ73" i="1"/>
  <c r="BA72" i="1"/>
  <c r="AJ74" i="1"/>
  <c r="AK73" i="1"/>
  <c r="AL73" i="1"/>
  <c r="AM72" i="1"/>
  <c r="BG72" i="1"/>
  <c r="BF73" i="1"/>
  <c r="AT73" i="1"/>
  <c r="AU72" i="1"/>
  <c r="AH74" i="1"/>
  <c r="AI73" i="1"/>
  <c r="AR73" i="1"/>
  <c r="AS72" i="1"/>
  <c r="AN73" i="1"/>
  <c r="AO72" i="1"/>
  <c r="BB73" i="1"/>
  <c r="BC72" i="1"/>
  <c r="AE73" i="1"/>
  <c r="AD74" i="1"/>
  <c r="AB74" i="1" l="1"/>
  <c r="AA74" i="1"/>
  <c r="Y75" i="1" s="1"/>
  <c r="X74" i="1"/>
  <c r="W74" i="1"/>
  <c r="U75" i="1" s="1"/>
  <c r="T74" i="1"/>
  <c r="Q75" i="1" s="1"/>
  <c r="S74" i="1"/>
  <c r="BD74" i="1"/>
  <c r="BE73" i="1"/>
  <c r="AF75" i="1"/>
  <c r="AG74" i="1"/>
  <c r="AR74" i="1"/>
  <c r="AS73" i="1"/>
  <c r="AM73" i="1"/>
  <c r="AL74" i="1"/>
  <c r="AV74" i="1"/>
  <c r="AW73" i="1"/>
  <c r="BH74" i="1"/>
  <c r="BI73" i="1"/>
  <c r="K75" i="1"/>
  <c r="J75" i="1"/>
  <c r="G76" i="1" s="1"/>
  <c r="AP74" i="1"/>
  <c r="AQ73" i="1"/>
  <c r="AN74" i="1"/>
  <c r="AO73" i="1"/>
  <c r="AH75" i="1"/>
  <c r="AI74" i="1"/>
  <c r="AK74" i="1"/>
  <c r="AJ75" i="1"/>
  <c r="AD75" i="1"/>
  <c r="AE74" i="1"/>
  <c r="AX74" i="1"/>
  <c r="AY73" i="1"/>
  <c r="BF74" i="1"/>
  <c r="BG73" i="1"/>
  <c r="BC73" i="1"/>
  <c r="BB74" i="1"/>
  <c r="AU73" i="1"/>
  <c r="AT74" i="1"/>
  <c r="AZ74" i="1"/>
  <c r="BA73" i="1"/>
  <c r="T75" i="1" l="1"/>
  <c r="S75" i="1"/>
  <c r="Q76" i="1" s="1"/>
  <c r="K76" i="1"/>
  <c r="J76" i="1"/>
  <c r="G77" i="1" s="1"/>
  <c r="AB75" i="1"/>
  <c r="Y76" i="1" s="1"/>
  <c r="AA75" i="1"/>
  <c r="X75" i="1"/>
  <c r="W75" i="1"/>
  <c r="U76" i="1" s="1"/>
  <c r="BB75" i="1"/>
  <c r="BC74" i="1"/>
  <c r="AJ76" i="1"/>
  <c r="AK75" i="1"/>
  <c r="AS74" i="1"/>
  <c r="AR75" i="1"/>
  <c r="BF75" i="1"/>
  <c r="BG74" i="1"/>
  <c r="BI74" i="1"/>
  <c r="BH75" i="1"/>
  <c r="AG75" i="1"/>
  <c r="AF76" i="1"/>
  <c r="AH76" i="1"/>
  <c r="AI75" i="1"/>
  <c r="BA74" i="1"/>
  <c r="AZ75" i="1"/>
  <c r="AX75" i="1"/>
  <c r="AY74" i="1"/>
  <c r="AN75" i="1"/>
  <c r="AO74" i="1"/>
  <c r="AV75" i="1"/>
  <c r="AW74" i="1"/>
  <c r="BD75" i="1"/>
  <c r="BE74" i="1"/>
  <c r="AT75" i="1"/>
  <c r="AU74" i="1"/>
  <c r="AD76" i="1"/>
  <c r="AE75" i="1"/>
  <c r="AP75" i="1"/>
  <c r="AQ74" i="1"/>
  <c r="AL75" i="1"/>
  <c r="AM74" i="1"/>
  <c r="AB76" i="1" l="1"/>
  <c r="AA76" i="1"/>
  <c r="Y77" i="1" s="1"/>
  <c r="W76" i="1"/>
  <c r="U77" i="1" s="1"/>
  <c r="X76" i="1"/>
  <c r="T76" i="1"/>
  <c r="Q77" i="1" s="1"/>
  <c r="S76" i="1"/>
  <c r="K77" i="1"/>
  <c r="J77" i="1"/>
  <c r="G78" i="1" s="1"/>
  <c r="AO75" i="1"/>
  <c r="AN76" i="1"/>
  <c r="AJ77" i="1"/>
  <c r="AK76" i="1"/>
  <c r="BH76" i="1"/>
  <c r="BI75" i="1"/>
  <c r="AF77" i="1"/>
  <c r="AG76" i="1"/>
  <c r="AT76" i="1"/>
  <c r="AU75" i="1"/>
  <c r="AX76" i="1"/>
  <c r="AY75" i="1"/>
  <c r="BB76" i="1"/>
  <c r="BC75" i="1"/>
  <c r="AE76" i="1"/>
  <c r="AD77" i="1"/>
  <c r="AZ76" i="1"/>
  <c r="BA75" i="1"/>
  <c r="AL76" i="1"/>
  <c r="AM75" i="1"/>
  <c r="BE75" i="1"/>
  <c r="BD76" i="1"/>
  <c r="BF76" i="1"/>
  <c r="BG75" i="1"/>
  <c r="AR76" i="1"/>
  <c r="AS75" i="1"/>
  <c r="AP76" i="1"/>
  <c r="AQ75" i="1"/>
  <c r="AW75" i="1"/>
  <c r="AV76" i="1"/>
  <c r="AH77" i="1"/>
  <c r="AI76" i="1"/>
  <c r="K78" i="1" l="1"/>
  <c r="J78" i="1"/>
  <c r="G79" i="1" s="1"/>
  <c r="X77" i="1"/>
  <c r="W77" i="1"/>
  <c r="U78" i="1" s="1"/>
  <c r="T77" i="1"/>
  <c r="Q78" i="1" s="1"/>
  <c r="S77" i="1"/>
  <c r="AB77" i="1"/>
  <c r="AA77" i="1"/>
  <c r="Y78" i="1" s="1"/>
  <c r="AP77" i="1"/>
  <c r="AQ76" i="1"/>
  <c r="AM76" i="1"/>
  <c r="AL77" i="1"/>
  <c r="AX77" i="1"/>
  <c r="AY76" i="1"/>
  <c r="AJ78" i="1"/>
  <c r="AK77" i="1"/>
  <c r="AN77" i="1"/>
  <c r="AO76" i="1"/>
  <c r="AZ77" i="1"/>
  <c r="BA76" i="1"/>
  <c r="AU76" i="1"/>
  <c r="AT77" i="1"/>
  <c r="AD78" i="1"/>
  <c r="AE77" i="1"/>
  <c r="AI77" i="1"/>
  <c r="AH78" i="1"/>
  <c r="BF77" i="1"/>
  <c r="BG76" i="1"/>
  <c r="AF78" i="1"/>
  <c r="AG77" i="1"/>
  <c r="AR77" i="1"/>
  <c r="AS76" i="1"/>
  <c r="BD77" i="1"/>
  <c r="BE76" i="1"/>
  <c r="AV77" i="1"/>
  <c r="AW76" i="1"/>
  <c r="BC76" i="1"/>
  <c r="BB77" i="1"/>
  <c r="BH77" i="1"/>
  <c r="BI76" i="1"/>
  <c r="AB78" i="1" l="1"/>
  <c r="AA78" i="1"/>
  <c r="Y79" i="1" s="1"/>
  <c r="X78" i="1"/>
  <c r="W78" i="1"/>
  <c r="U79" i="1" s="1"/>
  <c r="T78" i="1"/>
  <c r="Q79" i="1" s="1"/>
  <c r="S78" i="1"/>
  <c r="K79" i="1"/>
  <c r="J79" i="1"/>
  <c r="G80" i="1" s="1"/>
  <c r="BG77" i="1"/>
  <c r="BF78" i="1"/>
  <c r="AZ78" i="1"/>
  <c r="BA77" i="1"/>
  <c r="AH79" i="1"/>
  <c r="AI78" i="1"/>
  <c r="AN78" i="1"/>
  <c r="AO77" i="1"/>
  <c r="AQ77" i="1"/>
  <c r="AP78" i="1"/>
  <c r="BH78" i="1"/>
  <c r="BI77" i="1"/>
  <c r="AR78" i="1"/>
  <c r="AS77" i="1"/>
  <c r="AD79" i="1"/>
  <c r="AE78" i="1"/>
  <c r="AJ79" i="1"/>
  <c r="AK78" i="1"/>
  <c r="AV78" i="1"/>
  <c r="AW77" i="1"/>
  <c r="BD78" i="1"/>
  <c r="BE77" i="1"/>
  <c r="BB78" i="1"/>
  <c r="BC77" i="1"/>
  <c r="AT78" i="1"/>
  <c r="AU77" i="1"/>
  <c r="AL78" i="1"/>
  <c r="AM77" i="1"/>
  <c r="AG78" i="1"/>
  <c r="AF79" i="1"/>
  <c r="AY77" i="1"/>
  <c r="AX78" i="1"/>
  <c r="T79" i="1" l="1"/>
  <c r="S79" i="1"/>
  <c r="Q80" i="1" s="1"/>
  <c r="J80" i="1"/>
  <c r="G81" i="1" s="1"/>
  <c r="K80" i="1"/>
  <c r="X79" i="1"/>
  <c r="U80" i="1" s="1"/>
  <c r="W79" i="1"/>
  <c r="AB79" i="1"/>
  <c r="AA79" i="1"/>
  <c r="Y80" i="1" s="1"/>
  <c r="AL79" i="1"/>
  <c r="AM78" i="1"/>
  <c r="AW78" i="1"/>
  <c r="AV79" i="1"/>
  <c r="BH79" i="1"/>
  <c r="BI78" i="1"/>
  <c r="AZ79" i="1"/>
  <c r="BA78" i="1"/>
  <c r="AP79" i="1"/>
  <c r="AQ78" i="1"/>
  <c r="BF79" i="1"/>
  <c r="BG78" i="1"/>
  <c r="AK79" i="1"/>
  <c r="AJ80" i="1"/>
  <c r="AX79" i="1"/>
  <c r="AY78" i="1"/>
  <c r="BB79" i="1"/>
  <c r="BC78" i="1"/>
  <c r="AD80" i="1"/>
  <c r="AE79" i="1"/>
  <c r="AO78" i="1"/>
  <c r="AN79" i="1"/>
  <c r="AT79" i="1"/>
  <c r="AU78" i="1"/>
  <c r="AF80" i="1"/>
  <c r="AG79" i="1"/>
  <c r="BE78" i="1"/>
  <c r="BD79" i="1"/>
  <c r="AR79" i="1"/>
  <c r="AS78" i="1"/>
  <c r="AH80" i="1"/>
  <c r="AI79" i="1"/>
  <c r="K81" i="1" l="1"/>
  <c r="J81" i="1"/>
  <c r="G82" i="1" s="1"/>
  <c r="X80" i="1"/>
  <c r="W80" i="1"/>
  <c r="U81" i="1" s="1"/>
  <c r="AA80" i="1"/>
  <c r="Y81" i="1"/>
  <c r="AB80" i="1"/>
  <c r="S80" i="1"/>
  <c r="T80" i="1"/>
  <c r="Q81" i="1" s="1"/>
  <c r="AD81" i="1"/>
  <c r="AE80" i="1"/>
  <c r="BF80" i="1"/>
  <c r="BG79" i="1"/>
  <c r="BD80" i="1"/>
  <c r="BE79" i="1"/>
  <c r="AF81" i="1"/>
  <c r="AG80" i="1"/>
  <c r="BB80" i="1"/>
  <c r="BC79" i="1"/>
  <c r="AP80" i="1"/>
  <c r="AQ79" i="1"/>
  <c r="AL80" i="1"/>
  <c r="AM79" i="1"/>
  <c r="AV80" i="1"/>
  <c r="AW79" i="1"/>
  <c r="AI80" i="1"/>
  <c r="AH81" i="1"/>
  <c r="AT80" i="1"/>
  <c r="AU79" i="1"/>
  <c r="AX80" i="1"/>
  <c r="AY79" i="1"/>
  <c r="BA79" i="1"/>
  <c r="AZ80" i="1"/>
  <c r="AN80" i="1"/>
  <c r="AO79" i="1"/>
  <c r="AJ81" i="1"/>
  <c r="AK80" i="1"/>
  <c r="AS79" i="1"/>
  <c r="AR80" i="1"/>
  <c r="BI79" i="1"/>
  <c r="BH80" i="1"/>
  <c r="K82" i="1" l="1"/>
  <c r="J82" i="1"/>
  <c r="G83" i="1" s="1"/>
  <c r="X81" i="1"/>
  <c r="W81" i="1"/>
  <c r="U82" i="1" s="1"/>
  <c r="T81" i="1"/>
  <c r="Q82" i="1" s="1"/>
  <c r="S81" i="1"/>
  <c r="AB81" i="1"/>
  <c r="AA81" i="1"/>
  <c r="Y82" i="1" s="1"/>
  <c r="AT81" i="1"/>
  <c r="AU80" i="1"/>
  <c r="AQ80" i="1"/>
  <c r="AP81" i="1"/>
  <c r="BG80" i="1"/>
  <c r="BF81" i="1"/>
  <c r="AN81" i="1"/>
  <c r="AO80" i="1"/>
  <c r="BB81" i="1"/>
  <c r="BC80" i="1"/>
  <c r="AE81" i="1"/>
  <c r="AD82" i="1"/>
  <c r="AH82" i="1"/>
  <c r="AI81" i="1"/>
  <c r="AV81" i="1"/>
  <c r="AW80" i="1"/>
  <c r="AF82" i="1"/>
  <c r="AG81" i="1"/>
  <c r="AJ82" i="1"/>
  <c r="AK81" i="1"/>
  <c r="BH81" i="1"/>
  <c r="BI80" i="1"/>
  <c r="AZ81" i="1"/>
  <c r="BA80" i="1"/>
  <c r="AR81" i="1"/>
  <c r="AS80" i="1"/>
  <c r="AY80" i="1"/>
  <c r="AX81" i="1"/>
  <c r="AL81" i="1"/>
  <c r="AM80" i="1"/>
  <c r="BD81" i="1"/>
  <c r="BE80" i="1"/>
  <c r="X82" i="1" l="1"/>
  <c r="W82" i="1"/>
  <c r="U83" i="1" s="1"/>
  <c r="T82" i="1"/>
  <c r="S82" i="1"/>
  <c r="Q83" i="1" s="1"/>
  <c r="AB82" i="1"/>
  <c r="Y83" i="1" s="1"/>
  <c r="AA82" i="1"/>
  <c r="K83" i="1"/>
  <c r="J83" i="1"/>
  <c r="G84" i="1" s="1"/>
  <c r="AX82" i="1"/>
  <c r="AY81" i="1"/>
  <c r="AK82" i="1"/>
  <c r="AJ83" i="1"/>
  <c r="AR82" i="1"/>
  <c r="AS81" i="1"/>
  <c r="AF83" i="1"/>
  <c r="AG82" i="1"/>
  <c r="BC81" i="1"/>
  <c r="BB82" i="1"/>
  <c r="AU81" i="1"/>
  <c r="AT82" i="1"/>
  <c r="AP82" i="1"/>
  <c r="AQ81" i="1"/>
  <c r="BD82" i="1"/>
  <c r="BE81" i="1"/>
  <c r="AZ82" i="1"/>
  <c r="BA81" i="1"/>
  <c r="AV82" i="1"/>
  <c r="AW81" i="1"/>
  <c r="AN82" i="1"/>
  <c r="AO81" i="1"/>
  <c r="AD83" i="1"/>
  <c r="AE82" i="1"/>
  <c r="BF82" i="1"/>
  <c r="BG81" i="1"/>
  <c r="AM81" i="1"/>
  <c r="AL82" i="1"/>
  <c r="BH82" i="1"/>
  <c r="BI81" i="1"/>
  <c r="AH83" i="1"/>
  <c r="AI82" i="1"/>
  <c r="K84" i="1" l="1"/>
  <c r="J84" i="1"/>
  <c r="G85" i="1" s="1"/>
  <c r="AB83" i="1"/>
  <c r="AA83" i="1"/>
  <c r="Y84" i="1" s="1"/>
  <c r="X83" i="1"/>
  <c r="U84" i="1" s="1"/>
  <c r="W83" i="1"/>
  <c r="T83" i="1"/>
  <c r="S83" i="1"/>
  <c r="Q84" i="1" s="1"/>
  <c r="AV83" i="1"/>
  <c r="AW82" i="1"/>
  <c r="AT83" i="1"/>
  <c r="AU82" i="1"/>
  <c r="BB83" i="1"/>
  <c r="BC82" i="1"/>
  <c r="AJ84" i="1"/>
  <c r="AK83" i="1"/>
  <c r="BA82" i="1"/>
  <c r="AZ83" i="1"/>
  <c r="AX83" i="1"/>
  <c r="AY82" i="1"/>
  <c r="AL83" i="1"/>
  <c r="AM82" i="1"/>
  <c r="AH84" i="1"/>
  <c r="AI83" i="1"/>
  <c r="AD84" i="1"/>
  <c r="AE83" i="1"/>
  <c r="BD83" i="1"/>
  <c r="BE82" i="1"/>
  <c r="AG83" i="1"/>
  <c r="AF84" i="1"/>
  <c r="BF83" i="1"/>
  <c r="BG82" i="1"/>
  <c r="BI82" i="1"/>
  <c r="BH83" i="1"/>
  <c r="AN83" i="1"/>
  <c r="AO82" i="1"/>
  <c r="AP83" i="1"/>
  <c r="AQ82" i="1"/>
  <c r="AS82" i="1"/>
  <c r="AR83" i="1"/>
  <c r="W84" i="1" l="1"/>
  <c r="X84" i="1"/>
  <c r="U85" i="1" s="1"/>
  <c r="K85" i="1"/>
  <c r="G86" i="1" s="1"/>
  <c r="J85" i="1"/>
  <c r="T84" i="1"/>
  <c r="Q85" i="1"/>
  <c r="S84" i="1"/>
  <c r="AB84" i="1"/>
  <c r="AA84" i="1"/>
  <c r="Y85" i="1"/>
  <c r="AO83" i="1"/>
  <c r="AN84" i="1"/>
  <c r="BE83" i="1"/>
  <c r="BD84" i="1"/>
  <c r="AX84" i="1"/>
  <c r="AY83" i="1"/>
  <c r="AT84" i="1"/>
  <c r="AU83" i="1"/>
  <c r="AZ84" i="1"/>
  <c r="BA83" i="1"/>
  <c r="AE84" i="1"/>
  <c r="AD85" i="1"/>
  <c r="AW83" i="1"/>
  <c r="AV84" i="1"/>
  <c r="BF84" i="1"/>
  <c r="BG83" i="1"/>
  <c r="AH85" i="1"/>
  <c r="AI84" i="1"/>
  <c r="AK84" i="1"/>
  <c r="AJ85" i="1"/>
  <c r="BH84" i="1"/>
  <c r="BI83" i="1"/>
  <c r="AR84" i="1"/>
  <c r="AS83" i="1"/>
  <c r="AF85" i="1"/>
  <c r="AG84" i="1"/>
  <c r="AP84" i="1"/>
  <c r="AQ83" i="1"/>
  <c r="AL84" i="1"/>
  <c r="AM83" i="1"/>
  <c r="BB84" i="1"/>
  <c r="BC83" i="1"/>
  <c r="X85" i="1" l="1"/>
  <c r="W85" i="1"/>
  <c r="U86" i="1" s="1"/>
  <c r="J86" i="1"/>
  <c r="G87" i="1" s="1"/>
  <c r="K86" i="1"/>
  <c r="BD85" i="1"/>
  <c r="BE84" i="1"/>
  <c r="AN85" i="1"/>
  <c r="AO84" i="1"/>
  <c r="T85" i="1"/>
  <c r="S85" i="1"/>
  <c r="Q86" i="1" s="1"/>
  <c r="AG85" i="1"/>
  <c r="AF86" i="1"/>
  <c r="AH86" i="1"/>
  <c r="AI85" i="1"/>
  <c r="BA84" i="1"/>
  <c r="AZ85" i="1"/>
  <c r="AD86" i="1"/>
  <c r="AE85" i="1"/>
  <c r="AB85" i="1"/>
  <c r="AA85" i="1"/>
  <c r="Y86" i="1" s="1"/>
  <c r="BC84" i="1"/>
  <c r="BB85" i="1"/>
  <c r="AR85" i="1"/>
  <c r="AS84" i="1"/>
  <c r="BF85" i="1"/>
  <c r="BG84" i="1"/>
  <c r="AU84" i="1"/>
  <c r="AT85" i="1"/>
  <c r="AJ86" i="1"/>
  <c r="AK85" i="1"/>
  <c r="AP85" i="1"/>
  <c r="AQ84" i="1"/>
  <c r="AV85" i="1"/>
  <c r="AW84" i="1"/>
  <c r="AM84" i="1"/>
  <c r="AL85" i="1"/>
  <c r="BI84" i="1"/>
  <c r="BH85" i="1"/>
  <c r="AX85" i="1"/>
  <c r="AY84" i="1"/>
  <c r="K87" i="1" l="1"/>
  <c r="J87" i="1"/>
  <c r="G88" i="1" s="1"/>
  <c r="T86" i="1"/>
  <c r="S86" i="1"/>
  <c r="Q87" i="1" s="1"/>
  <c r="AB86" i="1"/>
  <c r="Y87" i="1" s="1"/>
  <c r="AA86" i="1"/>
  <c r="W86" i="1"/>
  <c r="X86" i="1"/>
  <c r="U87" i="1"/>
  <c r="AF87" i="1"/>
  <c r="AG86" i="1"/>
  <c r="BE85" i="1"/>
  <c r="BD86" i="1"/>
  <c r="AT86" i="1"/>
  <c r="AU85" i="1"/>
  <c r="BG85" i="1"/>
  <c r="BF86" i="1"/>
  <c r="AE86" i="1"/>
  <c r="AD87" i="1"/>
  <c r="AX86" i="1"/>
  <c r="AY85" i="1"/>
  <c r="AQ85" i="1"/>
  <c r="AP86" i="1"/>
  <c r="AR86" i="1"/>
  <c r="AS85" i="1"/>
  <c r="AZ86" i="1"/>
  <c r="BA85" i="1"/>
  <c r="AH87" i="1"/>
  <c r="AI86" i="1"/>
  <c r="BB86" i="1"/>
  <c r="BC85" i="1"/>
  <c r="AL86" i="1"/>
  <c r="AM85" i="1"/>
  <c r="AW85" i="1"/>
  <c r="AV86" i="1"/>
  <c r="BH86" i="1"/>
  <c r="BI85" i="1"/>
  <c r="AJ87" i="1"/>
  <c r="AK86" i="1"/>
  <c r="AO85" i="1"/>
  <c r="AN86" i="1"/>
  <c r="AB87" i="1" l="1"/>
  <c r="AA87" i="1"/>
  <c r="Y88" i="1" s="1"/>
  <c r="K88" i="1"/>
  <c r="J88" i="1"/>
  <c r="G89" i="1"/>
  <c r="T87" i="1"/>
  <c r="Q88" i="1" s="1"/>
  <c r="S87" i="1"/>
  <c r="AI87" i="1"/>
  <c r="AH88" i="1"/>
  <c r="AX87" i="1"/>
  <c r="AY86" i="1"/>
  <c r="AD88" i="1"/>
  <c r="AE87" i="1"/>
  <c r="BH87" i="1"/>
  <c r="BI86" i="1"/>
  <c r="AZ87" i="1"/>
  <c r="BA86" i="1"/>
  <c r="AF88" i="1"/>
  <c r="AG87" i="1"/>
  <c r="BF87" i="1"/>
  <c r="BG86" i="1"/>
  <c r="U88" i="1"/>
  <c r="X87" i="1"/>
  <c r="W87" i="1"/>
  <c r="AM86" i="1"/>
  <c r="AL87" i="1"/>
  <c r="AR87" i="1"/>
  <c r="AS86" i="1"/>
  <c r="BD87" i="1"/>
  <c r="BE86" i="1"/>
  <c r="AP87" i="1"/>
  <c r="AQ86" i="1"/>
  <c r="AV87" i="1"/>
  <c r="AW86" i="1"/>
  <c r="AN87" i="1"/>
  <c r="AO86" i="1"/>
  <c r="AJ88" i="1"/>
  <c r="AK87" i="1"/>
  <c r="BC86" i="1"/>
  <c r="BB87" i="1"/>
  <c r="AU86" i="1"/>
  <c r="AT87" i="1"/>
  <c r="T88" i="1" l="1"/>
  <c r="S88" i="1"/>
  <c r="Q89" i="1" s="1"/>
  <c r="AB88" i="1"/>
  <c r="AA88" i="1"/>
  <c r="Y89" i="1"/>
  <c r="X88" i="1"/>
  <c r="U89" i="1" s="1"/>
  <c r="W88" i="1"/>
  <c r="BG87" i="1"/>
  <c r="BF88" i="1"/>
  <c r="AD89" i="1"/>
  <c r="AE88" i="1"/>
  <c r="K89" i="1"/>
  <c r="J89" i="1"/>
  <c r="G90" i="1" s="1"/>
  <c r="AR88" i="1"/>
  <c r="AS87" i="1"/>
  <c r="BH88" i="1"/>
  <c r="BI87" i="1"/>
  <c r="AL88" i="1"/>
  <c r="AM87" i="1"/>
  <c r="AG88" i="1"/>
  <c r="AF89" i="1"/>
  <c r="AY87" i="1"/>
  <c r="AX88" i="1"/>
  <c r="AJ89" i="1"/>
  <c r="AK88" i="1"/>
  <c r="AN88" i="1"/>
  <c r="AO87" i="1"/>
  <c r="AV88" i="1"/>
  <c r="AW87" i="1"/>
  <c r="AH89" i="1"/>
  <c r="AI88" i="1"/>
  <c r="BB88" i="1"/>
  <c r="BC87" i="1"/>
  <c r="AZ88" i="1"/>
  <c r="BA87" i="1"/>
  <c r="BD88" i="1"/>
  <c r="BE87" i="1"/>
  <c r="AT88" i="1"/>
  <c r="AU87" i="1"/>
  <c r="AQ87" i="1"/>
  <c r="AP88" i="1"/>
  <c r="W89" i="1" l="1"/>
  <c r="X89" i="1"/>
  <c r="U90" i="1" s="1"/>
  <c r="T89" i="1"/>
  <c r="S89" i="1"/>
  <c r="Q90" i="1" s="1"/>
  <c r="J90" i="1"/>
  <c r="G91" i="1" s="1"/>
  <c r="K90" i="1"/>
  <c r="BE88" i="1"/>
  <c r="BD89" i="1"/>
  <c r="AW88" i="1"/>
  <c r="AV89" i="1"/>
  <c r="AB89" i="1"/>
  <c r="AA89" i="1"/>
  <c r="Y90" i="1" s="1"/>
  <c r="AO88" i="1"/>
  <c r="AN89" i="1"/>
  <c r="AL89" i="1"/>
  <c r="AM88" i="1"/>
  <c r="AF90" i="1"/>
  <c r="AG89" i="1"/>
  <c r="AP89" i="1"/>
  <c r="AQ88" i="1"/>
  <c r="AD90" i="1"/>
  <c r="AE89" i="1"/>
  <c r="BB89" i="1"/>
  <c r="BC88" i="1"/>
  <c r="AK89" i="1"/>
  <c r="AJ90" i="1"/>
  <c r="BH89" i="1"/>
  <c r="BI88" i="1"/>
  <c r="BF89" i="1"/>
  <c r="BG88" i="1"/>
  <c r="AX89" i="1"/>
  <c r="AY88" i="1"/>
  <c r="AZ89" i="1"/>
  <c r="BA88" i="1"/>
  <c r="AT89" i="1"/>
  <c r="AU88" i="1"/>
  <c r="AH90" i="1"/>
  <c r="AI89" i="1"/>
  <c r="AR89" i="1"/>
  <c r="AS88" i="1"/>
  <c r="K91" i="1" l="1"/>
  <c r="J91" i="1"/>
  <c r="G92" i="1" s="1"/>
  <c r="AA90" i="1"/>
  <c r="Y91" i="1" s="1"/>
  <c r="AB90" i="1"/>
  <c r="X90" i="1"/>
  <c r="U91" i="1" s="1"/>
  <c r="W90" i="1"/>
  <c r="S90" i="1"/>
  <c r="T90" i="1"/>
  <c r="Q91" i="1"/>
  <c r="AT90" i="1"/>
  <c r="AU89" i="1"/>
  <c r="BI89" i="1"/>
  <c r="BH90" i="1"/>
  <c r="AP90" i="1"/>
  <c r="AQ89" i="1"/>
  <c r="AF91" i="1"/>
  <c r="AG90" i="1"/>
  <c r="AV90" i="1"/>
  <c r="AW89" i="1"/>
  <c r="BA89" i="1"/>
  <c r="AZ90" i="1"/>
  <c r="AS89" i="1"/>
  <c r="AR90" i="1"/>
  <c r="AX90" i="1"/>
  <c r="AY89" i="1"/>
  <c r="BB90" i="1"/>
  <c r="BC89" i="1"/>
  <c r="AL90" i="1"/>
  <c r="AM89" i="1"/>
  <c r="BD90" i="1"/>
  <c r="BE89" i="1"/>
  <c r="AJ91" i="1"/>
  <c r="AK90" i="1"/>
  <c r="AN90" i="1"/>
  <c r="AO89" i="1"/>
  <c r="AI90" i="1"/>
  <c r="AH91" i="1"/>
  <c r="BF90" i="1"/>
  <c r="BG89" i="1"/>
  <c r="AD91" i="1"/>
  <c r="AE90" i="1"/>
  <c r="X91" i="1" l="1"/>
  <c r="W91" i="1"/>
  <c r="U92" i="1" s="1"/>
  <c r="K92" i="1"/>
  <c r="J92" i="1"/>
  <c r="G93" i="1" s="1"/>
  <c r="AB91" i="1"/>
  <c r="Y92" i="1" s="1"/>
  <c r="AA91" i="1"/>
  <c r="AZ91" i="1"/>
  <c r="BA90" i="1"/>
  <c r="AH92" i="1"/>
  <c r="AI91" i="1"/>
  <c r="AN91" i="1"/>
  <c r="AO90" i="1"/>
  <c r="BB91" i="1"/>
  <c r="BC90" i="1"/>
  <c r="AV91" i="1"/>
  <c r="AW90" i="1"/>
  <c r="AT91" i="1"/>
  <c r="AU90" i="1"/>
  <c r="T91" i="1"/>
  <c r="S91" i="1"/>
  <c r="Q92" i="1" s="1"/>
  <c r="AL91" i="1"/>
  <c r="AM90" i="1"/>
  <c r="AE91" i="1"/>
  <c r="AD92" i="1"/>
  <c r="AJ92" i="1"/>
  <c r="AK91" i="1"/>
  <c r="AY90" i="1"/>
  <c r="AX91" i="1"/>
  <c r="AG91" i="1"/>
  <c r="AF92" i="1"/>
  <c r="AR91" i="1"/>
  <c r="AS90" i="1"/>
  <c r="BH91" i="1"/>
  <c r="BI90" i="1"/>
  <c r="BG90" i="1"/>
  <c r="BF91" i="1"/>
  <c r="BD91" i="1"/>
  <c r="BE90" i="1"/>
  <c r="AQ90" i="1"/>
  <c r="AP91" i="1"/>
  <c r="T92" i="1" l="1"/>
  <c r="S92" i="1"/>
  <c r="Q93" i="1" s="1"/>
  <c r="AB92" i="1"/>
  <c r="AA92" i="1"/>
  <c r="Y93" i="1" s="1"/>
  <c r="X92" i="1"/>
  <c r="W92" i="1"/>
  <c r="U93" i="1" s="1"/>
  <c r="K93" i="1"/>
  <c r="J93" i="1"/>
  <c r="G94" i="1" s="1"/>
  <c r="BC91" i="1"/>
  <c r="BB92" i="1"/>
  <c r="AO91" i="1"/>
  <c r="AN92" i="1"/>
  <c r="AX92" i="1"/>
  <c r="AY91" i="1"/>
  <c r="AK92" i="1"/>
  <c r="AJ93" i="1"/>
  <c r="AD93" i="1"/>
  <c r="AE92" i="1"/>
  <c r="AU91" i="1"/>
  <c r="AT92" i="1"/>
  <c r="AH93" i="1"/>
  <c r="AI92" i="1"/>
  <c r="AR92" i="1"/>
  <c r="AS91" i="1"/>
  <c r="BH92" i="1"/>
  <c r="BI91" i="1"/>
  <c r="AP92" i="1"/>
  <c r="AQ91" i="1"/>
  <c r="AF93" i="1"/>
  <c r="AG92" i="1"/>
  <c r="AW91" i="1"/>
  <c r="AV92" i="1"/>
  <c r="AZ92" i="1"/>
  <c r="BA91" i="1"/>
  <c r="BF92" i="1"/>
  <c r="BG91" i="1"/>
  <c r="BE91" i="1"/>
  <c r="BD92" i="1"/>
  <c r="AM91" i="1"/>
  <c r="AL92" i="1"/>
  <c r="X93" i="1" l="1"/>
  <c r="W93" i="1"/>
  <c r="U94" i="1" s="1"/>
  <c r="T93" i="1"/>
  <c r="S93" i="1"/>
  <c r="Q94" i="1" s="1"/>
  <c r="K94" i="1"/>
  <c r="G95" i="1"/>
  <c r="J94" i="1"/>
  <c r="AB93" i="1"/>
  <c r="AA93" i="1"/>
  <c r="Y94" i="1"/>
  <c r="BF93" i="1"/>
  <c r="BG92" i="1"/>
  <c r="BB93" i="1"/>
  <c r="BC92" i="1"/>
  <c r="AN93" i="1"/>
  <c r="AO92" i="1"/>
  <c r="BA92" i="1"/>
  <c r="AZ93" i="1"/>
  <c r="BI92" i="1"/>
  <c r="BH93" i="1"/>
  <c r="AD94" i="1"/>
  <c r="AE93" i="1"/>
  <c r="AP93" i="1"/>
  <c r="AQ92" i="1"/>
  <c r="AL93" i="1"/>
  <c r="AM92" i="1"/>
  <c r="AV93" i="1"/>
  <c r="AW92" i="1"/>
  <c r="AJ94" i="1"/>
  <c r="AK93" i="1"/>
  <c r="AS92" i="1"/>
  <c r="AR93" i="1"/>
  <c r="AT93" i="1"/>
  <c r="AU92" i="1"/>
  <c r="BD93" i="1"/>
  <c r="BE92" i="1"/>
  <c r="AG93" i="1"/>
  <c r="AF94" i="1"/>
  <c r="AI93" i="1"/>
  <c r="AH94" i="1"/>
  <c r="AX93" i="1"/>
  <c r="AY92" i="1"/>
  <c r="W94" i="1" l="1"/>
  <c r="X94" i="1"/>
  <c r="U95" i="1" s="1"/>
  <c r="T94" i="1"/>
  <c r="S94" i="1"/>
  <c r="Q95" i="1" s="1"/>
  <c r="AJ95" i="1"/>
  <c r="AK94" i="1"/>
  <c r="AE94" i="1"/>
  <c r="AD95" i="1"/>
  <c r="BB94" i="1"/>
  <c r="BC93" i="1"/>
  <c r="BH94" i="1"/>
  <c r="BI93" i="1"/>
  <c r="AW93" i="1"/>
  <c r="AV94" i="1"/>
  <c r="BF94" i="1"/>
  <c r="BG93" i="1"/>
  <c r="AF95" i="1"/>
  <c r="AG94" i="1"/>
  <c r="AZ94" i="1"/>
  <c r="BA93" i="1"/>
  <c r="AB94" i="1"/>
  <c r="Y95" i="1" s="1"/>
  <c r="AA94" i="1"/>
  <c r="AY93" i="1"/>
  <c r="AX94" i="1"/>
  <c r="AT94" i="1"/>
  <c r="AU93" i="1"/>
  <c r="AL94" i="1"/>
  <c r="AM93" i="1"/>
  <c r="K95" i="1"/>
  <c r="J95" i="1"/>
  <c r="G96" i="1" s="1"/>
  <c r="BE93" i="1"/>
  <c r="BD94" i="1"/>
  <c r="AH95" i="1"/>
  <c r="AI94" i="1"/>
  <c r="AR94" i="1"/>
  <c r="AS93" i="1"/>
  <c r="AQ93" i="1"/>
  <c r="AP94" i="1"/>
  <c r="AO93" i="1"/>
  <c r="AN94" i="1"/>
  <c r="AB95" i="1" l="1"/>
  <c r="AA95" i="1"/>
  <c r="Y96" i="1" s="1"/>
  <c r="K96" i="1"/>
  <c r="J96" i="1"/>
  <c r="G97" i="1"/>
  <c r="X95" i="1"/>
  <c r="U96" i="1" s="1"/>
  <c r="W95" i="1"/>
  <c r="T95" i="1"/>
  <c r="S95" i="1"/>
  <c r="Q96" i="1" s="1"/>
  <c r="AJ96" i="1"/>
  <c r="AK95" i="1"/>
  <c r="AM94" i="1"/>
  <c r="AL95" i="1"/>
  <c r="AI95" i="1"/>
  <c r="AH96" i="1"/>
  <c r="AZ95" i="1"/>
  <c r="BA94" i="1"/>
  <c r="BH95" i="1"/>
  <c r="BI94" i="1"/>
  <c r="AV95" i="1"/>
  <c r="AW94" i="1"/>
  <c r="BD95" i="1"/>
  <c r="BE94" i="1"/>
  <c r="AR95" i="1"/>
  <c r="AS94" i="1"/>
  <c r="AN95" i="1"/>
  <c r="AO94" i="1"/>
  <c r="AX95" i="1"/>
  <c r="AY94" i="1"/>
  <c r="AF96" i="1"/>
  <c r="AG95" i="1"/>
  <c r="BC94" i="1"/>
  <c r="BB95" i="1"/>
  <c r="AP95" i="1"/>
  <c r="AQ94" i="1"/>
  <c r="AD96" i="1"/>
  <c r="AE95" i="1"/>
  <c r="AU94" i="1"/>
  <c r="AT95" i="1"/>
  <c r="BF95" i="1"/>
  <c r="BG94" i="1"/>
  <c r="X96" i="1" l="1"/>
  <c r="W96" i="1"/>
  <c r="U97" i="1" s="1"/>
  <c r="AB96" i="1"/>
  <c r="AA96" i="1"/>
  <c r="Y97" i="1" s="1"/>
  <c r="T96" i="1"/>
  <c r="S96" i="1"/>
  <c r="Q97" i="1" s="1"/>
  <c r="AV96" i="1"/>
  <c r="AW95" i="1"/>
  <c r="AL96" i="1"/>
  <c r="AM95" i="1"/>
  <c r="K97" i="1"/>
  <c r="J97" i="1"/>
  <c r="G98" i="1" s="1"/>
  <c r="AQ95" i="1"/>
  <c r="AP96" i="1"/>
  <c r="AN96" i="1"/>
  <c r="AO95" i="1"/>
  <c r="BH96" i="1"/>
  <c r="BI95" i="1"/>
  <c r="AJ97" i="1"/>
  <c r="AK96" i="1"/>
  <c r="AY95" i="1"/>
  <c r="AX96" i="1"/>
  <c r="BB96" i="1"/>
  <c r="BC95" i="1"/>
  <c r="BG95" i="1"/>
  <c r="BF96" i="1"/>
  <c r="AR96" i="1"/>
  <c r="AS95" i="1"/>
  <c r="AZ96" i="1"/>
  <c r="BA95" i="1"/>
  <c r="AH97" i="1"/>
  <c r="AI96" i="1"/>
  <c r="AD97" i="1"/>
  <c r="AE96" i="1"/>
  <c r="AT96" i="1"/>
  <c r="AU95" i="1"/>
  <c r="AG96" i="1"/>
  <c r="AF97" i="1"/>
  <c r="BD96" i="1"/>
  <c r="BE95" i="1"/>
  <c r="T97" i="1" l="1"/>
  <c r="S97" i="1"/>
  <c r="Q98" i="1" s="1"/>
  <c r="J98" i="1"/>
  <c r="G99" i="1" s="1"/>
  <c r="K98" i="1"/>
  <c r="X97" i="1"/>
  <c r="W97" i="1"/>
  <c r="U98" i="1" s="1"/>
  <c r="AB97" i="1"/>
  <c r="AA97" i="1"/>
  <c r="Y98" i="1" s="1"/>
  <c r="AT97" i="1"/>
  <c r="AU96" i="1"/>
  <c r="AR97" i="1"/>
  <c r="AS96" i="1"/>
  <c r="AK97" i="1"/>
  <c r="AJ98" i="1"/>
  <c r="BF97" i="1"/>
  <c r="BG96" i="1"/>
  <c r="BH97" i="1"/>
  <c r="BI96" i="1"/>
  <c r="AL97" i="1"/>
  <c r="AM96" i="1"/>
  <c r="BE96" i="1"/>
  <c r="BD97" i="1"/>
  <c r="AH98" i="1"/>
  <c r="AI97" i="1"/>
  <c r="BB97" i="1"/>
  <c r="BC96" i="1"/>
  <c r="AO96" i="1"/>
  <c r="AN97" i="1"/>
  <c r="AF98" i="1"/>
  <c r="AG97" i="1"/>
  <c r="AX97" i="1"/>
  <c r="AY96" i="1"/>
  <c r="AP97" i="1"/>
  <c r="AQ96" i="1"/>
  <c r="AW96" i="1"/>
  <c r="AV97" i="1"/>
  <c r="AD98" i="1"/>
  <c r="AE97" i="1"/>
  <c r="AZ97" i="1"/>
  <c r="BA96" i="1"/>
  <c r="AA98" i="1" l="1"/>
  <c r="AB98" i="1"/>
  <c r="Y99" i="1" s="1"/>
  <c r="K99" i="1"/>
  <c r="G100" i="1" s="1"/>
  <c r="J99" i="1"/>
  <c r="S98" i="1"/>
  <c r="Q99" i="1" s="1"/>
  <c r="T98" i="1"/>
  <c r="X98" i="1"/>
  <c r="W98" i="1"/>
  <c r="U99" i="1" s="1"/>
  <c r="AL98" i="1"/>
  <c r="AM97" i="1"/>
  <c r="AS97" i="1"/>
  <c r="AR98" i="1"/>
  <c r="AV98" i="1"/>
  <c r="AW97" i="1"/>
  <c r="AP98" i="1"/>
  <c r="AQ97" i="1"/>
  <c r="BB98" i="1"/>
  <c r="BC97" i="1"/>
  <c r="BI97" i="1"/>
  <c r="BH98" i="1"/>
  <c r="AT98" i="1"/>
  <c r="AU97" i="1"/>
  <c r="BA97" i="1"/>
  <c r="AZ98" i="1"/>
  <c r="AX98" i="1"/>
  <c r="AY97" i="1"/>
  <c r="AI98" i="1"/>
  <c r="AH99" i="1"/>
  <c r="BF98" i="1"/>
  <c r="BG97" i="1"/>
  <c r="AN98" i="1"/>
  <c r="AO97" i="1"/>
  <c r="BD98" i="1"/>
  <c r="BE97" i="1"/>
  <c r="AJ99" i="1"/>
  <c r="AK98" i="1"/>
  <c r="AD99" i="1"/>
  <c r="AE98" i="1"/>
  <c r="AF99" i="1"/>
  <c r="AG98" i="1"/>
  <c r="T99" i="1" l="1"/>
  <c r="S99" i="1"/>
  <c r="Q100" i="1" s="1"/>
  <c r="AB99" i="1"/>
  <c r="AA99" i="1"/>
  <c r="Y100" i="1" s="1"/>
  <c r="X99" i="1"/>
  <c r="U100" i="1" s="1"/>
  <c r="W99" i="1"/>
  <c r="K100" i="1"/>
  <c r="J100" i="1"/>
  <c r="G101" i="1" s="1"/>
  <c r="BD99" i="1"/>
  <c r="BE98" i="1"/>
  <c r="AY98" i="1"/>
  <c r="AX99" i="1"/>
  <c r="BB99" i="1"/>
  <c r="BC98" i="1"/>
  <c r="AL99" i="1"/>
  <c r="AM98" i="1"/>
  <c r="AH100" i="1"/>
  <c r="AI99" i="1"/>
  <c r="AR99" i="1"/>
  <c r="AS98" i="1"/>
  <c r="AJ100" i="1"/>
  <c r="AK99" i="1"/>
  <c r="AZ99" i="1"/>
  <c r="BA98" i="1"/>
  <c r="AG99" i="1"/>
  <c r="AF100" i="1"/>
  <c r="AN99" i="1"/>
  <c r="AO98" i="1"/>
  <c r="AQ98" i="1"/>
  <c r="AP99" i="1"/>
  <c r="BH99" i="1"/>
  <c r="BI98" i="1"/>
  <c r="AE99" i="1"/>
  <c r="AD100" i="1"/>
  <c r="BG98" i="1"/>
  <c r="BF99" i="1"/>
  <c r="AT99" i="1"/>
  <c r="AU98" i="1"/>
  <c r="AV99" i="1"/>
  <c r="AW98" i="1"/>
  <c r="K101" i="1" l="1"/>
  <c r="J101" i="1"/>
  <c r="G102" i="1" s="1"/>
  <c r="X100" i="1"/>
  <c r="W100" i="1"/>
  <c r="U101" i="1"/>
  <c r="T100" i="1"/>
  <c r="Q101" i="1" s="1"/>
  <c r="S100" i="1"/>
  <c r="AB100" i="1"/>
  <c r="AA100" i="1"/>
  <c r="Y101" i="1" s="1"/>
  <c r="BF100" i="1"/>
  <c r="BG99" i="1"/>
  <c r="AO99" i="1"/>
  <c r="AN100" i="1"/>
  <c r="AR100" i="1"/>
  <c r="AS99" i="1"/>
  <c r="AX100" i="1"/>
  <c r="AY99" i="1"/>
  <c r="AF101" i="1"/>
  <c r="AG100" i="1"/>
  <c r="AH101" i="1"/>
  <c r="AI100" i="1"/>
  <c r="BD100" i="1"/>
  <c r="BE99" i="1"/>
  <c r="AW99" i="1"/>
  <c r="AV100" i="1"/>
  <c r="BH100" i="1"/>
  <c r="BI99" i="1"/>
  <c r="AZ100" i="1"/>
  <c r="BA99" i="1"/>
  <c r="AM99" i="1"/>
  <c r="AL100" i="1"/>
  <c r="AD101" i="1"/>
  <c r="AE100" i="1"/>
  <c r="AP100" i="1"/>
  <c r="AQ99" i="1"/>
  <c r="AU99" i="1"/>
  <c r="AT100" i="1"/>
  <c r="AK100" i="1"/>
  <c r="AJ101" i="1"/>
  <c r="BC99" i="1"/>
  <c r="BB100" i="1"/>
  <c r="K102" i="1" l="1"/>
  <c r="J102" i="1"/>
  <c r="G103" i="1" s="1"/>
  <c r="S101" i="1"/>
  <c r="Q102" i="1" s="1"/>
  <c r="T101" i="1"/>
  <c r="AB101" i="1"/>
  <c r="Y102" i="1" s="1"/>
  <c r="AA101" i="1"/>
  <c r="AH102" i="1"/>
  <c r="AI101" i="1"/>
  <c r="AN101" i="1"/>
  <c r="AO100" i="1"/>
  <c r="X101" i="1"/>
  <c r="W101" i="1"/>
  <c r="U102" i="1" s="1"/>
  <c r="AT101" i="1"/>
  <c r="AU100" i="1"/>
  <c r="AP101" i="1"/>
  <c r="AQ100" i="1"/>
  <c r="BI100" i="1"/>
  <c r="BH101" i="1"/>
  <c r="AG101" i="1"/>
  <c r="AF102" i="1"/>
  <c r="BF101" i="1"/>
  <c r="BG100" i="1"/>
  <c r="AD102" i="1"/>
  <c r="AE101" i="1"/>
  <c r="AX101" i="1"/>
  <c r="AY100" i="1"/>
  <c r="BB101" i="1"/>
  <c r="BC100" i="1"/>
  <c r="AJ102" i="1"/>
  <c r="AK101" i="1"/>
  <c r="AL101" i="1"/>
  <c r="AM100" i="1"/>
  <c r="BA100" i="1"/>
  <c r="AZ101" i="1"/>
  <c r="AV101" i="1"/>
  <c r="AW100" i="1"/>
  <c r="BD101" i="1"/>
  <c r="BE100" i="1"/>
  <c r="AS100" i="1"/>
  <c r="AR101" i="1"/>
  <c r="AB102" i="1" l="1"/>
  <c r="AA102" i="1"/>
  <c r="Y103" i="1" s="1"/>
  <c r="T102" i="1"/>
  <c r="S102" i="1"/>
  <c r="Q103" i="1" s="1"/>
  <c r="K103" i="1"/>
  <c r="G104" i="1"/>
  <c r="J103" i="1"/>
  <c r="W102" i="1"/>
  <c r="X102" i="1"/>
  <c r="U103" i="1"/>
  <c r="BB102" i="1"/>
  <c r="BC101" i="1"/>
  <c r="BH102" i="1"/>
  <c r="BI101" i="1"/>
  <c r="AF103" i="1"/>
  <c r="AG102" i="1"/>
  <c r="AX102" i="1"/>
  <c r="AY101" i="1"/>
  <c r="AO101" i="1"/>
  <c r="AN102" i="1"/>
  <c r="AL102" i="1"/>
  <c r="AM101" i="1"/>
  <c r="AE102" i="1"/>
  <c r="AD103" i="1"/>
  <c r="AP102" i="1"/>
  <c r="AQ101" i="1"/>
  <c r="AZ102" i="1"/>
  <c r="BA101" i="1"/>
  <c r="AR102" i="1"/>
  <c r="AS101" i="1"/>
  <c r="AH103" i="1"/>
  <c r="AI102" i="1"/>
  <c r="AW101" i="1"/>
  <c r="AV102" i="1"/>
  <c r="BE101" i="1"/>
  <c r="BD102" i="1"/>
  <c r="AJ103" i="1"/>
  <c r="AK102" i="1"/>
  <c r="BF102" i="1"/>
  <c r="BG101" i="1"/>
  <c r="AT102" i="1"/>
  <c r="AU101" i="1"/>
  <c r="T103" i="1" l="1"/>
  <c r="S103" i="1"/>
  <c r="Q104" i="1" s="1"/>
  <c r="AB103" i="1"/>
  <c r="AA103" i="1"/>
  <c r="Y104" i="1" s="1"/>
  <c r="AJ104" i="1"/>
  <c r="AK103" i="1"/>
  <c r="AR103" i="1"/>
  <c r="AS102" i="1"/>
  <c r="AM102" i="1"/>
  <c r="AL103" i="1"/>
  <c r="BH103" i="1"/>
  <c r="BI102" i="1"/>
  <c r="AN103" i="1"/>
  <c r="AO102" i="1"/>
  <c r="AZ103" i="1"/>
  <c r="BA102" i="1"/>
  <c r="BC102" i="1"/>
  <c r="BB103" i="1"/>
  <c r="X103" i="1"/>
  <c r="W103" i="1"/>
  <c r="U104" i="1" s="1"/>
  <c r="AV103" i="1"/>
  <c r="AW102" i="1"/>
  <c r="AU102" i="1"/>
  <c r="AT103" i="1"/>
  <c r="AP103" i="1"/>
  <c r="AQ102" i="1"/>
  <c r="AX103" i="1"/>
  <c r="AY102" i="1"/>
  <c r="K104" i="1"/>
  <c r="G105" i="1" s="1"/>
  <c r="J104" i="1"/>
  <c r="AD104" i="1"/>
  <c r="AE103" i="1"/>
  <c r="BD103" i="1"/>
  <c r="BE102" i="1"/>
  <c r="BF103" i="1"/>
  <c r="BG102" i="1"/>
  <c r="AI103" i="1"/>
  <c r="AH104" i="1"/>
  <c r="AF104" i="1"/>
  <c r="AG103" i="1"/>
  <c r="X104" i="1" l="1"/>
  <c r="W104" i="1"/>
  <c r="U105" i="1" s="1"/>
  <c r="K105" i="1"/>
  <c r="J105" i="1"/>
  <c r="G106" i="1" s="1"/>
  <c r="T104" i="1"/>
  <c r="Q105" i="1" s="1"/>
  <c r="S104" i="1"/>
  <c r="AB104" i="1"/>
  <c r="AA104" i="1"/>
  <c r="Y105" i="1" s="1"/>
  <c r="AN104" i="1"/>
  <c r="AO103" i="1"/>
  <c r="AJ105" i="1"/>
  <c r="AK104" i="1"/>
  <c r="AV104" i="1"/>
  <c r="AW103" i="1"/>
  <c r="AY103" i="1"/>
  <c r="AX104" i="1"/>
  <c r="BD104" i="1"/>
  <c r="BE103" i="1"/>
  <c r="BH104" i="1"/>
  <c r="BI103" i="1"/>
  <c r="BG103" i="1"/>
  <c r="BF104" i="1"/>
  <c r="AQ103" i="1"/>
  <c r="AP104" i="1"/>
  <c r="BB104" i="1"/>
  <c r="BC103" i="1"/>
  <c r="AL104" i="1"/>
  <c r="AM103" i="1"/>
  <c r="AG104" i="1"/>
  <c r="AF105" i="1"/>
  <c r="AD105" i="1"/>
  <c r="AE104" i="1"/>
  <c r="AT104" i="1"/>
  <c r="AU103" i="1"/>
  <c r="AH105" i="1"/>
  <c r="AI104" i="1"/>
  <c r="AZ104" i="1"/>
  <c r="BA103" i="1"/>
  <c r="AR104" i="1"/>
  <c r="AS103" i="1"/>
  <c r="AB105" i="1" l="1"/>
  <c r="AA105" i="1"/>
  <c r="Y106" i="1" s="1"/>
  <c r="T105" i="1"/>
  <c r="S105" i="1"/>
  <c r="Q106" i="1" s="1"/>
  <c r="X105" i="1"/>
  <c r="U106" i="1"/>
  <c r="W105" i="1"/>
  <c r="J106" i="1"/>
  <c r="G107" i="1" s="1"/>
  <c r="K106" i="1"/>
  <c r="AL105" i="1"/>
  <c r="AM104" i="1"/>
  <c r="BH105" i="1"/>
  <c r="BI104" i="1"/>
  <c r="AK105" i="1"/>
  <c r="AJ106" i="1"/>
  <c r="AT105" i="1"/>
  <c r="AU104" i="1"/>
  <c r="BB105" i="1"/>
  <c r="BC104" i="1"/>
  <c r="BE104" i="1"/>
  <c r="BD105" i="1"/>
  <c r="AO104" i="1"/>
  <c r="AN105" i="1"/>
  <c r="AX105" i="1"/>
  <c r="AY104" i="1"/>
  <c r="AR105" i="1"/>
  <c r="AS104" i="1"/>
  <c r="AD106" i="1"/>
  <c r="AE105" i="1"/>
  <c r="AH106" i="1"/>
  <c r="AI105" i="1"/>
  <c r="AP105" i="1"/>
  <c r="AQ104" i="1"/>
  <c r="AF106" i="1"/>
  <c r="AG105" i="1"/>
  <c r="BF105" i="1"/>
  <c r="BG104" i="1"/>
  <c r="AZ105" i="1"/>
  <c r="BA104" i="1"/>
  <c r="AW104" i="1"/>
  <c r="AV105" i="1"/>
  <c r="K107" i="1" l="1"/>
  <c r="J107" i="1"/>
  <c r="G108" i="1" s="1"/>
  <c r="S106" i="1"/>
  <c r="Q107" i="1" s="1"/>
  <c r="T106" i="1"/>
  <c r="AA106" i="1"/>
  <c r="Y107" i="1" s="1"/>
  <c r="AB106" i="1"/>
  <c r="X106" i="1"/>
  <c r="W106" i="1"/>
  <c r="U107" i="1" s="1"/>
  <c r="BI105" i="1"/>
  <c r="BH106" i="1"/>
  <c r="AF107" i="1"/>
  <c r="AG106" i="1"/>
  <c r="AS105" i="1"/>
  <c r="AR106" i="1"/>
  <c r="BB106" i="1"/>
  <c r="BC105" i="1"/>
  <c r="AL106" i="1"/>
  <c r="AM105" i="1"/>
  <c r="AD107" i="1"/>
  <c r="AE106" i="1"/>
  <c r="AP106" i="1"/>
  <c r="AQ105" i="1"/>
  <c r="AX106" i="1"/>
  <c r="AY105" i="1"/>
  <c r="AT106" i="1"/>
  <c r="AU105" i="1"/>
  <c r="AV106" i="1"/>
  <c r="AW105" i="1"/>
  <c r="AN106" i="1"/>
  <c r="AO105" i="1"/>
  <c r="AJ107" i="1"/>
  <c r="AK106" i="1"/>
  <c r="BD106" i="1"/>
  <c r="BE105" i="1"/>
  <c r="BF106" i="1"/>
  <c r="BG105" i="1"/>
  <c r="BA105" i="1"/>
  <c r="AZ106" i="1"/>
  <c r="AI106" i="1"/>
  <c r="AH107" i="1"/>
  <c r="X107" i="1" l="1"/>
  <c r="W107" i="1"/>
  <c r="U108" i="1" s="1"/>
  <c r="T107" i="1"/>
  <c r="S107" i="1"/>
  <c r="Q108" i="1" s="1"/>
  <c r="AB107" i="1"/>
  <c r="Y108" i="1" s="1"/>
  <c r="AA107" i="1"/>
  <c r="K108" i="1"/>
  <c r="J108" i="1"/>
  <c r="G109" i="1" s="1"/>
  <c r="AV107" i="1"/>
  <c r="AW106" i="1"/>
  <c r="AE107" i="1"/>
  <c r="AD108" i="1"/>
  <c r="AF108" i="1"/>
  <c r="AG107" i="1"/>
  <c r="BH107" i="1"/>
  <c r="BI106" i="1"/>
  <c r="BD107" i="1"/>
  <c r="BE106" i="1"/>
  <c r="AT107" i="1"/>
  <c r="AU106" i="1"/>
  <c r="AL107" i="1"/>
  <c r="AM106" i="1"/>
  <c r="AH108" i="1"/>
  <c r="AI107" i="1"/>
  <c r="AJ108" i="1"/>
  <c r="AK107" i="1"/>
  <c r="AY106" i="1"/>
  <c r="AX107" i="1"/>
  <c r="BB107" i="1"/>
  <c r="BC106" i="1"/>
  <c r="AR107" i="1"/>
  <c r="AS106" i="1"/>
  <c r="BG106" i="1"/>
  <c r="BF107" i="1"/>
  <c r="AZ107" i="1"/>
  <c r="BA106" i="1"/>
  <c r="AN107" i="1"/>
  <c r="AO106" i="1"/>
  <c r="AQ106" i="1"/>
  <c r="AP107" i="1"/>
  <c r="AB108" i="1" l="1"/>
  <c r="AA108" i="1"/>
  <c r="Y109" i="1" s="1"/>
  <c r="X108" i="1"/>
  <c r="W108" i="1"/>
  <c r="U109" i="1" s="1"/>
  <c r="K109" i="1"/>
  <c r="J109" i="1"/>
  <c r="G110" i="1" s="1"/>
  <c r="T108" i="1"/>
  <c r="S108" i="1"/>
  <c r="Q109" i="1" s="1"/>
  <c r="AU107" i="1"/>
  <c r="AT108" i="1"/>
  <c r="AZ108" i="1"/>
  <c r="BA107" i="1"/>
  <c r="AK108" i="1"/>
  <c r="AJ109" i="1"/>
  <c r="BD108" i="1"/>
  <c r="BE107" i="1"/>
  <c r="AV108" i="1"/>
  <c r="AW107" i="1"/>
  <c r="AD109" i="1"/>
  <c r="AE108" i="1"/>
  <c r="AR108" i="1"/>
  <c r="AS107" i="1"/>
  <c r="AH109" i="1"/>
  <c r="AI108" i="1"/>
  <c r="BH108" i="1"/>
  <c r="BI107" i="1"/>
  <c r="AX108" i="1"/>
  <c r="AY107" i="1"/>
  <c r="BF108" i="1"/>
  <c r="BG107" i="1"/>
  <c r="AP108" i="1"/>
  <c r="AQ107" i="1"/>
  <c r="AN108" i="1"/>
  <c r="AO107" i="1"/>
  <c r="BC107" i="1"/>
  <c r="BB108" i="1"/>
  <c r="AM107" i="1"/>
  <c r="AL108" i="1"/>
  <c r="AF109" i="1"/>
  <c r="AG108" i="1"/>
  <c r="K110" i="1" l="1"/>
  <c r="J110" i="1"/>
  <c r="G111" i="1" s="1"/>
  <c r="X109" i="1"/>
  <c r="W109" i="1"/>
  <c r="U110" i="1" s="1"/>
  <c r="S109" i="1"/>
  <c r="Q110" i="1"/>
  <c r="T109" i="1"/>
  <c r="AB109" i="1"/>
  <c r="AA109" i="1"/>
  <c r="Y110" i="1"/>
  <c r="AX109" i="1"/>
  <c r="AY108" i="1"/>
  <c r="AD110" i="1"/>
  <c r="AE109" i="1"/>
  <c r="BA108" i="1"/>
  <c r="AZ109" i="1"/>
  <c r="BB109" i="1"/>
  <c r="BC108" i="1"/>
  <c r="AT109" i="1"/>
  <c r="AU108" i="1"/>
  <c r="AN109" i="1"/>
  <c r="AO108" i="1"/>
  <c r="BI108" i="1"/>
  <c r="BH109" i="1"/>
  <c r="AV109" i="1"/>
  <c r="AW108" i="1"/>
  <c r="AG109" i="1"/>
  <c r="AF110" i="1"/>
  <c r="AP109" i="1"/>
  <c r="AQ108" i="1"/>
  <c r="AH110" i="1"/>
  <c r="AI109" i="1"/>
  <c r="BD109" i="1"/>
  <c r="BE108" i="1"/>
  <c r="AL109" i="1"/>
  <c r="AM108" i="1"/>
  <c r="AJ110" i="1"/>
  <c r="AK109" i="1"/>
  <c r="BF109" i="1"/>
  <c r="BG108" i="1"/>
  <c r="AS108" i="1"/>
  <c r="AR109" i="1"/>
  <c r="K111" i="1" l="1"/>
  <c r="J111" i="1"/>
  <c r="G112" i="1" s="1"/>
  <c r="W110" i="1"/>
  <c r="X110" i="1"/>
  <c r="U111" i="1"/>
  <c r="AJ111" i="1"/>
  <c r="AK110" i="1"/>
  <c r="AP110" i="1"/>
  <c r="AQ109" i="1"/>
  <c r="AO109" i="1"/>
  <c r="AN110" i="1"/>
  <c r="AE110" i="1"/>
  <c r="AD111" i="1"/>
  <c r="AF111" i="1"/>
  <c r="AG110" i="1"/>
  <c r="AL110" i="1"/>
  <c r="AM109" i="1"/>
  <c r="AT110" i="1"/>
  <c r="AU109" i="1"/>
  <c r="AX110" i="1"/>
  <c r="AY109" i="1"/>
  <c r="T110" i="1"/>
  <c r="Q111" i="1" s="1"/>
  <c r="S110" i="1"/>
  <c r="AB110" i="1"/>
  <c r="AA110" i="1"/>
  <c r="Y111" i="1" s="1"/>
  <c r="BE109" i="1"/>
  <c r="BD110" i="1"/>
  <c r="AW109" i="1"/>
  <c r="AV110" i="1"/>
  <c r="BB110" i="1"/>
  <c r="BC109" i="1"/>
  <c r="BH110" i="1"/>
  <c r="BI109" i="1"/>
  <c r="AZ110" i="1"/>
  <c r="BA109" i="1"/>
  <c r="AR110" i="1"/>
  <c r="AS109" i="1"/>
  <c r="BF110" i="1"/>
  <c r="BG109" i="1"/>
  <c r="AH111" i="1"/>
  <c r="AI110" i="1"/>
  <c r="K112" i="1" l="1"/>
  <c r="J112" i="1"/>
  <c r="G113" i="1" s="1"/>
  <c r="T111" i="1"/>
  <c r="S111" i="1"/>
  <c r="Q112" i="1" s="1"/>
  <c r="AB111" i="1"/>
  <c r="Y112" i="1" s="1"/>
  <c r="AA111" i="1"/>
  <c r="AV111" i="1"/>
  <c r="AW110" i="1"/>
  <c r="AF112" i="1"/>
  <c r="AG111" i="1"/>
  <c r="AJ112" i="1"/>
  <c r="AK111" i="1"/>
  <c r="BD111" i="1"/>
  <c r="BE110" i="1"/>
  <c r="AD112" i="1"/>
  <c r="AE111" i="1"/>
  <c r="X111" i="1"/>
  <c r="W111" i="1"/>
  <c r="U112" i="1" s="1"/>
  <c r="AX111" i="1"/>
  <c r="AY110" i="1"/>
  <c r="AN111" i="1"/>
  <c r="AO110" i="1"/>
  <c r="AR111" i="1"/>
  <c r="AS110" i="1"/>
  <c r="AI111" i="1"/>
  <c r="AH112" i="1"/>
  <c r="BH111" i="1"/>
  <c r="BI110" i="1"/>
  <c r="AU110" i="1"/>
  <c r="AT111" i="1"/>
  <c r="AZ111" i="1"/>
  <c r="BA110" i="1"/>
  <c r="BF111" i="1"/>
  <c r="BG110" i="1"/>
  <c r="BC110" i="1"/>
  <c r="BB111" i="1"/>
  <c r="AM110" i="1"/>
  <c r="AL111" i="1"/>
  <c r="AP111" i="1"/>
  <c r="AQ110" i="1"/>
  <c r="T112" i="1" l="1"/>
  <c r="S112" i="1"/>
  <c r="Q113" i="1" s="1"/>
  <c r="AB112" i="1"/>
  <c r="AA112" i="1"/>
  <c r="Y113" i="1" s="1"/>
  <c r="K113" i="1"/>
  <c r="G114" i="1"/>
  <c r="J113" i="1"/>
  <c r="X112" i="1"/>
  <c r="W112" i="1"/>
  <c r="U113" i="1" s="1"/>
  <c r="BH112" i="1"/>
  <c r="BI111" i="1"/>
  <c r="AY111" i="1"/>
  <c r="AX112" i="1"/>
  <c r="BB112" i="1"/>
  <c r="BC111" i="1"/>
  <c r="AH113" i="1"/>
  <c r="AI112" i="1"/>
  <c r="AJ113" i="1"/>
  <c r="AK112" i="1"/>
  <c r="AG112" i="1"/>
  <c r="AF113" i="1"/>
  <c r="BG111" i="1"/>
  <c r="BF112" i="1"/>
  <c r="AQ111" i="1"/>
  <c r="AP112" i="1"/>
  <c r="AZ112" i="1"/>
  <c r="BA111" i="1"/>
  <c r="AR112" i="1"/>
  <c r="AS111" i="1"/>
  <c r="AL112" i="1"/>
  <c r="AM111" i="1"/>
  <c r="AT112" i="1"/>
  <c r="AU111" i="1"/>
  <c r="AD113" i="1"/>
  <c r="AE112" i="1"/>
  <c r="AV112" i="1"/>
  <c r="AW111" i="1"/>
  <c r="BD112" i="1"/>
  <c r="BE111" i="1"/>
  <c r="AN112" i="1"/>
  <c r="AO111" i="1"/>
  <c r="AB113" i="1" l="1"/>
  <c r="AA113" i="1"/>
  <c r="Y114" i="1" s="1"/>
  <c r="T113" i="1"/>
  <c r="S113" i="1"/>
  <c r="Q114" i="1" s="1"/>
  <c r="X113" i="1"/>
  <c r="U114" i="1" s="1"/>
  <c r="W113" i="1"/>
  <c r="AX113" i="1"/>
  <c r="AY112" i="1"/>
  <c r="AW112" i="1"/>
  <c r="AV113" i="1"/>
  <c r="AD114" i="1"/>
  <c r="AE113" i="1"/>
  <c r="AZ113" i="1"/>
  <c r="BA112" i="1"/>
  <c r="AK113" i="1"/>
  <c r="AJ114" i="1"/>
  <c r="BH113" i="1"/>
  <c r="BI112" i="1"/>
  <c r="J114" i="1"/>
  <c r="G115" i="1" s="1"/>
  <c r="K114" i="1"/>
  <c r="AO112" i="1"/>
  <c r="AN113" i="1"/>
  <c r="AT113" i="1"/>
  <c r="AU112" i="1"/>
  <c r="AH114" i="1"/>
  <c r="AI113" i="1"/>
  <c r="AP113" i="1"/>
  <c r="AQ112" i="1"/>
  <c r="BF113" i="1"/>
  <c r="BG112" i="1"/>
  <c r="AF114" i="1"/>
  <c r="AG113" i="1"/>
  <c r="AR113" i="1"/>
  <c r="AS112" i="1"/>
  <c r="BE112" i="1"/>
  <c r="BD113" i="1"/>
  <c r="AL113" i="1"/>
  <c r="AM112" i="1"/>
  <c r="BB113" i="1"/>
  <c r="BC112" i="1"/>
  <c r="S114" i="1" l="1"/>
  <c r="T114" i="1"/>
  <c r="Q115" i="1" s="1"/>
  <c r="X114" i="1"/>
  <c r="W114" i="1"/>
  <c r="U115" i="1" s="1"/>
  <c r="AA114" i="1"/>
  <c r="Y115" i="1"/>
  <c r="AB114" i="1"/>
  <c r="K115" i="1"/>
  <c r="J115" i="1"/>
  <c r="G116" i="1" s="1"/>
  <c r="AP114" i="1"/>
  <c r="AQ113" i="1"/>
  <c r="BD114" i="1"/>
  <c r="BE113" i="1"/>
  <c r="AD115" i="1"/>
  <c r="AE114" i="1"/>
  <c r="BA113" i="1"/>
  <c r="AZ114" i="1"/>
  <c r="AS113" i="1"/>
  <c r="AR114" i="1"/>
  <c r="AI114" i="1"/>
  <c r="AH115" i="1"/>
  <c r="AV114" i="1"/>
  <c r="AW113" i="1"/>
  <c r="BI113" i="1"/>
  <c r="BH114" i="1"/>
  <c r="BB114" i="1"/>
  <c r="BC113" i="1"/>
  <c r="AF115" i="1"/>
  <c r="AG114" i="1"/>
  <c r="AT114" i="1"/>
  <c r="AU113" i="1"/>
  <c r="AJ115" i="1"/>
  <c r="AK114" i="1"/>
  <c r="AN114" i="1"/>
  <c r="AO113" i="1"/>
  <c r="AX114" i="1"/>
  <c r="AY113" i="1"/>
  <c r="AL114" i="1"/>
  <c r="AM113" i="1"/>
  <c r="BF114" i="1"/>
  <c r="BG113" i="1"/>
  <c r="X115" i="1" l="1"/>
  <c r="W115" i="1"/>
  <c r="U116" i="1" s="1"/>
  <c r="T115" i="1"/>
  <c r="S115" i="1"/>
  <c r="Q116" i="1" s="1"/>
  <c r="K116" i="1"/>
  <c r="G117" i="1"/>
  <c r="J116" i="1"/>
  <c r="BD115" i="1"/>
  <c r="BE114" i="1"/>
  <c r="AR115" i="1"/>
  <c r="AS114" i="1"/>
  <c r="AH116" i="1"/>
  <c r="AI115" i="1"/>
  <c r="AN115" i="1"/>
  <c r="AO114" i="1"/>
  <c r="BB115" i="1"/>
  <c r="BC114" i="1"/>
  <c r="AQ114" i="1"/>
  <c r="AP115" i="1"/>
  <c r="AY114" i="1"/>
  <c r="AX115" i="1"/>
  <c r="BH115" i="1"/>
  <c r="BI114" i="1"/>
  <c r="AZ115" i="1"/>
  <c r="BA114" i="1"/>
  <c r="AB115" i="1"/>
  <c r="AA115" i="1"/>
  <c r="Y116" i="1" s="1"/>
  <c r="BG114" i="1"/>
  <c r="BF115" i="1"/>
  <c r="AJ116" i="1"/>
  <c r="AK115" i="1"/>
  <c r="AF116" i="1"/>
  <c r="AG115" i="1"/>
  <c r="AL115" i="1"/>
  <c r="AM114" i="1"/>
  <c r="AT115" i="1"/>
  <c r="AU114" i="1"/>
  <c r="AV115" i="1"/>
  <c r="AW114" i="1"/>
  <c r="AE115" i="1"/>
  <c r="AD116" i="1"/>
  <c r="T116" i="1" l="1"/>
  <c r="S116" i="1"/>
  <c r="Q117" i="1" s="1"/>
  <c r="X116" i="1"/>
  <c r="W116" i="1"/>
  <c r="U117" i="1" s="1"/>
  <c r="AB116" i="1"/>
  <c r="Y117" i="1" s="1"/>
  <c r="AA116" i="1"/>
  <c r="BH116" i="1"/>
  <c r="BI115" i="1"/>
  <c r="AX116" i="1"/>
  <c r="AY115" i="1"/>
  <c r="AH117" i="1"/>
  <c r="AI116" i="1"/>
  <c r="BF116" i="1"/>
  <c r="BG115" i="1"/>
  <c r="AM115" i="1"/>
  <c r="AL116" i="1"/>
  <c r="AP116" i="1"/>
  <c r="AQ115" i="1"/>
  <c r="K117" i="1"/>
  <c r="J117" i="1"/>
  <c r="G118" i="1" s="1"/>
  <c r="AR116" i="1"/>
  <c r="AS115" i="1"/>
  <c r="AU115" i="1"/>
  <c r="AT116" i="1"/>
  <c r="AF117" i="1"/>
  <c r="AG116" i="1"/>
  <c r="AN116" i="1"/>
  <c r="AO115" i="1"/>
  <c r="AZ116" i="1"/>
  <c r="BA115" i="1"/>
  <c r="BC115" i="1"/>
  <c r="BB116" i="1"/>
  <c r="BD116" i="1"/>
  <c r="BE115" i="1"/>
  <c r="AD117" i="1"/>
  <c r="AE116" i="1"/>
  <c r="AV116" i="1"/>
  <c r="AW115" i="1"/>
  <c r="AK116" i="1"/>
  <c r="AJ117" i="1"/>
  <c r="AB117" i="1" l="1"/>
  <c r="AA117" i="1"/>
  <c r="Y118" i="1" s="1"/>
  <c r="K118" i="1"/>
  <c r="J118" i="1"/>
  <c r="G119" i="1" s="1"/>
  <c r="T117" i="1"/>
  <c r="Q118" i="1" s="1"/>
  <c r="S117" i="1"/>
  <c r="X117" i="1"/>
  <c r="W117" i="1"/>
  <c r="U118" i="1" s="1"/>
  <c r="BF117" i="1"/>
  <c r="BG116" i="1"/>
  <c r="AN117" i="1"/>
  <c r="AO116" i="1"/>
  <c r="AH118" i="1"/>
  <c r="AI117" i="1"/>
  <c r="AG117" i="1"/>
  <c r="AF118" i="1"/>
  <c r="AD118" i="1"/>
  <c r="AE117" i="1"/>
  <c r="AJ118" i="1"/>
  <c r="AK117" i="1"/>
  <c r="BB117" i="1"/>
  <c r="BC116" i="1"/>
  <c r="AT117" i="1"/>
  <c r="AU116" i="1"/>
  <c r="AP117" i="1"/>
  <c r="AQ116" i="1"/>
  <c r="AX117" i="1"/>
  <c r="AY116" i="1"/>
  <c r="AL117" i="1"/>
  <c r="AM116" i="1"/>
  <c r="BI116" i="1"/>
  <c r="BH117" i="1"/>
  <c r="BD117" i="1"/>
  <c r="BE116" i="1"/>
  <c r="AV117" i="1"/>
  <c r="AW116" i="1"/>
  <c r="BA116" i="1"/>
  <c r="AZ117" i="1"/>
  <c r="AS116" i="1"/>
  <c r="AR117" i="1"/>
  <c r="W118" i="1" l="1"/>
  <c r="X118" i="1"/>
  <c r="U119" i="1" s="1"/>
  <c r="K119" i="1"/>
  <c r="J119" i="1"/>
  <c r="G120" i="1" s="1"/>
  <c r="T118" i="1"/>
  <c r="Q119" i="1" s="1"/>
  <c r="S118" i="1"/>
  <c r="AB118" i="1"/>
  <c r="AA118" i="1"/>
  <c r="Y119" i="1" s="1"/>
  <c r="AW117" i="1"/>
  <c r="AV118" i="1"/>
  <c r="AX118" i="1"/>
  <c r="AY117" i="1"/>
  <c r="AJ119" i="1"/>
  <c r="AK118" i="1"/>
  <c r="AO117" i="1"/>
  <c r="AN118" i="1"/>
  <c r="AP118" i="1"/>
  <c r="AQ117" i="1"/>
  <c r="AE118" i="1"/>
  <c r="AD119" i="1"/>
  <c r="BF118" i="1"/>
  <c r="BG117" i="1"/>
  <c r="AR118" i="1"/>
  <c r="AS117" i="1"/>
  <c r="AF119" i="1"/>
  <c r="AG118" i="1"/>
  <c r="BE117" i="1"/>
  <c r="BD118" i="1"/>
  <c r="BH118" i="1"/>
  <c r="BI117" i="1"/>
  <c r="AT118" i="1"/>
  <c r="AU117" i="1"/>
  <c r="AZ118" i="1"/>
  <c r="BA117" i="1"/>
  <c r="AL118" i="1"/>
  <c r="AM117" i="1"/>
  <c r="BB118" i="1"/>
  <c r="BC117" i="1"/>
  <c r="AH119" i="1"/>
  <c r="AI118" i="1"/>
  <c r="T119" i="1" l="1"/>
  <c r="S119" i="1"/>
  <c r="Q120" i="1" s="1"/>
  <c r="AB119" i="1"/>
  <c r="AA119" i="1"/>
  <c r="Y120" i="1" s="1"/>
  <c r="K120" i="1"/>
  <c r="G121" i="1"/>
  <c r="J120" i="1"/>
  <c r="X119" i="1"/>
  <c r="W119" i="1"/>
  <c r="U120" i="1" s="1"/>
  <c r="AX119" i="1"/>
  <c r="AY118" i="1"/>
  <c r="AV119" i="1"/>
  <c r="AW118" i="1"/>
  <c r="AF120" i="1"/>
  <c r="AG119" i="1"/>
  <c r="AP119" i="1"/>
  <c r="AQ118" i="1"/>
  <c r="AD120" i="1"/>
  <c r="AE119" i="1"/>
  <c r="AN119" i="1"/>
  <c r="AO118" i="1"/>
  <c r="AU118" i="1"/>
  <c r="AT119" i="1"/>
  <c r="AR119" i="1"/>
  <c r="AS118" i="1"/>
  <c r="BD119" i="1"/>
  <c r="BE118" i="1"/>
  <c r="AZ119" i="1"/>
  <c r="BA118" i="1"/>
  <c r="AM118" i="1"/>
  <c r="AL119" i="1"/>
  <c r="AI119" i="1"/>
  <c r="AH120" i="1"/>
  <c r="BC118" i="1"/>
  <c r="BB119" i="1"/>
  <c r="BH119" i="1"/>
  <c r="BI118" i="1"/>
  <c r="BF119" i="1"/>
  <c r="BG118" i="1"/>
  <c r="AJ120" i="1"/>
  <c r="AK119" i="1"/>
  <c r="T120" i="1" l="1"/>
  <c r="S120" i="1"/>
  <c r="Q121" i="1" s="1"/>
  <c r="AB120" i="1"/>
  <c r="AA120" i="1"/>
  <c r="Y121" i="1" s="1"/>
  <c r="X120" i="1"/>
  <c r="U121" i="1" s="1"/>
  <c r="W120" i="1"/>
  <c r="K121" i="1"/>
  <c r="J121" i="1"/>
  <c r="G122" i="1" s="1"/>
  <c r="AZ120" i="1"/>
  <c r="BA119" i="1"/>
  <c r="AN120" i="1"/>
  <c r="AO119" i="1"/>
  <c r="AV120" i="1"/>
  <c r="AW119" i="1"/>
  <c r="BD120" i="1"/>
  <c r="BE119" i="1"/>
  <c r="AD121" i="1"/>
  <c r="AE120" i="1"/>
  <c r="AY119" i="1"/>
  <c r="AX120" i="1"/>
  <c r="AJ121" i="1"/>
  <c r="AK120" i="1"/>
  <c r="AR120" i="1"/>
  <c r="AS119" i="1"/>
  <c r="AQ119" i="1"/>
  <c r="AP120" i="1"/>
  <c r="BB120" i="1"/>
  <c r="BC119" i="1"/>
  <c r="AL120" i="1"/>
  <c r="AM119" i="1"/>
  <c r="AT120" i="1"/>
  <c r="AU119" i="1"/>
  <c r="BH120" i="1"/>
  <c r="BI119" i="1"/>
  <c r="AH121" i="1"/>
  <c r="AI120" i="1"/>
  <c r="BG119" i="1"/>
  <c r="BF120" i="1"/>
  <c r="AG120" i="1"/>
  <c r="AF121" i="1"/>
  <c r="X121" i="1" l="1"/>
  <c r="W121" i="1"/>
  <c r="U122" i="1" s="1"/>
  <c r="T121" i="1"/>
  <c r="S121" i="1"/>
  <c r="Q122" i="1" s="1"/>
  <c r="K122" i="1"/>
  <c r="G123" i="1" s="1"/>
  <c r="J122" i="1"/>
  <c r="AB121" i="1"/>
  <c r="AA121" i="1"/>
  <c r="Y122" i="1" s="1"/>
  <c r="AX121" i="1"/>
  <c r="AY120" i="1"/>
  <c r="AH122" i="1"/>
  <c r="AI121" i="1"/>
  <c r="BB121" i="1"/>
  <c r="BC120" i="1"/>
  <c r="AO120" i="1"/>
  <c r="AN121" i="1"/>
  <c r="BH121" i="1"/>
  <c r="BI120" i="1"/>
  <c r="AD122" i="1"/>
  <c r="AE121" i="1"/>
  <c r="AZ121" i="1"/>
  <c r="BA120" i="1"/>
  <c r="AP121" i="1"/>
  <c r="AQ120" i="1"/>
  <c r="AF122" i="1"/>
  <c r="AG121" i="1"/>
  <c r="AT121" i="1"/>
  <c r="AU120" i="1"/>
  <c r="AR121" i="1"/>
  <c r="AS120" i="1"/>
  <c r="BE120" i="1"/>
  <c r="BD121" i="1"/>
  <c r="BF121" i="1"/>
  <c r="BG120" i="1"/>
  <c r="AL121" i="1"/>
  <c r="AM120" i="1"/>
  <c r="AJ122" i="1"/>
  <c r="AK121" i="1"/>
  <c r="AW120" i="1"/>
  <c r="AV121" i="1"/>
  <c r="AA122" i="1" l="1"/>
  <c r="AB122" i="1"/>
  <c r="Y123" i="1" s="1"/>
  <c r="K123" i="1"/>
  <c r="J123" i="1"/>
  <c r="G124" i="1" s="1"/>
  <c r="X122" i="1"/>
  <c r="U123" i="1" s="1"/>
  <c r="W122" i="1"/>
  <c r="T122" i="1"/>
  <c r="S122" i="1"/>
  <c r="Q123" i="1" s="1"/>
  <c r="AL122" i="1"/>
  <c r="AM121" i="1"/>
  <c r="AT122" i="1"/>
  <c r="AU121" i="1"/>
  <c r="AD123" i="1"/>
  <c r="AE122" i="1"/>
  <c r="AI122" i="1"/>
  <c r="AH123" i="1"/>
  <c r="BF122" i="1"/>
  <c r="BG121" i="1"/>
  <c r="AG122" i="1"/>
  <c r="AF123" i="1"/>
  <c r="BI121" i="1"/>
  <c r="BH122" i="1"/>
  <c r="AX122" i="1"/>
  <c r="AY121" i="1"/>
  <c r="AN122" i="1"/>
  <c r="AO121" i="1"/>
  <c r="AV122" i="1"/>
  <c r="AW121" i="1"/>
  <c r="AP122" i="1"/>
  <c r="AQ121" i="1"/>
  <c r="BD122" i="1"/>
  <c r="BE121" i="1"/>
  <c r="AJ123" i="1"/>
  <c r="AK122" i="1"/>
  <c r="AS121" i="1"/>
  <c r="AR122" i="1"/>
  <c r="BA121" i="1"/>
  <c r="AZ122" i="1"/>
  <c r="BB122" i="1"/>
  <c r="BC121" i="1"/>
  <c r="X123" i="1" l="1"/>
  <c r="W123" i="1"/>
  <c r="U124" i="1" s="1"/>
  <c r="AB123" i="1"/>
  <c r="AA123" i="1"/>
  <c r="Y124" i="1" s="1"/>
  <c r="T123" i="1"/>
  <c r="Q124" i="1" s="1"/>
  <c r="S123" i="1"/>
  <c r="J124" i="1"/>
  <c r="G125" i="1" s="1"/>
  <c r="K124" i="1"/>
  <c r="AT123" i="1"/>
  <c r="AU122" i="1"/>
  <c r="AR123" i="1"/>
  <c r="AS122" i="1"/>
  <c r="AK123" i="1"/>
  <c r="AJ124" i="1"/>
  <c r="AO122" i="1"/>
  <c r="AN123" i="1"/>
  <c r="BG122" i="1"/>
  <c r="BF123" i="1"/>
  <c r="AL123" i="1"/>
  <c r="AM122" i="1"/>
  <c r="AH124" i="1"/>
  <c r="AI123" i="1"/>
  <c r="BB123" i="1"/>
  <c r="BC122" i="1"/>
  <c r="BE122" i="1"/>
  <c r="BD123" i="1"/>
  <c r="AY122" i="1"/>
  <c r="AX123" i="1"/>
  <c r="AF124" i="1"/>
  <c r="AG123" i="1"/>
  <c r="AZ123" i="1"/>
  <c r="BA122" i="1"/>
  <c r="BH123" i="1"/>
  <c r="BI122" i="1"/>
  <c r="AW122" i="1"/>
  <c r="AV123" i="1"/>
  <c r="AQ122" i="1"/>
  <c r="AP123" i="1"/>
  <c r="AE123" i="1"/>
  <c r="AD124" i="1"/>
  <c r="AA124" i="1" l="1"/>
  <c r="AB124" i="1"/>
  <c r="Y125" i="1" s="1"/>
  <c r="J125" i="1"/>
  <c r="G126" i="1" s="1"/>
  <c r="K125" i="1"/>
  <c r="S124" i="1"/>
  <c r="Q125" i="1"/>
  <c r="T124" i="1"/>
  <c r="X124" i="1"/>
  <c r="W124" i="1"/>
  <c r="U125" i="1" s="1"/>
  <c r="AX124" i="1"/>
  <c r="AY123" i="1"/>
  <c r="AM123" i="1"/>
  <c r="AL124" i="1"/>
  <c r="AS123" i="1"/>
  <c r="AR124" i="1"/>
  <c r="AV124" i="1"/>
  <c r="AW123" i="1"/>
  <c r="AU123" i="1"/>
  <c r="AT124" i="1"/>
  <c r="AN124" i="1"/>
  <c r="AO123" i="1"/>
  <c r="BD124" i="1"/>
  <c r="BE123" i="1"/>
  <c r="BI123" i="1"/>
  <c r="BH124" i="1"/>
  <c r="BA123" i="1"/>
  <c r="AZ124" i="1"/>
  <c r="BC123" i="1"/>
  <c r="BB124" i="1"/>
  <c r="BF124" i="1"/>
  <c r="BG123" i="1"/>
  <c r="AD125" i="1"/>
  <c r="AE124" i="1"/>
  <c r="AK124" i="1"/>
  <c r="AJ125" i="1"/>
  <c r="AP124" i="1"/>
  <c r="AQ123" i="1"/>
  <c r="AF125" i="1"/>
  <c r="AG124" i="1"/>
  <c r="AI124" i="1"/>
  <c r="AH125" i="1"/>
  <c r="K126" i="1" l="1"/>
  <c r="J126" i="1"/>
  <c r="G127" i="1" s="1"/>
  <c r="AB125" i="1"/>
  <c r="AA125" i="1"/>
  <c r="Y126" i="1"/>
  <c r="X125" i="1"/>
  <c r="U126" i="1" s="1"/>
  <c r="W125" i="1"/>
  <c r="AN125" i="1"/>
  <c r="AO124" i="1"/>
  <c r="BA124" i="1"/>
  <c r="AZ125" i="1"/>
  <c r="AT125" i="1"/>
  <c r="AU124" i="1"/>
  <c r="AQ124" i="1"/>
  <c r="AP125" i="1"/>
  <c r="AY124" i="1"/>
  <c r="AX125" i="1"/>
  <c r="AL125" i="1"/>
  <c r="AM124" i="1"/>
  <c r="BI124" i="1"/>
  <c r="BH125" i="1"/>
  <c r="BB125" i="1"/>
  <c r="BC124" i="1"/>
  <c r="AE125" i="1"/>
  <c r="AD126" i="1"/>
  <c r="AV125" i="1"/>
  <c r="AW124" i="1"/>
  <c r="AJ126" i="1"/>
  <c r="AK125" i="1"/>
  <c r="AH126" i="1"/>
  <c r="AI125" i="1"/>
  <c r="AS124" i="1"/>
  <c r="AR125" i="1"/>
  <c r="T125" i="1"/>
  <c r="S125" i="1"/>
  <c r="Q126" i="1"/>
  <c r="AG125" i="1"/>
  <c r="AF126" i="1"/>
  <c r="BG124" i="1"/>
  <c r="BF125" i="1"/>
  <c r="BD125" i="1"/>
  <c r="BE124" i="1"/>
  <c r="W126" i="1" l="1"/>
  <c r="X126" i="1"/>
  <c r="U127" i="1" s="1"/>
  <c r="K127" i="1"/>
  <c r="J127" i="1"/>
  <c r="G128" i="1" s="1"/>
  <c r="AF127" i="1"/>
  <c r="AG126" i="1"/>
  <c r="BH126" i="1"/>
  <c r="BI125" i="1"/>
  <c r="AK126" i="1"/>
  <c r="AJ127" i="1"/>
  <c r="AU125" i="1"/>
  <c r="AT126" i="1"/>
  <c r="AB126" i="1"/>
  <c r="Y127" i="1" s="1"/>
  <c r="AA126" i="1"/>
  <c r="BC125" i="1"/>
  <c r="BB126" i="1"/>
  <c r="AZ126" i="1"/>
  <c r="BA125" i="1"/>
  <c r="T126" i="1"/>
  <c r="S126" i="1"/>
  <c r="Q127" i="1" s="1"/>
  <c r="AW125" i="1"/>
  <c r="AV126" i="1"/>
  <c r="AM125" i="1"/>
  <c r="AL126" i="1"/>
  <c r="AH127" i="1"/>
  <c r="AI126" i="1"/>
  <c r="BE125" i="1"/>
  <c r="BD126" i="1"/>
  <c r="AR126" i="1"/>
  <c r="AS125" i="1"/>
  <c r="AE126" i="1"/>
  <c r="AD127" i="1"/>
  <c r="AX126" i="1"/>
  <c r="AY125" i="1"/>
  <c r="BF126" i="1"/>
  <c r="BG125" i="1"/>
  <c r="AO125" i="1"/>
  <c r="AN126" i="1"/>
  <c r="AP126" i="1"/>
  <c r="AQ125" i="1"/>
  <c r="T127" i="1" l="1"/>
  <c r="S127" i="1"/>
  <c r="Q128" i="1" s="1"/>
  <c r="AB127" i="1"/>
  <c r="AA127" i="1"/>
  <c r="Y128" i="1" s="1"/>
  <c r="X127" i="1"/>
  <c r="U128" i="1" s="1"/>
  <c r="W127" i="1"/>
  <c r="K128" i="1"/>
  <c r="J128" i="1"/>
  <c r="G129" i="1"/>
  <c r="AG127" i="1"/>
  <c r="AF128" i="1"/>
  <c r="AU126" i="1"/>
  <c r="AT127" i="1"/>
  <c r="BF127" i="1"/>
  <c r="BG126" i="1"/>
  <c r="AI127" i="1"/>
  <c r="AH128" i="1"/>
  <c r="BD127" i="1"/>
  <c r="BE126" i="1"/>
  <c r="AD128" i="1"/>
  <c r="AE127" i="1"/>
  <c r="AM126" i="1"/>
  <c r="AL127" i="1"/>
  <c r="BA126" i="1"/>
  <c r="AZ127" i="1"/>
  <c r="AJ128" i="1"/>
  <c r="AK127" i="1"/>
  <c r="AX127" i="1"/>
  <c r="AY126" i="1"/>
  <c r="AP127" i="1"/>
  <c r="AQ126" i="1"/>
  <c r="BC126" i="1"/>
  <c r="BB127" i="1"/>
  <c r="AV127" i="1"/>
  <c r="AW126" i="1"/>
  <c r="AN127" i="1"/>
  <c r="AO126" i="1"/>
  <c r="AS126" i="1"/>
  <c r="AR127" i="1"/>
  <c r="BI126" i="1"/>
  <c r="BH127" i="1"/>
  <c r="AB128" i="1" l="1"/>
  <c r="AA128" i="1"/>
  <c r="Y129" i="1" s="1"/>
  <c r="W128" i="1"/>
  <c r="U129" i="1" s="1"/>
  <c r="X128" i="1"/>
  <c r="T128" i="1"/>
  <c r="Q129" i="1" s="1"/>
  <c r="S128" i="1"/>
  <c r="AY127" i="1"/>
  <c r="AX128" i="1"/>
  <c r="AE128" i="1"/>
  <c r="AD129" i="1"/>
  <c r="AG128" i="1"/>
  <c r="AF129" i="1"/>
  <c r="AW127" i="1"/>
  <c r="AV128" i="1"/>
  <c r="AJ129" i="1"/>
  <c r="AK128" i="1"/>
  <c r="BE127" i="1"/>
  <c r="BD128" i="1"/>
  <c r="AT128" i="1"/>
  <c r="AU127" i="1"/>
  <c r="BB128" i="1"/>
  <c r="BC127" i="1"/>
  <c r="AZ128" i="1"/>
  <c r="BA127" i="1"/>
  <c r="AH129" i="1"/>
  <c r="AI128" i="1"/>
  <c r="K129" i="1"/>
  <c r="J129" i="1"/>
  <c r="G130" i="1" s="1"/>
  <c r="BH128" i="1"/>
  <c r="BI127" i="1"/>
  <c r="AO127" i="1"/>
  <c r="AN128" i="1"/>
  <c r="AL128" i="1"/>
  <c r="AM127" i="1"/>
  <c r="AR128" i="1"/>
  <c r="AS127" i="1"/>
  <c r="AQ127" i="1"/>
  <c r="AP128" i="1"/>
  <c r="BG127" i="1"/>
  <c r="BF128" i="1"/>
  <c r="X129" i="1" l="1"/>
  <c r="W129" i="1"/>
  <c r="U130" i="1"/>
  <c r="J130" i="1"/>
  <c r="G131" i="1" s="1"/>
  <c r="K130" i="1"/>
  <c r="T129" i="1"/>
  <c r="Q130" i="1" s="1"/>
  <c r="S129" i="1"/>
  <c r="AB129" i="1"/>
  <c r="AA129" i="1"/>
  <c r="Y130" i="1" s="1"/>
  <c r="AR129" i="1"/>
  <c r="AS128" i="1"/>
  <c r="AF130" i="1"/>
  <c r="AG129" i="1"/>
  <c r="AU128" i="1"/>
  <c r="AT129" i="1"/>
  <c r="AM128" i="1"/>
  <c r="AL129" i="1"/>
  <c r="BE128" i="1"/>
  <c r="BD129" i="1"/>
  <c r="AD130" i="1"/>
  <c r="AE129" i="1"/>
  <c r="AO128" i="1"/>
  <c r="AN129" i="1"/>
  <c r="AX129" i="1"/>
  <c r="AY128" i="1"/>
  <c r="AI129" i="1"/>
  <c r="AH130" i="1"/>
  <c r="AZ129" i="1"/>
  <c r="BA128" i="1"/>
  <c r="AK129" i="1"/>
  <c r="AJ130" i="1"/>
  <c r="BC128" i="1"/>
  <c r="BB129" i="1"/>
  <c r="BF129" i="1"/>
  <c r="BG128" i="1"/>
  <c r="AP129" i="1"/>
  <c r="AQ128" i="1"/>
  <c r="BH129" i="1"/>
  <c r="BI128" i="1"/>
  <c r="AW128" i="1"/>
  <c r="AV129" i="1"/>
  <c r="K131" i="1" l="1"/>
  <c r="J131" i="1"/>
  <c r="G132" i="1" s="1"/>
  <c r="S130" i="1"/>
  <c r="T130" i="1"/>
  <c r="Q131" i="1"/>
  <c r="AA130" i="1"/>
  <c r="Y131" i="1" s="1"/>
  <c r="AB130" i="1"/>
  <c r="AQ129" i="1"/>
  <c r="AP130" i="1"/>
  <c r="BA129" i="1"/>
  <c r="AZ130" i="1"/>
  <c r="AD131" i="1"/>
  <c r="AE130" i="1"/>
  <c r="AG130" i="1"/>
  <c r="AF131" i="1"/>
  <c r="AI130" i="1"/>
  <c r="AH131" i="1"/>
  <c r="BD130" i="1"/>
  <c r="BE129" i="1"/>
  <c r="AS129" i="1"/>
  <c r="AR130" i="1"/>
  <c r="BB130" i="1"/>
  <c r="BC129" i="1"/>
  <c r="AL130" i="1"/>
  <c r="AM129" i="1"/>
  <c r="BG129" i="1"/>
  <c r="BF130" i="1"/>
  <c r="AY129" i="1"/>
  <c r="AX130" i="1"/>
  <c r="U131" i="1"/>
  <c r="X130" i="1"/>
  <c r="W130" i="1"/>
  <c r="AJ131" i="1"/>
  <c r="AK130" i="1"/>
  <c r="AN130" i="1"/>
  <c r="AO129" i="1"/>
  <c r="AT130" i="1"/>
  <c r="AU129" i="1"/>
  <c r="AV130" i="1"/>
  <c r="AW129" i="1"/>
  <c r="BI129" i="1"/>
  <c r="BH130" i="1"/>
  <c r="AB131" i="1" l="1"/>
  <c r="AA131" i="1"/>
  <c r="Y132" i="1" s="1"/>
  <c r="J132" i="1"/>
  <c r="G133" i="1" s="1"/>
  <c r="K132" i="1"/>
  <c r="X131" i="1"/>
  <c r="U132" i="1" s="1"/>
  <c r="W131" i="1"/>
  <c r="AY130" i="1"/>
  <c r="AX131" i="1"/>
  <c r="AR131" i="1"/>
  <c r="AS130" i="1"/>
  <c r="AE131" i="1"/>
  <c r="AD132" i="1"/>
  <c r="Q132" i="1"/>
  <c r="T131" i="1"/>
  <c r="S131" i="1"/>
  <c r="AT131" i="1"/>
  <c r="AU130" i="1"/>
  <c r="BG130" i="1"/>
  <c r="BF131" i="1"/>
  <c r="AZ131" i="1"/>
  <c r="BA130" i="1"/>
  <c r="BB131" i="1"/>
  <c r="BC130" i="1"/>
  <c r="BH131" i="1"/>
  <c r="BI130" i="1"/>
  <c r="BE130" i="1"/>
  <c r="BD131" i="1"/>
  <c r="AO130" i="1"/>
  <c r="AN131" i="1"/>
  <c r="AK131" i="1"/>
  <c r="AJ132" i="1"/>
  <c r="AH132" i="1"/>
  <c r="AI131" i="1"/>
  <c r="AQ130" i="1"/>
  <c r="AP131" i="1"/>
  <c r="AL131" i="1"/>
  <c r="AM130" i="1"/>
  <c r="AW130" i="1"/>
  <c r="AV131" i="1"/>
  <c r="AF132" i="1"/>
  <c r="AG131" i="1"/>
  <c r="K133" i="1" l="1"/>
  <c r="J133" i="1"/>
  <c r="G134" i="1"/>
  <c r="AA132" i="1"/>
  <c r="Y133" i="1" s="1"/>
  <c r="AB132" i="1"/>
  <c r="X132" i="1"/>
  <c r="U133" i="1" s="1"/>
  <c r="W132" i="1"/>
  <c r="AM131" i="1"/>
  <c r="AL132" i="1"/>
  <c r="BA131" i="1"/>
  <c r="AZ132" i="1"/>
  <c r="AD133" i="1"/>
  <c r="AE132" i="1"/>
  <c r="AP132" i="1"/>
  <c r="AQ131" i="1"/>
  <c r="BD132" i="1"/>
  <c r="BE131" i="1"/>
  <c r="BF132" i="1"/>
  <c r="BG131" i="1"/>
  <c r="AN132" i="1"/>
  <c r="AO131" i="1"/>
  <c r="AS131" i="1"/>
  <c r="AR132" i="1"/>
  <c r="AF133" i="1"/>
  <c r="AG132" i="1"/>
  <c r="AI132" i="1"/>
  <c r="AH133" i="1"/>
  <c r="BI131" i="1"/>
  <c r="BH132" i="1"/>
  <c r="AU131" i="1"/>
  <c r="AT132" i="1"/>
  <c r="AX132" i="1"/>
  <c r="AY131" i="1"/>
  <c r="AV132" i="1"/>
  <c r="AW131" i="1"/>
  <c r="AK132" i="1"/>
  <c r="AJ133" i="1"/>
  <c r="S132" i="1"/>
  <c r="Q133" i="1" s="1"/>
  <c r="T132" i="1"/>
  <c r="BC131" i="1"/>
  <c r="BB132" i="1"/>
  <c r="X133" i="1" l="1"/>
  <c r="W133" i="1"/>
  <c r="U134" i="1" s="1"/>
  <c r="T133" i="1"/>
  <c r="S133" i="1"/>
  <c r="Q134" i="1" s="1"/>
  <c r="AB133" i="1"/>
  <c r="Y134" i="1" s="1"/>
  <c r="AA133" i="1"/>
  <c r="AQ132" i="1"/>
  <c r="AP133" i="1"/>
  <c r="AN133" i="1"/>
  <c r="AO132" i="1"/>
  <c r="AE133" i="1"/>
  <c r="AD134" i="1"/>
  <c r="AH134" i="1"/>
  <c r="AI133" i="1"/>
  <c r="BA132" i="1"/>
  <c r="AZ133" i="1"/>
  <c r="BG132" i="1"/>
  <c r="BF133" i="1"/>
  <c r="AJ134" i="1"/>
  <c r="AK133" i="1"/>
  <c r="BB133" i="1"/>
  <c r="BC132" i="1"/>
  <c r="AL133" i="1"/>
  <c r="AM132" i="1"/>
  <c r="K134" i="1"/>
  <c r="J134" i="1"/>
  <c r="G135" i="1" s="1"/>
  <c r="BI132" i="1"/>
  <c r="BH133" i="1"/>
  <c r="AV133" i="1"/>
  <c r="AW132" i="1"/>
  <c r="AY132" i="1"/>
  <c r="AX133" i="1"/>
  <c r="AG133" i="1"/>
  <c r="AF134" i="1"/>
  <c r="BD133" i="1"/>
  <c r="BE132" i="1"/>
  <c r="AT133" i="1"/>
  <c r="AU132" i="1"/>
  <c r="AS132" i="1"/>
  <c r="AR133" i="1"/>
  <c r="AB134" i="1" l="1"/>
  <c r="AA134" i="1"/>
  <c r="Y135" i="1" s="1"/>
  <c r="T134" i="1"/>
  <c r="S134" i="1"/>
  <c r="Q135" i="1" s="1"/>
  <c r="W134" i="1"/>
  <c r="U135" i="1" s="1"/>
  <c r="X134" i="1"/>
  <c r="K135" i="1"/>
  <c r="J135" i="1"/>
  <c r="G136" i="1" s="1"/>
  <c r="AE134" i="1"/>
  <c r="AD135" i="1"/>
  <c r="AF135" i="1"/>
  <c r="AG134" i="1"/>
  <c r="AK134" i="1"/>
  <c r="AJ135" i="1"/>
  <c r="BF134" i="1"/>
  <c r="BG133" i="1"/>
  <c r="BH134" i="1"/>
  <c r="BI133" i="1"/>
  <c r="AO133" i="1"/>
  <c r="AN134" i="1"/>
  <c r="BC133" i="1"/>
  <c r="BB134" i="1"/>
  <c r="AR134" i="1"/>
  <c r="AS133" i="1"/>
  <c r="AZ134" i="1"/>
  <c r="BA133" i="1"/>
  <c r="AP134" i="1"/>
  <c r="AQ133" i="1"/>
  <c r="AH135" i="1"/>
  <c r="AI134" i="1"/>
  <c r="AM133" i="1"/>
  <c r="AL134" i="1"/>
  <c r="BE133" i="1"/>
  <c r="BD134" i="1"/>
  <c r="AX134" i="1"/>
  <c r="AY133" i="1"/>
  <c r="AU133" i="1"/>
  <c r="AT134" i="1"/>
  <c r="AW133" i="1"/>
  <c r="AV134" i="1"/>
  <c r="K136" i="1" l="1"/>
  <c r="J136" i="1"/>
  <c r="G137" i="1"/>
  <c r="X135" i="1"/>
  <c r="W135" i="1"/>
  <c r="U136" i="1" s="1"/>
  <c r="AB135" i="1"/>
  <c r="Y136" i="1" s="1"/>
  <c r="AA135" i="1"/>
  <c r="T135" i="1"/>
  <c r="S135" i="1"/>
  <c r="Q136" i="1" s="1"/>
  <c r="AP135" i="1"/>
  <c r="AQ134" i="1"/>
  <c r="AG135" i="1"/>
  <c r="AF136" i="1"/>
  <c r="AD136" i="1"/>
  <c r="AE135" i="1"/>
  <c r="BA134" i="1"/>
  <c r="AZ135" i="1"/>
  <c r="BI134" i="1"/>
  <c r="BH135" i="1"/>
  <c r="AV135" i="1"/>
  <c r="AW134" i="1"/>
  <c r="AX135" i="1"/>
  <c r="AY134" i="1"/>
  <c r="AS134" i="1"/>
  <c r="AR135" i="1"/>
  <c r="BF135" i="1"/>
  <c r="BG134" i="1"/>
  <c r="BD135" i="1"/>
  <c r="BE134" i="1"/>
  <c r="AM134" i="1"/>
  <c r="AL135" i="1"/>
  <c r="BC134" i="1"/>
  <c r="BB135" i="1"/>
  <c r="AJ136" i="1"/>
  <c r="AK135" i="1"/>
  <c r="AN135" i="1"/>
  <c r="AO134" i="1"/>
  <c r="AU134" i="1"/>
  <c r="AT135" i="1"/>
  <c r="AI135" i="1"/>
  <c r="AH136" i="1"/>
  <c r="W136" i="1" l="1"/>
  <c r="X136" i="1"/>
  <c r="U137" i="1" s="1"/>
  <c r="AB136" i="1"/>
  <c r="AA136" i="1"/>
  <c r="Y137" i="1" s="1"/>
  <c r="T136" i="1"/>
  <c r="Q137" i="1" s="1"/>
  <c r="S136" i="1"/>
  <c r="AO135" i="1"/>
  <c r="AN136" i="1"/>
  <c r="AW135" i="1"/>
  <c r="AV136" i="1"/>
  <c r="BH136" i="1"/>
  <c r="BI135" i="1"/>
  <c r="AJ137" i="1"/>
  <c r="AK136" i="1"/>
  <c r="BG135" i="1"/>
  <c r="BF136" i="1"/>
  <c r="AQ135" i="1"/>
  <c r="AP136" i="1"/>
  <c r="BE135" i="1"/>
  <c r="BD136" i="1"/>
  <c r="BB136" i="1"/>
  <c r="BC135" i="1"/>
  <c r="AR136" i="1"/>
  <c r="AS135" i="1"/>
  <c r="AZ136" i="1"/>
  <c r="BA135" i="1"/>
  <c r="AG136" i="1"/>
  <c r="AF137" i="1"/>
  <c r="K137" i="1"/>
  <c r="J137" i="1"/>
  <c r="G138" i="1" s="1"/>
  <c r="AH137" i="1"/>
  <c r="AI136" i="1"/>
  <c r="AT136" i="1"/>
  <c r="AU135" i="1"/>
  <c r="AL136" i="1"/>
  <c r="AM135" i="1"/>
  <c r="AY135" i="1"/>
  <c r="AX136" i="1"/>
  <c r="AE136" i="1"/>
  <c r="AD137" i="1"/>
  <c r="T137" i="1" l="1"/>
  <c r="S137" i="1"/>
  <c r="Q138" i="1" s="1"/>
  <c r="AB137" i="1"/>
  <c r="AA137" i="1"/>
  <c r="Y138" i="1" s="1"/>
  <c r="J138" i="1"/>
  <c r="G139" i="1" s="1"/>
  <c r="K138" i="1"/>
  <c r="X137" i="1"/>
  <c r="W137" i="1"/>
  <c r="U138" i="1" s="1"/>
  <c r="AF138" i="1"/>
  <c r="AG137" i="1"/>
  <c r="BE136" i="1"/>
  <c r="BD137" i="1"/>
  <c r="BC136" i="1"/>
  <c r="BB137" i="1"/>
  <c r="BH137" i="1"/>
  <c r="BI136" i="1"/>
  <c r="AK137" i="1"/>
  <c r="AJ138" i="1"/>
  <c r="AU136" i="1"/>
  <c r="AT137" i="1"/>
  <c r="AP137" i="1"/>
  <c r="AQ136" i="1"/>
  <c r="AW136" i="1"/>
  <c r="AV137" i="1"/>
  <c r="AM136" i="1"/>
  <c r="AL137" i="1"/>
  <c r="AD138" i="1"/>
  <c r="AE137" i="1"/>
  <c r="AI137" i="1"/>
  <c r="AH138" i="1"/>
  <c r="BF137" i="1"/>
  <c r="BG136" i="1"/>
  <c r="AO136" i="1"/>
  <c r="AN137" i="1"/>
  <c r="AX137" i="1"/>
  <c r="AY136" i="1"/>
  <c r="AR137" i="1"/>
  <c r="AS136" i="1"/>
  <c r="AZ137" i="1"/>
  <c r="BA136" i="1"/>
  <c r="X138" i="1" l="1"/>
  <c r="W138" i="1"/>
  <c r="U139" i="1" s="1"/>
  <c r="AA138" i="1"/>
  <c r="AB138" i="1"/>
  <c r="Y139" i="1"/>
  <c r="K139" i="1"/>
  <c r="G140" i="1"/>
  <c r="J139" i="1"/>
  <c r="S138" i="1"/>
  <c r="T138" i="1"/>
  <c r="Q139" i="1"/>
  <c r="AY137" i="1"/>
  <c r="AX138" i="1"/>
  <c r="BD138" i="1"/>
  <c r="BE137" i="1"/>
  <c r="AL138" i="1"/>
  <c r="AM137" i="1"/>
  <c r="AJ139" i="1"/>
  <c r="AK138" i="1"/>
  <c r="AG138" i="1"/>
  <c r="AF139" i="1"/>
  <c r="AD139" i="1"/>
  <c r="AE138" i="1"/>
  <c r="AV138" i="1"/>
  <c r="AW137" i="1"/>
  <c r="BA137" i="1"/>
  <c r="AZ138" i="1"/>
  <c r="BG137" i="1"/>
  <c r="BF138" i="1"/>
  <c r="BI137" i="1"/>
  <c r="BH138" i="1"/>
  <c r="AT138" i="1"/>
  <c r="AU137" i="1"/>
  <c r="AN138" i="1"/>
  <c r="AO137" i="1"/>
  <c r="AI138" i="1"/>
  <c r="AH139" i="1"/>
  <c r="BB138" i="1"/>
  <c r="BC137" i="1"/>
  <c r="AS137" i="1"/>
  <c r="AR138" i="1"/>
  <c r="AQ137" i="1"/>
  <c r="AP138" i="1"/>
  <c r="X139" i="1" l="1"/>
  <c r="W139" i="1"/>
  <c r="U140" i="1" s="1"/>
  <c r="AE139" i="1"/>
  <c r="AD140" i="1"/>
  <c r="BE138" i="1"/>
  <c r="BD139" i="1"/>
  <c r="G141" i="1"/>
  <c r="J140" i="1"/>
  <c r="K140" i="1"/>
  <c r="AH140" i="1"/>
  <c r="AI139" i="1"/>
  <c r="BG138" i="1"/>
  <c r="BF139" i="1"/>
  <c r="AF140" i="1"/>
  <c r="AG139" i="1"/>
  <c r="AY138" i="1"/>
  <c r="AX139" i="1"/>
  <c r="AB139" i="1"/>
  <c r="AA139" i="1"/>
  <c r="Y140" i="1" s="1"/>
  <c r="T139" i="1"/>
  <c r="S139" i="1"/>
  <c r="Q140" i="1" s="1"/>
  <c r="BB139" i="1"/>
  <c r="BC138" i="1"/>
  <c r="AO138" i="1"/>
  <c r="AN139" i="1"/>
  <c r="AK139" i="1"/>
  <c r="AJ140" i="1"/>
  <c r="AQ138" i="1"/>
  <c r="AP139" i="1"/>
  <c r="BH139" i="1"/>
  <c r="BI138" i="1"/>
  <c r="AZ139" i="1"/>
  <c r="BA138" i="1"/>
  <c r="AR139" i="1"/>
  <c r="AS138" i="1"/>
  <c r="AT139" i="1"/>
  <c r="AU138" i="1"/>
  <c r="AW138" i="1"/>
  <c r="AV139" i="1"/>
  <c r="AL139" i="1"/>
  <c r="AM138" i="1"/>
  <c r="S140" i="1" l="1"/>
  <c r="T140" i="1"/>
  <c r="Q141" i="1" s="1"/>
  <c r="X140" i="1"/>
  <c r="W140" i="1"/>
  <c r="U141" i="1" s="1"/>
  <c r="AA140" i="1"/>
  <c r="Y141" i="1"/>
  <c r="AB140" i="1"/>
  <c r="AF141" i="1"/>
  <c r="AG140" i="1"/>
  <c r="BD140" i="1"/>
  <c r="BE139" i="1"/>
  <c r="AK140" i="1"/>
  <c r="AJ141" i="1"/>
  <c r="BF140" i="1"/>
  <c r="BG139" i="1"/>
  <c r="AS139" i="1"/>
  <c r="AR140" i="1"/>
  <c r="AD141" i="1"/>
  <c r="AE140" i="1"/>
  <c r="AP140" i="1"/>
  <c r="AQ139" i="1"/>
  <c r="J141" i="1"/>
  <c r="G142" i="1" s="1"/>
  <c r="K141" i="1"/>
  <c r="AM139" i="1"/>
  <c r="AL140" i="1"/>
  <c r="BA139" i="1"/>
  <c r="AZ140" i="1"/>
  <c r="AI140" i="1"/>
  <c r="AH141" i="1"/>
  <c r="AU139" i="1"/>
  <c r="AT140" i="1"/>
  <c r="AN140" i="1"/>
  <c r="AO139" i="1"/>
  <c r="AX140" i="1"/>
  <c r="AY139" i="1"/>
  <c r="AV140" i="1"/>
  <c r="AW139" i="1"/>
  <c r="BI139" i="1"/>
  <c r="BH140" i="1"/>
  <c r="BC139" i="1"/>
  <c r="BB140" i="1"/>
  <c r="X141" i="1" l="1"/>
  <c r="W141" i="1"/>
  <c r="U142" i="1" s="1"/>
  <c r="K142" i="1"/>
  <c r="J142" i="1"/>
  <c r="G143" i="1" s="1"/>
  <c r="T141" i="1"/>
  <c r="S141" i="1"/>
  <c r="Q142" i="1" s="1"/>
  <c r="AJ142" i="1"/>
  <c r="AK141" i="1"/>
  <c r="AH142" i="1"/>
  <c r="AI141" i="1"/>
  <c r="BA140" i="1"/>
  <c r="AZ141" i="1"/>
  <c r="AQ140" i="1"/>
  <c r="AP141" i="1"/>
  <c r="AL141" i="1"/>
  <c r="AM140" i="1"/>
  <c r="AE141" i="1"/>
  <c r="AD142" i="1"/>
  <c r="BD141" i="1"/>
  <c r="BE140" i="1"/>
  <c r="BG140" i="1"/>
  <c r="BF141" i="1"/>
  <c r="BB141" i="1"/>
  <c r="BC140" i="1"/>
  <c r="AN141" i="1"/>
  <c r="AO140" i="1"/>
  <c r="AS140" i="1"/>
  <c r="AR141" i="1"/>
  <c r="AV141" i="1"/>
  <c r="AW140" i="1"/>
  <c r="BI140" i="1"/>
  <c r="BH141" i="1"/>
  <c r="AT141" i="1"/>
  <c r="AU140" i="1"/>
  <c r="AG141" i="1"/>
  <c r="AF142" i="1"/>
  <c r="AB141" i="1"/>
  <c r="Y142" i="1" s="1"/>
  <c r="AA141" i="1"/>
  <c r="AY140" i="1"/>
  <c r="AX141" i="1"/>
  <c r="AB142" i="1" l="1"/>
  <c r="AA142" i="1"/>
  <c r="Y143" i="1" s="1"/>
  <c r="W142" i="1"/>
  <c r="X142" i="1"/>
  <c r="U143" i="1"/>
  <c r="T142" i="1"/>
  <c r="Q143" i="1" s="1"/>
  <c r="S142" i="1"/>
  <c r="K143" i="1"/>
  <c r="J143" i="1"/>
  <c r="G144" i="1" s="1"/>
  <c r="AR142" i="1"/>
  <c r="AS141" i="1"/>
  <c r="AZ142" i="1"/>
  <c r="BA141" i="1"/>
  <c r="AW141" i="1"/>
  <c r="AV142" i="1"/>
  <c r="BE141" i="1"/>
  <c r="BD142" i="1"/>
  <c r="AE142" i="1"/>
  <c r="AD143" i="1"/>
  <c r="AH143" i="1"/>
  <c r="AI142" i="1"/>
  <c r="AU141" i="1"/>
  <c r="AT142" i="1"/>
  <c r="AF143" i="1"/>
  <c r="AG142" i="1"/>
  <c r="AX142" i="1"/>
  <c r="AY141" i="1"/>
  <c r="AO141" i="1"/>
  <c r="AN142" i="1"/>
  <c r="BC141" i="1"/>
  <c r="BB142" i="1"/>
  <c r="AM141" i="1"/>
  <c r="AL142" i="1"/>
  <c r="AK142" i="1"/>
  <c r="AJ143" i="1"/>
  <c r="BH142" i="1"/>
  <c r="BI141" i="1"/>
  <c r="BF142" i="1"/>
  <c r="BG141" i="1"/>
  <c r="AP142" i="1"/>
  <c r="AQ141" i="1"/>
  <c r="AB143" i="1" l="1"/>
  <c r="AA143" i="1"/>
  <c r="Y144" i="1" s="1"/>
  <c r="T143" i="1"/>
  <c r="S143" i="1"/>
  <c r="Q144" i="1" s="1"/>
  <c r="K144" i="1"/>
  <c r="J144" i="1"/>
  <c r="G145" i="1" s="1"/>
  <c r="BI142" i="1"/>
  <c r="BH143" i="1"/>
  <c r="AI143" i="1"/>
  <c r="AH144" i="1"/>
  <c r="BA142" i="1"/>
  <c r="AZ143" i="1"/>
  <c r="AN143" i="1"/>
  <c r="AO142" i="1"/>
  <c r="AD144" i="1"/>
  <c r="AE143" i="1"/>
  <c r="X143" i="1"/>
  <c r="W143" i="1"/>
  <c r="U144" i="1" s="1"/>
  <c r="AX143" i="1"/>
  <c r="AY142" i="1"/>
  <c r="AS142" i="1"/>
  <c r="AR143" i="1"/>
  <c r="BD143" i="1"/>
  <c r="BE142" i="1"/>
  <c r="AJ144" i="1"/>
  <c r="AK143" i="1"/>
  <c r="AG143" i="1"/>
  <c r="AF144" i="1"/>
  <c r="AM142" i="1"/>
  <c r="AL143" i="1"/>
  <c r="BC142" i="1"/>
  <c r="BB143" i="1"/>
  <c r="AU142" i="1"/>
  <c r="AT143" i="1"/>
  <c r="AV143" i="1"/>
  <c r="AW142" i="1"/>
  <c r="AP143" i="1"/>
  <c r="AQ142" i="1"/>
  <c r="BF143" i="1"/>
  <c r="BG142" i="1"/>
  <c r="K145" i="1" l="1"/>
  <c r="J145" i="1"/>
  <c r="G146" i="1" s="1"/>
  <c r="T144" i="1"/>
  <c r="S144" i="1"/>
  <c r="Q145" i="1" s="1"/>
  <c r="AB144" i="1"/>
  <c r="Y145" i="1" s="1"/>
  <c r="AA144" i="1"/>
  <c r="W144" i="1"/>
  <c r="U145" i="1" s="1"/>
  <c r="X144" i="1"/>
  <c r="AY143" i="1"/>
  <c r="AX144" i="1"/>
  <c r="AZ144" i="1"/>
  <c r="BA143" i="1"/>
  <c r="AT144" i="1"/>
  <c r="AU143" i="1"/>
  <c r="AJ145" i="1"/>
  <c r="AK144" i="1"/>
  <c r="AH145" i="1"/>
  <c r="AI144" i="1"/>
  <c r="BE143" i="1"/>
  <c r="BD144" i="1"/>
  <c r="BH144" i="1"/>
  <c r="BI143" i="1"/>
  <c r="AO143" i="1"/>
  <c r="AN144" i="1"/>
  <c r="AW143" i="1"/>
  <c r="AV144" i="1"/>
  <c r="BB144" i="1"/>
  <c r="BC143" i="1"/>
  <c r="AL144" i="1"/>
  <c r="AM143" i="1"/>
  <c r="AR144" i="1"/>
  <c r="AS143" i="1"/>
  <c r="AE144" i="1"/>
  <c r="AD145" i="1"/>
  <c r="AG144" i="1"/>
  <c r="AF145" i="1"/>
  <c r="BG143" i="1"/>
  <c r="BF144" i="1"/>
  <c r="AQ143" i="1"/>
  <c r="AP144" i="1"/>
  <c r="AB145" i="1" l="1"/>
  <c r="AA145" i="1"/>
  <c r="Y146" i="1" s="1"/>
  <c r="X145" i="1"/>
  <c r="W145" i="1"/>
  <c r="U146" i="1" s="1"/>
  <c r="J146" i="1"/>
  <c r="G147" i="1" s="1"/>
  <c r="K146" i="1"/>
  <c r="T145" i="1"/>
  <c r="S145" i="1"/>
  <c r="Q146" i="1" s="1"/>
  <c r="BC144" i="1"/>
  <c r="BB145" i="1"/>
  <c r="AZ145" i="1"/>
  <c r="BA144" i="1"/>
  <c r="BE144" i="1"/>
  <c r="BD145" i="1"/>
  <c r="AW144" i="1"/>
  <c r="AV145" i="1"/>
  <c r="AX145" i="1"/>
  <c r="AY144" i="1"/>
  <c r="AI145" i="1"/>
  <c r="AH146" i="1"/>
  <c r="AD146" i="1"/>
  <c r="AE145" i="1"/>
  <c r="AO144" i="1"/>
  <c r="AN145" i="1"/>
  <c r="AR145" i="1"/>
  <c r="AS144" i="1"/>
  <c r="AK145" i="1"/>
  <c r="AJ146" i="1"/>
  <c r="AF146" i="1"/>
  <c r="AG145" i="1"/>
  <c r="AP145" i="1"/>
  <c r="AQ144" i="1"/>
  <c r="BF145" i="1"/>
  <c r="BG144" i="1"/>
  <c r="AM144" i="1"/>
  <c r="AL145" i="1"/>
  <c r="BH145" i="1"/>
  <c r="BI144" i="1"/>
  <c r="AU144" i="1"/>
  <c r="AT145" i="1"/>
  <c r="K147" i="1" l="1"/>
  <c r="J147" i="1"/>
  <c r="G148" i="1" s="1"/>
  <c r="AA146" i="1"/>
  <c r="Y147" i="1" s="1"/>
  <c r="AB146" i="1"/>
  <c r="S146" i="1"/>
  <c r="Q147" i="1" s="1"/>
  <c r="T146" i="1"/>
  <c r="X146" i="1"/>
  <c r="W146" i="1"/>
  <c r="U147" i="1" s="1"/>
  <c r="BA145" i="1"/>
  <c r="AZ146" i="1"/>
  <c r="AJ147" i="1"/>
  <c r="AK146" i="1"/>
  <c r="BB146" i="1"/>
  <c r="BC145" i="1"/>
  <c r="AI146" i="1"/>
  <c r="AH147" i="1"/>
  <c r="BG145" i="1"/>
  <c r="BF146" i="1"/>
  <c r="AS145" i="1"/>
  <c r="AR146" i="1"/>
  <c r="AY145" i="1"/>
  <c r="AX146" i="1"/>
  <c r="AN146" i="1"/>
  <c r="AO145" i="1"/>
  <c r="AV146" i="1"/>
  <c r="AW145" i="1"/>
  <c r="AQ145" i="1"/>
  <c r="AP146" i="1"/>
  <c r="AL146" i="1"/>
  <c r="AM145" i="1"/>
  <c r="AT146" i="1"/>
  <c r="AU145" i="1"/>
  <c r="BD146" i="1"/>
  <c r="BE145" i="1"/>
  <c r="BI145" i="1"/>
  <c r="BH146" i="1"/>
  <c r="AG146" i="1"/>
  <c r="AF147" i="1"/>
  <c r="AD147" i="1"/>
  <c r="AE146" i="1"/>
  <c r="T147" i="1" l="1"/>
  <c r="S147" i="1"/>
  <c r="Q148" i="1" s="1"/>
  <c r="X147" i="1"/>
  <c r="W147" i="1"/>
  <c r="U148" i="1" s="1"/>
  <c r="J148" i="1"/>
  <c r="G149" i="1" s="1"/>
  <c r="K148" i="1"/>
  <c r="AB147" i="1"/>
  <c r="AA147" i="1"/>
  <c r="Y148" i="1" s="1"/>
  <c r="BH147" i="1"/>
  <c r="BI146" i="1"/>
  <c r="AK147" i="1"/>
  <c r="AJ148" i="1"/>
  <c r="BG146" i="1"/>
  <c r="BF147" i="1"/>
  <c r="AZ147" i="1"/>
  <c r="BA146" i="1"/>
  <c r="AW146" i="1"/>
  <c r="AV147" i="1"/>
  <c r="AQ146" i="1"/>
  <c r="AP147" i="1"/>
  <c r="AH148" i="1"/>
  <c r="AI147" i="1"/>
  <c r="AE147" i="1"/>
  <c r="AD148" i="1"/>
  <c r="AT147" i="1"/>
  <c r="AU146" i="1"/>
  <c r="AO146" i="1"/>
  <c r="AN147" i="1"/>
  <c r="AF148" i="1"/>
  <c r="AG147" i="1"/>
  <c r="AY146" i="1"/>
  <c r="AX147" i="1"/>
  <c r="AR147" i="1"/>
  <c r="AS146" i="1"/>
  <c r="BE146" i="1"/>
  <c r="BD147" i="1"/>
  <c r="AL147" i="1"/>
  <c r="AM146" i="1"/>
  <c r="BB147" i="1"/>
  <c r="BC146" i="1"/>
  <c r="K149" i="1" l="1"/>
  <c r="J149" i="1"/>
  <c r="G150" i="1"/>
  <c r="S148" i="1"/>
  <c r="Q149" i="1" s="1"/>
  <c r="T148" i="1"/>
  <c r="AA148" i="1"/>
  <c r="Y149" i="1"/>
  <c r="AB148" i="1"/>
  <c r="X148" i="1"/>
  <c r="W148" i="1"/>
  <c r="U149" i="1" s="1"/>
  <c r="BD148" i="1"/>
  <c r="BE147" i="1"/>
  <c r="AP148" i="1"/>
  <c r="AQ147" i="1"/>
  <c r="AS147" i="1"/>
  <c r="AR148" i="1"/>
  <c r="AU147" i="1"/>
  <c r="AT148" i="1"/>
  <c r="BI147" i="1"/>
  <c r="BH148" i="1"/>
  <c r="AD149" i="1"/>
  <c r="AE148" i="1"/>
  <c r="BA147" i="1"/>
  <c r="AZ148" i="1"/>
  <c r="AK148" i="1"/>
  <c r="AJ149" i="1"/>
  <c r="AV148" i="1"/>
  <c r="AW147" i="1"/>
  <c r="BF148" i="1"/>
  <c r="BG147" i="1"/>
  <c r="AN148" i="1"/>
  <c r="AO147" i="1"/>
  <c r="AX148" i="1"/>
  <c r="AY147" i="1"/>
  <c r="BC147" i="1"/>
  <c r="BB148" i="1"/>
  <c r="AM147" i="1"/>
  <c r="AL148" i="1"/>
  <c r="AF149" i="1"/>
  <c r="AG148" i="1"/>
  <c r="AI148" i="1"/>
  <c r="AH149" i="1"/>
  <c r="T149" i="1" l="1"/>
  <c r="S149" i="1"/>
  <c r="Q150" i="1"/>
  <c r="X149" i="1"/>
  <c r="W149" i="1"/>
  <c r="U150" i="1" s="1"/>
  <c r="BG148" i="1"/>
  <c r="BF149" i="1"/>
  <c r="AE149" i="1"/>
  <c r="AD150" i="1"/>
  <c r="AQ148" i="1"/>
  <c r="AP149" i="1"/>
  <c r="AL149" i="1"/>
  <c r="AM148" i="1"/>
  <c r="BI148" i="1"/>
  <c r="BH149" i="1"/>
  <c r="AV149" i="1"/>
  <c r="AW148" i="1"/>
  <c r="BD149" i="1"/>
  <c r="BE148" i="1"/>
  <c r="AJ150" i="1"/>
  <c r="AK149" i="1"/>
  <c r="AT149" i="1"/>
  <c r="AU148" i="1"/>
  <c r="AY148" i="1"/>
  <c r="AX149" i="1"/>
  <c r="K150" i="1"/>
  <c r="J150" i="1"/>
  <c r="G151" i="1" s="1"/>
  <c r="AB149" i="1"/>
  <c r="AA149" i="1"/>
  <c r="Y150" i="1" s="1"/>
  <c r="AH150" i="1"/>
  <c r="AI149" i="1"/>
  <c r="BA148" i="1"/>
  <c r="AZ149" i="1"/>
  <c r="AS148" i="1"/>
  <c r="AR149" i="1"/>
  <c r="BB149" i="1"/>
  <c r="BC148" i="1"/>
  <c r="AG149" i="1"/>
  <c r="AF150" i="1"/>
  <c r="AN149" i="1"/>
  <c r="AO148" i="1"/>
  <c r="K151" i="1" l="1"/>
  <c r="J151" i="1"/>
  <c r="G152" i="1" s="1"/>
  <c r="AB150" i="1"/>
  <c r="AA150" i="1"/>
  <c r="Y151" i="1" s="1"/>
  <c r="W150" i="1"/>
  <c r="U151" i="1" s="1"/>
  <c r="X150" i="1"/>
  <c r="AU149" i="1"/>
  <c r="AT150" i="1"/>
  <c r="BH150" i="1"/>
  <c r="BI149" i="1"/>
  <c r="AK150" i="1"/>
  <c r="AJ151" i="1"/>
  <c r="AM149" i="1"/>
  <c r="AL150" i="1"/>
  <c r="AP150" i="1"/>
  <c r="AQ149" i="1"/>
  <c r="BC149" i="1"/>
  <c r="BB150" i="1"/>
  <c r="BE149" i="1"/>
  <c r="BD150" i="1"/>
  <c r="Q151" i="1"/>
  <c r="T150" i="1"/>
  <c r="S150" i="1"/>
  <c r="AR150" i="1"/>
  <c r="AS149" i="1"/>
  <c r="AZ150" i="1"/>
  <c r="BA149" i="1"/>
  <c r="AF151" i="1"/>
  <c r="AG150" i="1"/>
  <c r="AX150" i="1"/>
  <c r="AY149" i="1"/>
  <c r="AE150" i="1"/>
  <c r="AD151" i="1"/>
  <c r="BF150" i="1"/>
  <c r="BG149" i="1"/>
  <c r="AO149" i="1"/>
  <c r="AN150" i="1"/>
  <c r="AH151" i="1"/>
  <c r="AI150" i="1"/>
  <c r="AW149" i="1"/>
  <c r="AV150" i="1"/>
  <c r="AB151" i="1" l="1"/>
  <c r="AA151" i="1"/>
  <c r="Y152" i="1" s="1"/>
  <c r="X151" i="1"/>
  <c r="W151" i="1"/>
  <c r="U152" i="1" s="1"/>
  <c r="K152" i="1"/>
  <c r="J152" i="1"/>
  <c r="G153" i="1" s="1"/>
  <c r="AG151" i="1"/>
  <c r="AF152" i="1"/>
  <c r="BD151" i="1"/>
  <c r="BE150" i="1"/>
  <c r="AJ152" i="1"/>
  <c r="AK151" i="1"/>
  <c r="BF151" i="1"/>
  <c r="BG150" i="1"/>
  <c r="BA150" i="1"/>
  <c r="AZ151" i="1"/>
  <c r="BC150" i="1"/>
  <c r="BB151" i="1"/>
  <c r="AD152" i="1"/>
  <c r="AE151" i="1"/>
  <c r="BI150" i="1"/>
  <c r="BH151" i="1"/>
  <c r="T151" i="1"/>
  <c r="S151" i="1"/>
  <c r="Q152" i="1" s="1"/>
  <c r="AU150" i="1"/>
  <c r="AT151" i="1"/>
  <c r="AN151" i="1"/>
  <c r="AO150" i="1"/>
  <c r="AP151" i="1"/>
  <c r="AQ150" i="1"/>
  <c r="AV151" i="1"/>
  <c r="AW150" i="1"/>
  <c r="AS150" i="1"/>
  <c r="AR151" i="1"/>
  <c r="AI151" i="1"/>
  <c r="AH152" i="1"/>
  <c r="AX151" i="1"/>
  <c r="AY150" i="1"/>
  <c r="AM150" i="1"/>
  <c r="AL151" i="1"/>
  <c r="K153" i="1" l="1"/>
  <c r="J153" i="1"/>
  <c r="G154" i="1" s="1"/>
  <c r="AB152" i="1"/>
  <c r="AA152" i="1"/>
  <c r="Y153" i="1" s="1"/>
  <c r="T152" i="1"/>
  <c r="Q153" i="1" s="1"/>
  <c r="S152" i="1"/>
  <c r="W152" i="1"/>
  <c r="X152" i="1"/>
  <c r="U153" i="1" s="1"/>
  <c r="BG151" i="1"/>
  <c r="BF152" i="1"/>
  <c r="AR152" i="1"/>
  <c r="AS151" i="1"/>
  <c r="AT152" i="1"/>
  <c r="AU151" i="1"/>
  <c r="AE152" i="1"/>
  <c r="AD153" i="1"/>
  <c r="AJ153" i="1"/>
  <c r="AK152" i="1"/>
  <c r="BB152" i="1"/>
  <c r="BC151" i="1"/>
  <c r="BE151" i="1"/>
  <c r="BD152" i="1"/>
  <c r="AH153" i="1"/>
  <c r="AI152" i="1"/>
  <c r="AL152" i="1"/>
  <c r="AM151" i="1"/>
  <c r="AW151" i="1"/>
  <c r="AV152" i="1"/>
  <c r="AZ152" i="1"/>
  <c r="BA151" i="1"/>
  <c r="AG152" i="1"/>
  <c r="AF153" i="1"/>
  <c r="AO151" i="1"/>
  <c r="AN152" i="1"/>
  <c r="AY151" i="1"/>
  <c r="AX152" i="1"/>
  <c r="AQ151" i="1"/>
  <c r="AP152" i="1"/>
  <c r="BH152" i="1"/>
  <c r="BI151" i="1"/>
  <c r="X153" i="1" l="1"/>
  <c r="W153" i="1"/>
  <c r="U154" i="1" s="1"/>
  <c r="T153" i="1"/>
  <c r="S153" i="1"/>
  <c r="Q154" i="1" s="1"/>
  <c r="J154" i="1"/>
  <c r="G155" i="1" s="1"/>
  <c r="K154" i="1"/>
  <c r="AB153" i="1"/>
  <c r="AA153" i="1"/>
  <c r="Y154" i="1" s="1"/>
  <c r="BC152" i="1"/>
  <c r="BB153" i="1"/>
  <c r="AR153" i="1"/>
  <c r="AS152" i="1"/>
  <c r="AX153" i="1"/>
  <c r="AY152" i="1"/>
  <c r="BF153" i="1"/>
  <c r="BG152" i="1"/>
  <c r="AM152" i="1"/>
  <c r="AL153" i="1"/>
  <c r="AK153" i="1"/>
  <c r="AJ154" i="1"/>
  <c r="AW152" i="1"/>
  <c r="AV153" i="1"/>
  <c r="AD154" i="1"/>
  <c r="AE153" i="1"/>
  <c r="BH153" i="1"/>
  <c r="BI152" i="1"/>
  <c r="AI153" i="1"/>
  <c r="AH154" i="1"/>
  <c r="AO152" i="1"/>
  <c r="AN153" i="1"/>
  <c r="AF154" i="1"/>
  <c r="AG153" i="1"/>
  <c r="BE152" i="1"/>
  <c r="BD153" i="1"/>
  <c r="AP153" i="1"/>
  <c r="AQ152" i="1"/>
  <c r="AZ153" i="1"/>
  <c r="BA152" i="1"/>
  <c r="AU152" i="1"/>
  <c r="AT153" i="1"/>
  <c r="K155" i="1" l="1"/>
  <c r="J155" i="1"/>
  <c r="G156" i="1" s="1"/>
  <c r="X154" i="1"/>
  <c r="W154" i="1"/>
  <c r="U155" i="1" s="1"/>
  <c r="AA154" i="1"/>
  <c r="Y155" i="1" s="1"/>
  <c r="AB154" i="1"/>
  <c r="S154" i="1"/>
  <c r="T154" i="1"/>
  <c r="Q155" i="1"/>
  <c r="AS153" i="1"/>
  <c r="AR154" i="1"/>
  <c r="BD154" i="1"/>
  <c r="BE153" i="1"/>
  <c r="AL154" i="1"/>
  <c r="AM153" i="1"/>
  <c r="BB154" i="1"/>
  <c r="BC153" i="1"/>
  <c r="AI154" i="1"/>
  <c r="AH155" i="1"/>
  <c r="AT154" i="1"/>
  <c r="AU153" i="1"/>
  <c r="AQ153" i="1"/>
  <c r="AP154" i="1"/>
  <c r="AG154" i="1"/>
  <c r="AF155" i="1"/>
  <c r="AD155" i="1"/>
  <c r="AE154" i="1"/>
  <c r="BG153" i="1"/>
  <c r="BF154" i="1"/>
  <c r="AJ155" i="1"/>
  <c r="AK154" i="1"/>
  <c r="BI153" i="1"/>
  <c r="BH154" i="1"/>
  <c r="AN154" i="1"/>
  <c r="AO153" i="1"/>
  <c r="AV154" i="1"/>
  <c r="AW153" i="1"/>
  <c r="BA153" i="1"/>
  <c r="AZ154" i="1"/>
  <c r="AY153" i="1"/>
  <c r="AX154" i="1"/>
  <c r="AB155" i="1" l="1"/>
  <c r="AA155" i="1"/>
  <c r="Y156" i="1" s="1"/>
  <c r="J156" i="1"/>
  <c r="G157" i="1" s="1"/>
  <c r="K156" i="1"/>
  <c r="X155" i="1"/>
  <c r="U156" i="1" s="1"/>
  <c r="W155" i="1"/>
  <c r="AT155" i="1"/>
  <c r="AU154" i="1"/>
  <c r="BE154" i="1"/>
  <c r="BD155" i="1"/>
  <c r="AH156" i="1"/>
  <c r="AI155" i="1"/>
  <c r="AR155" i="1"/>
  <c r="AS154" i="1"/>
  <c r="AE155" i="1"/>
  <c r="AD156" i="1"/>
  <c r="BG154" i="1"/>
  <c r="BF155" i="1"/>
  <c r="T155" i="1"/>
  <c r="S155" i="1"/>
  <c r="Q156" i="1" s="1"/>
  <c r="AO154" i="1"/>
  <c r="AN155" i="1"/>
  <c r="BH155" i="1"/>
  <c r="BI154" i="1"/>
  <c r="BB155" i="1"/>
  <c r="BC154" i="1"/>
  <c r="AF156" i="1"/>
  <c r="AG155" i="1"/>
  <c r="AQ154" i="1"/>
  <c r="AP155" i="1"/>
  <c r="AW154" i="1"/>
  <c r="AV155" i="1"/>
  <c r="AY154" i="1"/>
  <c r="AX155" i="1"/>
  <c r="AZ155" i="1"/>
  <c r="BA154" i="1"/>
  <c r="AK155" i="1"/>
  <c r="AJ156" i="1"/>
  <c r="AL155" i="1"/>
  <c r="AM154" i="1"/>
  <c r="X156" i="1" l="1"/>
  <c r="W156" i="1"/>
  <c r="U157" i="1" s="1"/>
  <c r="J157" i="1"/>
  <c r="G158" i="1" s="1"/>
  <c r="K157" i="1"/>
  <c r="AA156" i="1"/>
  <c r="Y157" i="1"/>
  <c r="AB156" i="1"/>
  <c r="S156" i="1"/>
  <c r="Q157" i="1" s="1"/>
  <c r="T156" i="1"/>
  <c r="AI156" i="1"/>
  <c r="AH157" i="1"/>
  <c r="BA155" i="1"/>
  <c r="AZ156" i="1"/>
  <c r="BC155" i="1"/>
  <c r="BB156" i="1"/>
  <c r="BF156" i="1"/>
  <c r="BG155" i="1"/>
  <c r="BD156" i="1"/>
  <c r="BE155" i="1"/>
  <c r="AS155" i="1"/>
  <c r="AR156" i="1"/>
  <c r="AX156" i="1"/>
  <c r="AY155" i="1"/>
  <c r="AV156" i="1"/>
  <c r="AW155" i="1"/>
  <c r="AM155" i="1"/>
  <c r="AL156" i="1"/>
  <c r="BI155" i="1"/>
  <c r="BH156" i="1"/>
  <c r="AD157" i="1"/>
  <c r="AE156" i="1"/>
  <c r="AF157" i="1"/>
  <c r="AG156" i="1"/>
  <c r="AK156" i="1"/>
  <c r="AJ157" i="1"/>
  <c r="AP156" i="1"/>
  <c r="AQ155" i="1"/>
  <c r="AN156" i="1"/>
  <c r="AO155" i="1"/>
  <c r="AU155" i="1"/>
  <c r="AT156" i="1"/>
  <c r="T157" i="1" l="1"/>
  <c r="S157" i="1"/>
  <c r="Q158" i="1"/>
  <c r="X157" i="1"/>
  <c r="W157" i="1"/>
  <c r="U158" i="1" s="1"/>
  <c r="K158" i="1"/>
  <c r="G159" i="1"/>
  <c r="J158" i="1"/>
  <c r="BA156" i="1"/>
  <c r="AZ157" i="1"/>
  <c r="AL157" i="1"/>
  <c r="AM156" i="1"/>
  <c r="AH158" i="1"/>
  <c r="AI157" i="1"/>
  <c r="AS156" i="1"/>
  <c r="AR157" i="1"/>
  <c r="BD157" i="1"/>
  <c r="BE156" i="1"/>
  <c r="AJ158" i="1"/>
  <c r="AK157" i="1"/>
  <c r="AG157" i="1"/>
  <c r="AF158" i="1"/>
  <c r="AV157" i="1"/>
  <c r="AW156" i="1"/>
  <c r="BG156" i="1"/>
  <c r="BF157" i="1"/>
  <c r="BI156" i="1"/>
  <c r="BH157" i="1"/>
  <c r="AQ156" i="1"/>
  <c r="AP157" i="1"/>
  <c r="BB157" i="1"/>
  <c r="BC156" i="1"/>
  <c r="AB157" i="1"/>
  <c r="AA157" i="1"/>
  <c r="Y158" i="1"/>
  <c r="AT157" i="1"/>
  <c r="AU156" i="1"/>
  <c r="AN157" i="1"/>
  <c r="AO156" i="1"/>
  <c r="AE157" i="1"/>
  <c r="AD158" i="1"/>
  <c r="AY156" i="1"/>
  <c r="AX157" i="1"/>
  <c r="W158" i="1" l="1"/>
  <c r="X158" i="1"/>
  <c r="U159" i="1"/>
  <c r="AP158" i="1"/>
  <c r="AQ157" i="1"/>
  <c r="AF159" i="1"/>
  <c r="AG158" i="1"/>
  <c r="AW157" i="1"/>
  <c r="AV158" i="1"/>
  <c r="AH159" i="1"/>
  <c r="AI158" i="1"/>
  <c r="AO157" i="1"/>
  <c r="AN158" i="1"/>
  <c r="BH158" i="1"/>
  <c r="BI157" i="1"/>
  <c r="BC157" i="1"/>
  <c r="BB158" i="1"/>
  <c r="AK158" i="1"/>
  <c r="AJ159" i="1"/>
  <c r="AM157" i="1"/>
  <c r="AL158" i="1"/>
  <c r="K159" i="1"/>
  <c r="J159" i="1"/>
  <c r="G160" i="1" s="1"/>
  <c r="AU157" i="1"/>
  <c r="AT158" i="1"/>
  <c r="BF158" i="1"/>
  <c r="BG157" i="1"/>
  <c r="AZ158" i="1"/>
  <c r="BA157" i="1"/>
  <c r="T158" i="1"/>
  <c r="Q159" i="1" s="1"/>
  <c r="S158" i="1"/>
  <c r="AX158" i="1"/>
  <c r="AY157" i="1"/>
  <c r="AE158" i="1"/>
  <c r="AD159" i="1"/>
  <c r="BE157" i="1"/>
  <c r="BD158" i="1"/>
  <c r="Y159" i="1"/>
  <c r="AB158" i="1"/>
  <c r="AA158" i="1"/>
  <c r="AR158" i="1"/>
  <c r="AS157" i="1"/>
  <c r="K160" i="1" l="1"/>
  <c r="J160" i="1"/>
  <c r="G161" i="1" s="1"/>
  <c r="T159" i="1"/>
  <c r="S159" i="1"/>
  <c r="Q160" i="1" s="1"/>
  <c r="BD159" i="1"/>
  <c r="BE158" i="1"/>
  <c r="BI158" i="1"/>
  <c r="BH159" i="1"/>
  <c r="AG159" i="1"/>
  <c r="AF160" i="1"/>
  <c r="AB159" i="1"/>
  <c r="AA159" i="1"/>
  <c r="Y160" i="1" s="1"/>
  <c r="AD160" i="1"/>
  <c r="AE159" i="1"/>
  <c r="BA158" i="1"/>
  <c r="AZ159" i="1"/>
  <c r="AM158" i="1"/>
  <c r="AL159" i="1"/>
  <c r="AN159" i="1"/>
  <c r="AO158" i="1"/>
  <c r="AP159" i="1"/>
  <c r="AQ158" i="1"/>
  <c r="BF159" i="1"/>
  <c r="BG158" i="1"/>
  <c r="AJ160" i="1"/>
  <c r="AK159" i="1"/>
  <c r="X159" i="1"/>
  <c r="W159" i="1"/>
  <c r="U160" i="1" s="1"/>
  <c r="AU158" i="1"/>
  <c r="AT159" i="1"/>
  <c r="AI159" i="1"/>
  <c r="AH160" i="1"/>
  <c r="AS158" i="1"/>
  <c r="AR159" i="1"/>
  <c r="AX159" i="1"/>
  <c r="AY158" i="1"/>
  <c r="BC158" i="1"/>
  <c r="BB159" i="1"/>
  <c r="AV159" i="1"/>
  <c r="AW158" i="1"/>
  <c r="AB160" i="1" l="1"/>
  <c r="AA160" i="1"/>
  <c r="Y161" i="1" s="1"/>
  <c r="W160" i="1"/>
  <c r="U161" i="1" s="1"/>
  <c r="X160" i="1"/>
  <c r="J161" i="1"/>
  <c r="G162" i="1" s="1"/>
  <c r="K161" i="1"/>
  <c r="T160" i="1"/>
  <c r="S160" i="1"/>
  <c r="Q161" i="1" s="1"/>
  <c r="BD160" i="1"/>
  <c r="BE159" i="1"/>
  <c r="AD161" i="1"/>
  <c r="AE160" i="1"/>
  <c r="AR160" i="1"/>
  <c r="AS159" i="1"/>
  <c r="AO159" i="1"/>
  <c r="AN160" i="1"/>
  <c r="AL160" i="1"/>
  <c r="AM159" i="1"/>
  <c r="AK160" i="1"/>
  <c r="AJ161" i="1"/>
  <c r="AG160" i="1"/>
  <c r="AF161" i="1"/>
  <c r="AY159" i="1"/>
  <c r="AX160" i="1"/>
  <c r="AH161" i="1"/>
  <c r="AI160" i="1"/>
  <c r="AZ160" i="1"/>
  <c r="BA159" i="1"/>
  <c r="AQ159" i="1"/>
  <c r="AP160" i="1"/>
  <c r="AW159" i="1"/>
  <c r="AV160" i="1"/>
  <c r="BB160" i="1"/>
  <c r="BC159" i="1"/>
  <c r="AT160" i="1"/>
  <c r="AU159" i="1"/>
  <c r="BF160" i="1"/>
  <c r="BG159" i="1"/>
  <c r="BI159" i="1"/>
  <c r="BH160" i="1"/>
  <c r="K162" i="1" l="1"/>
  <c r="J162" i="1"/>
  <c r="G163" i="1" s="1"/>
  <c r="S161" i="1"/>
  <c r="T161" i="1"/>
  <c r="Q162" i="1"/>
  <c r="AB161" i="1"/>
  <c r="Y162" i="1" s="1"/>
  <c r="AA161" i="1"/>
  <c r="W161" i="1"/>
  <c r="U162" i="1" s="1"/>
  <c r="X161" i="1"/>
  <c r="AE161" i="1"/>
  <c r="AD162" i="1"/>
  <c r="BB161" i="1"/>
  <c r="BC160" i="1"/>
  <c r="AH162" i="1"/>
  <c r="AI161" i="1"/>
  <c r="AL161" i="1"/>
  <c r="AM160" i="1"/>
  <c r="BE160" i="1"/>
  <c r="BD161" i="1"/>
  <c r="BI160" i="1"/>
  <c r="BH161" i="1"/>
  <c r="AX161" i="1"/>
  <c r="AY160" i="1"/>
  <c r="AN161" i="1"/>
  <c r="AO160" i="1"/>
  <c r="AJ162" i="1"/>
  <c r="AK161" i="1"/>
  <c r="BA160" i="1"/>
  <c r="AZ161" i="1"/>
  <c r="AP161" i="1"/>
  <c r="AQ160" i="1"/>
  <c r="AF162" i="1"/>
  <c r="AG161" i="1"/>
  <c r="AT161" i="1"/>
  <c r="AU160" i="1"/>
  <c r="AW160" i="1"/>
  <c r="AV161" i="1"/>
  <c r="BF161" i="1"/>
  <c r="BG160" i="1"/>
  <c r="AS160" i="1"/>
  <c r="AR161" i="1"/>
  <c r="W162" i="1" l="1"/>
  <c r="X162" i="1"/>
  <c r="U163" i="1" s="1"/>
  <c r="K163" i="1"/>
  <c r="J163" i="1"/>
  <c r="G164" i="1" s="1"/>
  <c r="AB162" i="1"/>
  <c r="Y163" i="1" s="1"/>
  <c r="AA162" i="1"/>
  <c r="BB162" i="1"/>
  <c r="BC161" i="1"/>
  <c r="AZ162" i="1"/>
  <c r="BA161" i="1"/>
  <c r="BD162" i="1"/>
  <c r="BE161" i="1"/>
  <c r="AE162" i="1"/>
  <c r="AD163" i="1"/>
  <c r="T162" i="1"/>
  <c r="S162" i="1"/>
  <c r="Q163" i="1" s="1"/>
  <c r="BH162" i="1"/>
  <c r="BI161" i="1"/>
  <c r="AT162" i="1"/>
  <c r="AU161" i="1"/>
  <c r="AV162" i="1"/>
  <c r="AW161" i="1"/>
  <c r="AF163" i="1"/>
  <c r="AG162" i="1"/>
  <c r="AN162" i="1"/>
  <c r="AO161" i="1"/>
  <c r="AL162" i="1"/>
  <c r="AM161" i="1"/>
  <c r="AJ163" i="1"/>
  <c r="AK162" i="1"/>
  <c r="AR162" i="1"/>
  <c r="AS161" i="1"/>
  <c r="BF162" i="1"/>
  <c r="BG161" i="1"/>
  <c r="AP162" i="1"/>
  <c r="AQ161" i="1"/>
  <c r="AX162" i="1"/>
  <c r="AY161" i="1"/>
  <c r="AI162" i="1"/>
  <c r="AH163" i="1"/>
  <c r="T163" i="1" l="1"/>
  <c r="S163" i="1"/>
  <c r="Q164" i="1" s="1"/>
  <c r="AB163" i="1"/>
  <c r="AA163" i="1"/>
  <c r="Y164" i="1" s="1"/>
  <c r="X163" i="1"/>
  <c r="U164" i="1" s="1"/>
  <c r="W163" i="1"/>
  <c r="K164" i="1"/>
  <c r="J164" i="1"/>
  <c r="G165" i="1" s="1"/>
  <c r="AM162" i="1"/>
  <c r="AL163" i="1"/>
  <c r="AU162" i="1"/>
  <c r="AT163" i="1"/>
  <c r="BD163" i="1"/>
  <c r="BE162" i="1"/>
  <c r="BG162" i="1"/>
  <c r="BF163" i="1"/>
  <c r="AN163" i="1"/>
  <c r="AO162" i="1"/>
  <c r="BH163" i="1"/>
  <c r="BI162" i="1"/>
  <c r="AZ163" i="1"/>
  <c r="BA162" i="1"/>
  <c r="AQ162" i="1"/>
  <c r="AP163" i="1"/>
  <c r="AI163" i="1"/>
  <c r="AH164" i="1"/>
  <c r="AR163" i="1"/>
  <c r="AS162" i="1"/>
  <c r="AF164" i="1"/>
  <c r="AG163" i="1"/>
  <c r="BC162" i="1"/>
  <c r="BB163" i="1"/>
  <c r="AY162" i="1"/>
  <c r="AX163" i="1"/>
  <c r="AJ164" i="1"/>
  <c r="AK163" i="1"/>
  <c r="AV163" i="1"/>
  <c r="AW162" i="1"/>
  <c r="AD164" i="1"/>
  <c r="AE163" i="1"/>
  <c r="X164" i="1" l="1"/>
  <c r="W164" i="1"/>
  <c r="U165" i="1" s="1"/>
  <c r="T164" i="1"/>
  <c r="S164" i="1"/>
  <c r="Q165" i="1" s="1"/>
  <c r="J165" i="1"/>
  <c r="G166" i="1" s="1"/>
  <c r="K165" i="1"/>
  <c r="AB164" i="1"/>
  <c r="AA164" i="1"/>
  <c r="Y165" i="1" s="1"/>
  <c r="AR164" i="1"/>
  <c r="AS163" i="1"/>
  <c r="BH164" i="1"/>
  <c r="BI163" i="1"/>
  <c r="AH165" i="1"/>
  <c r="AI164" i="1"/>
  <c r="AL164" i="1"/>
  <c r="AM163" i="1"/>
  <c r="AN164" i="1"/>
  <c r="AO163" i="1"/>
  <c r="AK164" i="1"/>
  <c r="AJ165" i="1"/>
  <c r="BB164" i="1"/>
  <c r="BC163" i="1"/>
  <c r="AQ163" i="1"/>
  <c r="AP164" i="1"/>
  <c r="BG163" i="1"/>
  <c r="BF164" i="1"/>
  <c r="AY163" i="1"/>
  <c r="AX164" i="1"/>
  <c r="AT164" i="1"/>
  <c r="AU163" i="1"/>
  <c r="AD165" i="1"/>
  <c r="AE164" i="1"/>
  <c r="AV164" i="1"/>
  <c r="AW163" i="1"/>
  <c r="AG164" i="1"/>
  <c r="AF165" i="1"/>
  <c r="AZ164" i="1"/>
  <c r="BA163" i="1"/>
  <c r="BD164" i="1"/>
  <c r="BE163" i="1"/>
  <c r="AA165" i="1" l="1"/>
  <c r="AB165" i="1"/>
  <c r="Y166" i="1" s="1"/>
  <c r="J166" i="1"/>
  <c r="G167" i="1" s="1"/>
  <c r="K166" i="1"/>
  <c r="W165" i="1"/>
  <c r="U166" i="1" s="1"/>
  <c r="X165" i="1"/>
  <c r="S165" i="1"/>
  <c r="T165" i="1"/>
  <c r="Q166" i="1"/>
  <c r="BI164" i="1"/>
  <c r="BH165" i="1"/>
  <c r="AF166" i="1"/>
  <c r="AG165" i="1"/>
  <c r="AO164" i="1"/>
  <c r="AN165" i="1"/>
  <c r="AS164" i="1"/>
  <c r="AR165" i="1"/>
  <c r="AX165" i="1"/>
  <c r="AY164" i="1"/>
  <c r="BE164" i="1"/>
  <c r="BD165" i="1"/>
  <c r="AD166" i="1"/>
  <c r="AE165" i="1"/>
  <c r="AL165" i="1"/>
  <c r="AM164" i="1"/>
  <c r="AW164" i="1"/>
  <c r="AV165" i="1"/>
  <c r="AK165" i="1"/>
  <c r="AJ166" i="1"/>
  <c r="BF165" i="1"/>
  <c r="BG164" i="1"/>
  <c r="AP165" i="1"/>
  <c r="AQ164" i="1"/>
  <c r="BA164" i="1"/>
  <c r="AZ165" i="1"/>
  <c r="AT165" i="1"/>
  <c r="AU164" i="1"/>
  <c r="BB165" i="1"/>
  <c r="BC164" i="1"/>
  <c r="AH166" i="1"/>
  <c r="AI165" i="1"/>
  <c r="X166" i="1" l="1"/>
  <c r="W166" i="1"/>
  <c r="U167" i="1" s="1"/>
  <c r="AA166" i="1"/>
  <c r="Y167" i="1" s="1"/>
  <c r="AB166" i="1"/>
  <c r="K167" i="1"/>
  <c r="G168" i="1"/>
  <c r="J167" i="1"/>
  <c r="AF167" i="1"/>
  <c r="AG166" i="1"/>
  <c r="AJ167" i="1"/>
  <c r="AK166" i="1"/>
  <c r="AV166" i="1"/>
  <c r="AW165" i="1"/>
  <c r="BI165" i="1"/>
  <c r="BH166" i="1"/>
  <c r="BD166" i="1"/>
  <c r="BE165" i="1"/>
  <c r="AX166" i="1"/>
  <c r="AY165" i="1"/>
  <c r="AS165" i="1"/>
  <c r="AR166" i="1"/>
  <c r="S166" i="1"/>
  <c r="Q167" i="1" s="1"/>
  <c r="T166" i="1"/>
  <c r="BA165" i="1"/>
  <c r="AZ166" i="1"/>
  <c r="AI166" i="1"/>
  <c r="AH167" i="1"/>
  <c r="AP166" i="1"/>
  <c r="AQ165" i="1"/>
  <c r="AL166" i="1"/>
  <c r="AM165" i="1"/>
  <c r="AT166" i="1"/>
  <c r="AU165" i="1"/>
  <c r="AN166" i="1"/>
  <c r="AO165" i="1"/>
  <c r="BB166" i="1"/>
  <c r="BC165" i="1"/>
  <c r="BF166" i="1"/>
  <c r="BG165" i="1"/>
  <c r="AE166" i="1"/>
  <c r="AD167" i="1"/>
  <c r="T167" i="1" l="1"/>
  <c r="S167" i="1"/>
  <c r="Q168" i="1" s="1"/>
  <c r="X167" i="1"/>
  <c r="W167" i="1"/>
  <c r="U168" i="1" s="1"/>
  <c r="AB167" i="1"/>
  <c r="Y168" i="1" s="1"/>
  <c r="AA167" i="1"/>
  <c r="AR167" i="1"/>
  <c r="AS166" i="1"/>
  <c r="BC166" i="1"/>
  <c r="BB167" i="1"/>
  <c r="AH168" i="1"/>
  <c r="AI167" i="1"/>
  <c r="AV167" i="1"/>
  <c r="AW166" i="1"/>
  <c r="AY166" i="1"/>
  <c r="AX167" i="1"/>
  <c r="AJ168" i="1"/>
  <c r="AK167" i="1"/>
  <c r="K168" i="1"/>
  <c r="J168" i="1"/>
  <c r="G169" i="1" s="1"/>
  <c r="AN167" i="1"/>
  <c r="AO166" i="1"/>
  <c r="AE167" i="1"/>
  <c r="AD168" i="1"/>
  <c r="BD167" i="1"/>
  <c r="BE166" i="1"/>
  <c r="AF168" i="1"/>
  <c r="AG167" i="1"/>
  <c r="AQ166" i="1"/>
  <c r="AP167" i="1"/>
  <c r="AZ167" i="1"/>
  <c r="BA166" i="1"/>
  <c r="AU166" i="1"/>
  <c r="AT167" i="1"/>
  <c r="BG166" i="1"/>
  <c r="BF167" i="1"/>
  <c r="AM166" i="1"/>
  <c r="AL167" i="1"/>
  <c r="BH167" i="1"/>
  <c r="BI166" i="1"/>
  <c r="K169" i="1" l="1"/>
  <c r="J169" i="1"/>
  <c r="G170" i="1" s="1"/>
  <c r="AB168" i="1"/>
  <c r="AA168" i="1"/>
  <c r="Y169" i="1" s="1"/>
  <c r="T168" i="1"/>
  <c r="Q169" i="1" s="1"/>
  <c r="S168" i="1"/>
  <c r="X168" i="1"/>
  <c r="W168" i="1"/>
  <c r="U169" i="1" s="1"/>
  <c r="AG168" i="1"/>
  <c r="AF169" i="1"/>
  <c r="AH169" i="1"/>
  <c r="AI168" i="1"/>
  <c r="BD168" i="1"/>
  <c r="BE167" i="1"/>
  <c r="BC167" i="1"/>
  <c r="BB168" i="1"/>
  <c r="BF168" i="1"/>
  <c r="BG167" i="1"/>
  <c r="AK168" i="1"/>
  <c r="AJ169" i="1"/>
  <c r="AV168" i="1"/>
  <c r="AW167" i="1"/>
  <c r="AZ168" i="1"/>
  <c r="BA167" i="1"/>
  <c r="AX168" i="1"/>
  <c r="AY167" i="1"/>
  <c r="AU167" i="1"/>
  <c r="AT168" i="1"/>
  <c r="AD169" i="1"/>
  <c r="AE168" i="1"/>
  <c r="AP168" i="1"/>
  <c r="AQ167" i="1"/>
  <c r="AR168" i="1"/>
  <c r="AS167" i="1"/>
  <c r="BH168" i="1"/>
  <c r="BI167" i="1"/>
  <c r="AM167" i="1"/>
  <c r="AL168" i="1"/>
  <c r="AN168" i="1"/>
  <c r="AO167" i="1"/>
  <c r="T169" i="1" l="1"/>
  <c r="S169" i="1"/>
  <c r="Q170" i="1" s="1"/>
  <c r="W169" i="1"/>
  <c r="U170" i="1" s="1"/>
  <c r="X169" i="1"/>
  <c r="AB169" i="1"/>
  <c r="Y170" i="1" s="1"/>
  <c r="AA169" i="1"/>
  <c r="K170" i="1"/>
  <c r="J170" i="1"/>
  <c r="G171" i="1" s="1"/>
  <c r="AH170" i="1"/>
  <c r="AI169" i="1"/>
  <c r="AG169" i="1"/>
  <c r="AF170" i="1"/>
  <c r="BI168" i="1"/>
  <c r="BH169" i="1"/>
  <c r="AS168" i="1"/>
  <c r="AR169" i="1"/>
  <c r="AX169" i="1"/>
  <c r="AY168" i="1"/>
  <c r="BF169" i="1"/>
  <c r="BG168" i="1"/>
  <c r="BB169" i="1"/>
  <c r="BC168" i="1"/>
  <c r="AJ170" i="1"/>
  <c r="AK169" i="1"/>
  <c r="AO168" i="1"/>
  <c r="AN169" i="1"/>
  <c r="AP169" i="1"/>
  <c r="AQ168" i="1"/>
  <c r="BA168" i="1"/>
  <c r="AZ169" i="1"/>
  <c r="AT169" i="1"/>
  <c r="AU168" i="1"/>
  <c r="AL169" i="1"/>
  <c r="AM168" i="1"/>
  <c r="AD170" i="1"/>
  <c r="AE169" i="1"/>
  <c r="AW168" i="1"/>
  <c r="AV169" i="1"/>
  <c r="BE168" i="1"/>
  <c r="BD169" i="1"/>
  <c r="AB170" i="1" l="1"/>
  <c r="AA170" i="1"/>
  <c r="Y171" i="1" s="1"/>
  <c r="K171" i="1"/>
  <c r="J171" i="1"/>
  <c r="G172" i="1" s="1"/>
  <c r="T170" i="1"/>
  <c r="Q171" i="1" s="1"/>
  <c r="S170" i="1"/>
  <c r="W170" i="1"/>
  <c r="U171" i="1" s="1"/>
  <c r="X170" i="1"/>
  <c r="AP170" i="1"/>
  <c r="AQ169" i="1"/>
  <c r="BF170" i="1"/>
  <c r="BG169" i="1"/>
  <c r="AL170" i="1"/>
  <c r="AM169" i="1"/>
  <c r="AX170" i="1"/>
  <c r="AY169" i="1"/>
  <c r="AI170" i="1"/>
  <c r="AH171" i="1"/>
  <c r="AF171" i="1"/>
  <c r="AG170" i="1"/>
  <c r="AR170" i="1"/>
  <c r="AS169" i="1"/>
  <c r="AT170" i="1"/>
  <c r="AU169" i="1"/>
  <c r="AJ171" i="1"/>
  <c r="AK170" i="1"/>
  <c r="AE170" i="1"/>
  <c r="AD171" i="1"/>
  <c r="BE169" i="1"/>
  <c r="BD170" i="1"/>
  <c r="AW169" i="1"/>
  <c r="AV170" i="1"/>
  <c r="AZ170" i="1"/>
  <c r="BA169" i="1"/>
  <c r="BH170" i="1"/>
  <c r="BI169" i="1"/>
  <c r="AO169" i="1"/>
  <c r="AN170" i="1"/>
  <c r="BB170" i="1"/>
  <c r="BC169" i="1"/>
  <c r="Q172" i="1" l="1"/>
  <c r="T171" i="1"/>
  <c r="S171" i="1"/>
  <c r="X171" i="1"/>
  <c r="W171" i="1"/>
  <c r="U172" i="1" s="1"/>
  <c r="AB171" i="1"/>
  <c r="Y172" i="1" s="1"/>
  <c r="AA171" i="1"/>
  <c r="K172" i="1"/>
  <c r="J172" i="1"/>
  <c r="G173" i="1" s="1"/>
  <c r="AF172" i="1"/>
  <c r="AG171" i="1"/>
  <c r="BG170" i="1"/>
  <c r="BF171" i="1"/>
  <c r="AD172" i="1"/>
  <c r="AE171" i="1"/>
  <c r="AI171" i="1"/>
  <c r="AH172" i="1"/>
  <c r="BH171" i="1"/>
  <c r="BI170" i="1"/>
  <c r="AZ171" i="1"/>
  <c r="BA170" i="1"/>
  <c r="AJ172" i="1"/>
  <c r="AK171" i="1"/>
  <c r="AQ170" i="1"/>
  <c r="AP171" i="1"/>
  <c r="AV171" i="1"/>
  <c r="AW170" i="1"/>
  <c r="BC170" i="1"/>
  <c r="BB171" i="1"/>
  <c r="AU170" i="1"/>
  <c r="AT171" i="1"/>
  <c r="AY170" i="1"/>
  <c r="AX171" i="1"/>
  <c r="BD171" i="1"/>
  <c r="BE170" i="1"/>
  <c r="AN171" i="1"/>
  <c r="AO170" i="1"/>
  <c r="AR171" i="1"/>
  <c r="AS170" i="1"/>
  <c r="AM170" i="1"/>
  <c r="AL171" i="1"/>
  <c r="AB172" i="1" l="1"/>
  <c r="AA172" i="1"/>
  <c r="Y173" i="1" s="1"/>
  <c r="X172" i="1"/>
  <c r="W172" i="1"/>
  <c r="U173" i="1" s="1"/>
  <c r="J173" i="1"/>
  <c r="G174" i="1" s="1"/>
  <c r="K173" i="1"/>
  <c r="AZ172" i="1"/>
  <c r="BA171" i="1"/>
  <c r="BB172" i="1"/>
  <c r="BC171" i="1"/>
  <c r="BD172" i="1"/>
  <c r="BE171" i="1"/>
  <c r="AV172" i="1"/>
  <c r="AW171" i="1"/>
  <c r="BH172" i="1"/>
  <c r="BI171" i="1"/>
  <c r="AG172" i="1"/>
  <c r="AF173" i="1"/>
  <c r="AL172" i="1"/>
  <c r="AM171" i="1"/>
  <c r="AY171" i="1"/>
  <c r="AX172" i="1"/>
  <c r="AQ171" i="1"/>
  <c r="AP172" i="1"/>
  <c r="AH173" i="1"/>
  <c r="AI172" i="1"/>
  <c r="BG171" i="1"/>
  <c r="BF172" i="1"/>
  <c r="AN172" i="1"/>
  <c r="AO171" i="1"/>
  <c r="AT172" i="1"/>
  <c r="AU171" i="1"/>
  <c r="AR172" i="1"/>
  <c r="AS171" i="1"/>
  <c r="AK172" i="1"/>
  <c r="AJ173" i="1"/>
  <c r="AD173" i="1"/>
  <c r="AE172" i="1"/>
  <c r="T172" i="1"/>
  <c r="S172" i="1"/>
  <c r="Q173" i="1" s="1"/>
  <c r="J174" i="1" l="1"/>
  <c r="G175" i="1" s="1"/>
  <c r="K174" i="1"/>
  <c r="S173" i="1"/>
  <c r="Q174" i="1" s="1"/>
  <c r="T173" i="1"/>
  <c r="AA173" i="1"/>
  <c r="Y174" i="1"/>
  <c r="AB173" i="1"/>
  <c r="X173" i="1"/>
  <c r="W173" i="1"/>
  <c r="U174" i="1" s="1"/>
  <c r="AD174" i="1"/>
  <c r="AE173" i="1"/>
  <c r="BF173" i="1"/>
  <c r="BG172" i="1"/>
  <c r="AL173" i="1"/>
  <c r="AM172" i="1"/>
  <c r="BE172" i="1"/>
  <c r="BD173" i="1"/>
  <c r="AF174" i="1"/>
  <c r="AG173" i="1"/>
  <c r="BB173" i="1"/>
  <c r="BC172" i="1"/>
  <c r="AO172" i="1"/>
  <c r="AN173" i="1"/>
  <c r="AK173" i="1"/>
  <c r="AJ174" i="1"/>
  <c r="AS172" i="1"/>
  <c r="AR173" i="1"/>
  <c r="AP173" i="1"/>
  <c r="AQ172" i="1"/>
  <c r="AW172" i="1"/>
  <c r="AV173" i="1"/>
  <c r="AH174" i="1"/>
  <c r="AI173" i="1"/>
  <c r="AT173" i="1"/>
  <c r="AU172" i="1"/>
  <c r="BI172" i="1"/>
  <c r="BH173" i="1"/>
  <c r="BA172" i="1"/>
  <c r="AZ173" i="1"/>
  <c r="AX173" i="1"/>
  <c r="AY172" i="1"/>
  <c r="S174" i="1" l="1"/>
  <c r="T174" i="1"/>
  <c r="Q175" i="1" s="1"/>
  <c r="X174" i="1"/>
  <c r="W174" i="1"/>
  <c r="U175" i="1" s="1"/>
  <c r="K175" i="1"/>
  <c r="G176" i="1"/>
  <c r="J175" i="1"/>
  <c r="BI173" i="1"/>
  <c r="BH174" i="1"/>
  <c r="AP174" i="1"/>
  <c r="AQ173" i="1"/>
  <c r="BB174" i="1"/>
  <c r="BC173" i="1"/>
  <c r="BF174" i="1"/>
  <c r="BG173" i="1"/>
  <c r="AS173" i="1"/>
  <c r="AR174" i="1"/>
  <c r="AA174" i="1"/>
  <c r="AB174" i="1"/>
  <c r="Y175" i="1" s="1"/>
  <c r="AT174" i="1"/>
  <c r="AU173" i="1"/>
  <c r="AF175" i="1"/>
  <c r="AG174" i="1"/>
  <c r="AE174" i="1"/>
  <c r="AD175" i="1"/>
  <c r="AJ175" i="1"/>
  <c r="AK174" i="1"/>
  <c r="BD174" i="1"/>
  <c r="BE173" i="1"/>
  <c r="AX174" i="1"/>
  <c r="AY173" i="1"/>
  <c r="AI174" i="1"/>
  <c r="AH175" i="1"/>
  <c r="BA173" i="1"/>
  <c r="AZ174" i="1"/>
  <c r="AV174" i="1"/>
  <c r="AW173" i="1"/>
  <c r="AN174" i="1"/>
  <c r="AO173" i="1"/>
  <c r="AL174" i="1"/>
  <c r="AM173" i="1"/>
  <c r="X175" i="1" l="1"/>
  <c r="W175" i="1"/>
  <c r="U176" i="1" s="1"/>
  <c r="T175" i="1"/>
  <c r="S175" i="1"/>
  <c r="Q176" i="1" s="1"/>
  <c r="AB175" i="1"/>
  <c r="Y176" i="1" s="1"/>
  <c r="AA175" i="1"/>
  <c r="AU174" i="1"/>
  <c r="AT175" i="1"/>
  <c r="BG174" i="1"/>
  <c r="BF175" i="1"/>
  <c r="BC174" i="1"/>
  <c r="BB175" i="1"/>
  <c r="AJ176" i="1"/>
  <c r="AK175" i="1"/>
  <c r="BD175" i="1"/>
  <c r="BE174" i="1"/>
  <c r="AH176" i="1"/>
  <c r="AI175" i="1"/>
  <c r="AE175" i="1"/>
  <c r="AD176" i="1"/>
  <c r="AQ174" i="1"/>
  <c r="AP175" i="1"/>
  <c r="AZ175" i="1"/>
  <c r="BA174" i="1"/>
  <c r="AM174" i="1"/>
  <c r="AL175" i="1"/>
  <c r="AR175" i="1"/>
  <c r="AS174" i="1"/>
  <c r="BH175" i="1"/>
  <c r="BI174" i="1"/>
  <c r="AV175" i="1"/>
  <c r="AW174" i="1"/>
  <c r="K176" i="1"/>
  <c r="J176" i="1"/>
  <c r="G177" i="1" s="1"/>
  <c r="AN175" i="1"/>
  <c r="AO174" i="1"/>
  <c r="AY174" i="1"/>
  <c r="AX175" i="1"/>
  <c r="AF176" i="1"/>
  <c r="AG175" i="1"/>
  <c r="AB176" i="1" l="1"/>
  <c r="AA176" i="1"/>
  <c r="Y177" i="1" s="1"/>
  <c r="T176" i="1"/>
  <c r="S176" i="1"/>
  <c r="Q177" i="1" s="1"/>
  <c r="X176" i="1"/>
  <c r="U177" i="1" s="1"/>
  <c r="W176" i="1"/>
  <c r="K177" i="1"/>
  <c r="J177" i="1"/>
  <c r="G178" i="1" s="1"/>
  <c r="AD177" i="1"/>
  <c r="AE176" i="1"/>
  <c r="BC175" i="1"/>
  <c r="BB176" i="1"/>
  <c r="BH176" i="1"/>
  <c r="BI175" i="1"/>
  <c r="AR176" i="1"/>
  <c r="AS175" i="1"/>
  <c r="AM175" i="1"/>
  <c r="AL176" i="1"/>
  <c r="BF176" i="1"/>
  <c r="BG175" i="1"/>
  <c r="AH177" i="1"/>
  <c r="AI176" i="1"/>
  <c r="AK176" i="1"/>
  <c r="AJ177" i="1"/>
  <c r="AG176" i="1"/>
  <c r="AF177" i="1"/>
  <c r="AU175" i="1"/>
  <c r="AT176" i="1"/>
  <c r="AX176" i="1"/>
  <c r="AY175" i="1"/>
  <c r="AV176" i="1"/>
  <c r="AW175" i="1"/>
  <c r="AZ176" i="1"/>
  <c r="BA175" i="1"/>
  <c r="BD176" i="1"/>
  <c r="BE175" i="1"/>
  <c r="AN176" i="1"/>
  <c r="AO175" i="1"/>
  <c r="AP176" i="1"/>
  <c r="AQ175" i="1"/>
  <c r="W177" i="1" l="1"/>
  <c r="X177" i="1"/>
  <c r="U178" i="1" s="1"/>
  <c r="K178" i="1"/>
  <c r="J178" i="1"/>
  <c r="G179" i="1" s="1"/>
  <c r="AB177" i="1"/>
  <c r="Y178" i="1" s="1"/>
  <c r="AA177" i="1"/>
  <c r="T177" i="1"/>
  <c r="S177" i="1"/>
  <c r="Q178" i="1" s="1"/>
  <c r="BF177" i="1"/>
  <c r="BG176" i="1"/>
  <c r="AT177" i="1"/>
  <c r="AU176" i="1"/>
  <c r="AG177" i="1"/>
  <c r="AF178" i="1"/>
  <c r="AL177" i="1"/>
  <c r="AM176" i="1"/>
  <c r="AD178" i="1"/>
  <c r="AE177" i="1"/>
  <c r="BB177" i="1"/>
  <c r="BC176" i="1"/>
  <c r="BA176" i="1"/>
  <c r="AZ177" i="1"/>
  <c r="AJ178" i="1"/>
  <c r="AK177" i="1"/>
  <c r="AP177" i="1"/>
  <c r="AQ176" i="1"/>
  <c r="AW176" i="1"/>
  <c r="AV177" i="1"/>
  <c r="AS176" i="1"/>
  <c r="AR177" i="1"/>
  <c r="BE176" i="1"/>
  <c r="BD177" i="1"/>
  <c r="AO176" i="1"/>
  <c r="AN177" i="1"/>
  <c r="AX177" i="1"/>
  <c r="AY176" i="1"/>
  <c r="AH178" i="1"/>
  <c r="AI177" i="1"/>
  <c r="BI176" i="1"/>
  <c r="BH177" i="1"/>
  <c r="T178" i="1" l="1"/>
  <c r="S178" i="1"/>
  <c r="Q179" i="1" s="1"/>
  <c r="K179" i="1"/>
  <c r="J179" i="1"/>
  <c r="G180" i="1" s="1"/>
  <c r="AB178" i="1"/>
  <c r="Y179" i="1" s="1"/>
  <c r="AA178" i="1"/>
  <c r="W178" i="1"/>
  <c r="X178" i="1"/>
  <c r="U179" i="1" s="1"/>
  <c r="AX178" i="1"/>
  <c r="AY177" i="1"/>
  <c r="BB178" i="1"/>
  <c r="BC177" i="1"/>
  <c r="AT178" i="1"/>
  <c r="AU177" i="1"/>
  <c r="AW177" i="1"/>
  <c r="AV178" i="1"/>
  <c r="AP178" i="1"/>
  <c r="AQ177" i="1"/>
  <c r="AE178" i="1"/>
  <c r="AD179" i="1"/>
  <c r="BF178" i="1"/>
  <c r="BG177" i="1"/>
  <c r="BH178" i="1"/>
  <c r="BI177" i="1"/>
  <c r="AO177" i="1"/>
  <c r="AN178" i="1"/>
  <c r="AJ179" i="1"/>
  <c r="AK178" i="1"/>
  <c r="AL178" i="1"/>
  <c r="AM177" i="1"/>
  <c r="AR178" i="1"/>
  <c r="AS177" i="1"/>
  <c r="AZ178" i="1"/>
  <c r="BA177" i="1"/>
  <c r="AF179" i="1"/>
  <c r="AG178" i="1"/>
  <c r="BE177" i="1"/>
  <c r="BD178" i="1"/>
  <c r="AI178" i="1"/>
  <c r="AH179" i="1"/>
  <c r="AB179" i="1" l="1"/>
  <c r="AA179" i="1"/>
  <c r="Y180" i="1" s="1"/>
  <c r="K180" i="1"/>
  <c r="J180" i="1"/>
  <c r="G181" i="1" s="1"/>
  <c r="X179" i="1"/>
  <c r="U180" i="1" s="1"/>
  <c r="W179" i="1"/>
  <c r="T179" i="1"/>
  <c r="S179" i="1"/>
  <c r="Q180" i="1" s="1"/>
  <c r="AJ180" i="1"/>
  <c r="AK179" i="1"/>
  <c r="BC178" i="1"/>
  <c r="BB179" i="1"/>
  <c r="AD180" i="1"/>
  <c r="AE179" i="1"/>
  <c r="AZ179" i="1"/>
  <c r="BA178" i="1"/>
  <c r="AQ178" i="1"/>
  <c r="AP179" i="1"/>
  <c r="AY178" i="1"/>
  <c r="AX179" i="1"/>
  <c r="AI179" i="1"/>
  <c r="AH180" i="1"/>
  <c r="AV179" i="1"/>
  <c r="AW178" i="1"/>
  <c r="AR179" i="1"/>
  <c r="AS178" i="1"/>
  <c r="AN179" i="1"/>
  <c r="AO178" i="1"/>
  <c r="AF180" i="1"/>
  <c r="AG179" i="1"/>
  <c r="BH179" i="1"/>
  <c r="BI178" i="1"/>
  <c r="BD179" i="1"/>
  <c r="BE178" i="1"/>
  <c r="AM178" i="1"/>
  <c r="AL179" i="1"/>
  <c r="BG178" i="1"/>
  <c r="BF179" i="1"/>
  <c r="AU178" i="1"/>
  <c r="AT179" i="1"/>
  <c r="T180" i="1" l="1"/>
  <c r="S180" i="1"/>
  <c r="Q181" i="1" s="1"/>
  <c r="X180" i="1"/>
  <c r="W180" i="1"/>
  <c r="U181" i="1" s="1"/>
  <c r="AB180" i="1"/>
  <c r="Y181" i="1" s="1"/>
  <c r="AA180" i="1"/>
  <c r="J181" i="1"/>
  <c r="G182" i="1" s="1"/>
  <c r="K181" i="1"/>
  <c r="BB180" i="1"/>
  <c r="BC179" i="1"/>
  <c r="AQ179" i="1"/>
  <c r="AP180" i="1"/>
  <c r="AN180" i="1"/>
  <c r="AO179" i="1"/>
  <c r="BD180" i="1"/>
  <c r="BE179" i="1"/>
  <c r="AR180" i="1"/>
  <c r="AS179" i="1"/>
  <c r="AK180" i="1"/>
  <c r="AJ181" i="1"/>
  <c r="AY179" i="1"/>
  <c r="AX180" i="1"/>
  <c r="BH180" i="1"/>
  <c r="BI179" i="1"/>
  <c r="AV180" i="1"/>
  <c r="AW179" i="1"/>
  <c r="AZ180" i="1"/>
  <c r="BA179" i="1"/>
  <c r="AT180" i="1"/>
  <c r="AU179" i="1"/>
  <c r="BG179" i="1"/>
  <c r="BF180" i="1"/>
  <c r="AH181" i="1"/>
  <c r="AI180" i="1"/>
  <c r="AL180" i="1"/>
  <c r="AM179" i="1"/>
  <c r="AG180" i="1"/>
  <c r="AF181" i="1"/>
  <c r="AD181" i="1"/>
  <c r="AE180" i="1"/>
  <c r="X181" i="1" l="1"/>
  <c r="W181" i="1"/>
  <c r="U182" i="1" s="1"/>
  <c r="AA181" i="1"/>
  <c r="AB181" i="1"/>
  <c r="Y182" i="1" s="1"/>
  <c r="J182" i="1"/>
  <c r="G183" i="1" s="1"/>
  <c r="K182" i="1"/>
  <c r="S181" i="1"/>
  <c r="T181" i="1"/>
  <c r="Q182" i="1" s="1"/>
  <c r="BA180" i="1"/>
  <c r="AZ181" i="1"/>
  <c r="AH182" i="1"/>
  <c r="AI181" i="1"/>
  <c r="AW180" i="1"/>
  <c r="AV181" i="1"/>
  <c r="AS180" i="1"/>
  <c r="AR181" i="1"/>
  <c r="BB181" i="1"/>
  <c r="BC180" i="1"/>
  <c r="AP181" i="1"/>
  <c r="AQ180" i="1"/>
  <c r="AD182" i="1"/>
  <c r="AE181" i="1"/>
  <c r="BI180" i="1"/>
  <c r="BH181" i="1"/>
  <c r="BE180" i="1"/>
  <c r="BD181" i="1"/>
  <c r="AK181" i="1"/>
  <c r="AJ182" i="1"/>
  <c r="BF181" i="1"/>
  <c r="BG180" i="1"/>
  <c r="AF182" i="1"/>
  <c r="AG181" i="1"/>
  <c r="AX181" i="1"/>
  <c r="AY180" i="1"/>
  <c r="AL181" i="1"/>
  <c r="AM180" i="1"/>
  <c r="AT181" i="1"/>
  <c r="AU180" i="1"/>
  <c r="AO180" i="1"/>
  <c r="AN181" i="1"/>
  <c r="K183" i="1" l="1"/>
  <c r="J183" i="1"/>
  <c r="G184" i="1" s="1"/>
  <c r="X182" i="1"/>
  <c r="W182" i="1"/>
  <c r="U183" i="1" s="1"/>
  <c r="S182" i="1"/>
  <c r="Q183" i="1"/>
  <c r="T182" i="1"/>
  <c r="AA182" i="1"/>
  <c r="AB182" i="1"/>
  <c r="Y183" i="1" s="1"/>
  <c r="AL182" i="1"/>
  <c r="AM181" i="1"/>
  <c r="AP182" i="1"/>
  <c r="AQ181" i="1"/>
  <c r="AI182" i="1"/>
  <c r="AH183" i="1"/>
  <c r="BA181" i="1"/>
  <c r="AZ182" i="1"/>
  <c r="AJ183" i="1"/>
  <c r="AK182" i="1"/>
  <c r="AX182" i="1"/>
  <c r="AY181" i="1"/>
  <c r="BB182" i="1"/>
  <c r="BC181" i="1"/>
  <c r="AN182" i="1"/>
  <c r="AO181" i="1"/>
  <c r="BI181" i="1"/>
  <c r="BH182" i="1"/>
  <c r="AS181" i="1"/>
  <c r="AR182" i="1"/>
  <c r="AF183" i="1"/>
  <c r="AG182" i="1"/>
  <c r="AV182" i="1"/>
  <c r="AW181" i="1"/>
  <c r="BD182" i="1"/>
  <c r="BE181" i="1"/>
  <c r="AT182" i="1"/>
  <c r="AU181" i="1"/>
  <c r="BF182" i="1"/>
  <c r="BG181" i="1"/>
  <c r="AE182" i="1"/>
  <c r="AD183" i="1"/>
  <c r="X183" i="1" l="1"/>
  <c r="W183" i="1"/>
  <c r="U184" i="1" s="1"/>
  <c r="K184" i="1"/>
  <c r="J184" i="1"/>
  <c r="G185" i="1" s="1"/>
  <c r="AB183" i="1"/>
  <c r="Y184" i="1" s="1"/>
  <c r="AA183" i="1"/>
  <c r="AY182" i="1"/>
  <c r="AX183" i="1"/>
  <c r="AQ182" i="1"/>
  <c r="AP183" i="1"/>
  <c r="T183" i="1"/>
  <c r="S183" i="1"/>
  <c r="Q184" i="1" s="1"/>
  <c r="BD183" i="1"/>
  <c r="BE182" i="1"/>
  <c r="AJ184" i="1"/>
  <c r="AK183" i="1"/>
  <c r="AM182" i="1"/>
  <c r="AL183" i="1"/>
  <c r="AZ183" i="1"/>
  <c r="BA182" i="1"/>
  <c r="AE183" i="1"/>
  <c r="AD184" i="1"/>
  <c r="AV183" i="1"/>
  <c r="AW182" i="1"/>
  <c r="AN183" i="1"/>
  <c r="AO182" i="1"/>
  <c r="AR183" i="1"/>
  <c r="AS182" i="1"/>
  <c r="BH183" i="1"/>
  <c r="BI182" i="1"/>
  <c r="AH184" i="1"/>
  <c r="AI183" i="1"/>
  <c r="AU182" i="1"/>
  <c r="AT183" i="1"/>
  <c r="BG182" i="1"/>
  <c r="BF183" i="1"/>
  <c r="AF184" i="1"/>
  <c r="AG183" i="1"/>
  <c r="BC182" i="1"/>
  <c r="BB183" i="1"/>
  <c r="AB184" i="1" l="1"/>
  <c r="AA184" i="1"/>
  <c r="Y185" i="1" s="1"/>
  <c r="T184" i="1"/>
  <c r="S184" i="1"/>
  <c r="Q185" i="1" s="1"/>
  <c r="X184" i="1"/>
  <c r="U185" i="1" s="1"/>
  <c r="W184" i="1"/>
  <c r="K185" i="1"/>
  <c r="J185" i="1"/>
  <c r="G186" i="1" s="1"/>
  <c r="BF184" i="1"/>
  <c r="BG183" i="1"/>
  <c r="AR184" i="1"/>
  <c r="AS183" i="1"/>
  <c r="AZ184" i="1"/>
  <c r="BA183" i="1"/>
  <c r="AU183" i="1"/>
  <c r="AT184" i="1"/>
  <c r="AM183" i="1"/>
  <c r="AL184" i="1"/>
  <c r="AN184" i="1"/>
  <c r="AO183" i="1"/>
  <c r="AP184" i="1"/>
  <c r="AQ183" i="1"/>
  <c r="AH185" i="1"/>
  <c r="AI184" i="1"/>
  <c r="AV184" i="1"/>
  <c r="AW183" i="1"/>
  <c r="AK184" i="1"/>
  <c r="AJ185" i="1"/>
  <c r="AX184" i="1"/>
  <c r="AY183" i="1"/>
  <c r="AD185" i="1"/>
  <c r="AE184" i="1"/>
  <c r="BC183" i="1"/>
  <c r="BB184" i="1"/>
  <c r="AG184" i="1"/>
  <c r="AF185" i="1"/>
  <c r="BH184" i="1"/>
  <c r="BI183" i="1"/>
  <c r="BD184" i="1"/>
  <c r="BE183" i="1"/>
  <c r="K186" i="1" l="1"/>
  <c r="J186" i="1"/>
  <c r="G187" i="1" s="1"/>
  <c r="W185" i="1"/>
  <c r="U186" i="1" s="1"/>
  <c r="X185" i="1"/>
  <c r="AB185" i="1"/>
  <c r="Y186" i="1" s="1"/>
  <c r="AA185" i="1"/>
  <c r="T185" i="1"/>
  <c r="S185" i="1"/>
  <c r="Q186" i="1" s="1"/>
  <c r="AO184" i="1"/>
  <c r="AN185" i="1"/>
  <c r="AS184" i="1"/>
  <c r="AR185" i="1"/>
  <c r="AJ186" i="1"/>
  <c r="AK185" i="1"/>
  <c r="AL185" i="1"/>
  <c r="AM184" i="1"/>
  <c r="AG185" i="1"/>
  <c r="AF186" i="1"/>
  <c r="AW184" i="1"/>
  <c r="AV185" i="1"/>
  <c r="BF185" i="1"/>
  <c r="BG184" i="1"/>
  <c r="AT185" i="1"/>
  <c r="AU184" i="1"/>
  <c r="BE184" i="1"/>
  <c r="BD185" i="1"/>
  <c r="AD186" i="1"/>
  <c r="AE185" i="1"/>
  <c r="AH186" i="1"/>
  <c r="AI185" i="1"/>
  <c r="BB185" i="1"/>
  <c r="BC184" i="1"/>
  <c r="BI184" i="1"/>
  <c r="BH185" i="1"/>
  <c r="AX185" i="1"/>
  <c r="AY184" i="1"/>
  <c r="AP185" i="1"/>
  <c r="AQ184" i="1"/>
  <c r="BA184" i="1"/>
  <c r="AZ185" i="1"/>
  <c r="T186" i="1" l="1"/>
  <c r="S186" i="1"/>
  <c r="Q187" i="1" s="1"/>
  <c r="AB186" i="1"/>
  <c r="AA186" i="1"/>
  <c r="Y187" i="1" s="1"/>
  <c r="K187" i="1"/>
  <c r="G188" i="1"/>
  <c r="J187" i="1"/>
  <c r="W186" i="1"/>
  <c r="U187" i="1" s="1"/>
  <c r="X186" i="1"/>
  <c r="AX186" i="1"/>
  <c r="AY185" i="1"/>
  <c r="AE186" i="1"/>
  <c r="AD187" i="1"/>
  <c r="BH186" i="1"/>
  <c r="BI185" i="1"/>
  <c r="BE185" i="1"/>
  <c r="BD186" i="1"/>
  <c r="AF187" i="1"/>
  <c r="AG186" i="1"/>
  <c r="AO185" i="1"/>
  <c r="AN186" i="1"/>
  <c r="AR186" i="1"/>
  <c r="AS185" i="1"/>
  <c r="AZ186" i="1"/>
  <c r="BA185" i="1"/>
  <c r="BB186" i="1"/>
  <c r="BC185" i="1"/>
  <c r="AT186" i="1"/>
  <c r="AU185" i="1"/>
  <c r="AL186" i="1"/>
  <c r="AM185" i="1"/>
  <c r="AW185" i="1"/>
  <c r="AV186" i="1"/>
  <c r="AP186" i="1"/>
  <c r="AQ185" i="1"/>
  <c r="AI186" i="1"/>
  <c r="AH187" i="1"/>
  <c r="BF186" i="1"/>
  <c r="BG185" i="1"/>
  <c r="AJ187" i="1"/>
  <c r="AK186" i="1"/>
  <c r="X187" i="1" l="1"/>
  <c r="W187" i="1"/>
  <c r="U188" i="1" s="1"/>
  <c r="T187" i="1"/>
  <c r="S187" i="1"/>
  <c r="Q188" i="1" s="1"/>
  <c r="AB187" i="1"/>
  <c r="Y188" i="1" s="1"/>
  <c r="AA187" i="1"/>
  <c r="AI187" i="1"/>
  <c r="AH188" i="1"/>
  <c r="AU186" i="1"/>
  <c r="AT187" i="1"/>
  <c r="AQ186" i="1"/>
  <c r="AP187" i="1"/>
  <c r="BC186" i="1"/>
  <c r="BB187" i="1"/>
  <c r="AF188" i="1"/>
  <c r="AG187" i="1"/>
  <c r="AY186" i="1"/>
  <c r="AX187" i="1"/>
  <c r="K188" i="1"/>
  <c r="J188" i="1"/>
  <c r="G189" i="1" s="1"/>
  <c r="BD187" i="1"/>
  <c r="BE186" i="1"/>
  <c r="AN187" i="1"/>
  <c r="AO186" i="1"/>
  <c r="AJ188" i="1"/>
  <c r="AK187" i="1"/>
  <c r="AZ187" i="1"/>
  <c r="BA186" i="1"/>
  <c r="AD188" i="1"/>
  <c r="AE187" i="1"/>
  <c r="AV187" i="1"/>
  <c r="AW186" i="1"/>
  <c r="BG186" i="1"/>
  <c r="BF187" i="1"/>
  <c r="AM186" i="1"/>
  <c r="AL187" i="1"/>
  <c r="AR187" i="1"/>
  <c r="AS186" i="1"/>
  <c r="BH187" i="1"/>
  <c r="BI186" i="1"/>
  <c r="T188" i="1" l="1"/>
  <c r="S188" i="1"/>
  <c r="Q189" i="1" s="1"/>
  <c r="J189" i="1"/>
  <c r="G190" i="1" s="1"/>
  <c r="K189" i="1"/>
  <c r="AB188" i="1"/>
  <c r="Y189" i="1" s="1"/>
  <c r="AA188" i="1"/>
  <c r="X188" i="1"/>
  <c r="W188" i="1"/>
  <c r="U189" i="1" s="1"/>
  <c r="AZ188" i="1"/>
  <c r="BA187" i="1"/>
  <c r="AQ187" i="1"/>
  <c r="AP188" i="1"/>
  <c r="AL188" i="1"/>
  <c r="AM187" i="1"/>
  <c r="AK188" i="1"/>
  <c r="AJ189" i="1"/>
  <c r="AY187" i="1"/>
  <c r="AX188" i="1"/>
  <c r="AT188" i="1"/>
  <c r="AU187" i="1"/>
  <c r="BG187" i="1"/>
  <c r="BF188" i="1"/>
  <c r="BH188" i="1"/>
  <c r="BI187" i="1"/>
  <c r="AV188" i="1"/>
  <c r="AW187" i="1"/>
  <c r="AN188" i="1"/>
  <c r="AO187" i="1"/>
  <c r="AH189" i="1"/>
  <c r="AI188" i="1"/>
  <c r="AG188" i="1"/>
  <c r="AF189" i="1"/>
  <c r="AR188" i="1"/>
  <c r="AS187" i="1"/>
  <c r="AD189" i="1"/>
  <c r="AE188" i="1"/>
  <c r="BD188" i="1"/>
  <c r="BE187" i="1"/>
  <c r="BB188" i="1"/>
  <c r="BC187" i="1"/>
  <c r="AA189" i="1" l="1"/>
  <c r="AB189" i="1"/>
  <c r="Y190" i="1" s="1"/>
  <c r="S189" i="1"/>
  <c r="Q190" i="1" s="1"/>
  <c r="T189" i="1"/>
  <c r="X189" i="1"/>
  <c r="U190" i="1" s="1"/>
  <c r="W189" i="1"/>
  <c r="J190" i="1"/>
  <c r="G191" i="1" s="1"/>
  <c r="K190" i="1"/>
  <c r="AO188" i="1"/>
  <c r="AN189" i="1"/>
  <c r="AT189" i="1"/>
  <c r="AU188" i="1"/>
  <c r="AX189" i="1"/>
  <c r="AY188" i="1"/>
  <c r="AP189" i="1"/>
  <c r="AQ188" i="1"/>
  <c r="AW188" i="1"/>
  <c r="AV189" i="1"/>
  <c r="BA188" i="1"/>
  <c r="AZ189" i="1"/>
  <c r="AK189" i="1"/>
  <c r="AJ190" i="1"/>
  <c r="AF190" i="1"/>
  <c r="AG189" i="1"/>
  <c r="BI188" i="1"/>
  <c r="BH189" i="1"/>
  <c r="AD190" i="1"/>
  <c r="AE189" i="1"/>
  <c r="BF189" i="1"/>
  <c r="BG188" i="1"/>
  <c r="AS188" i="1"/>
  <c r="AR189" i="1"/>
  <c r="BB189" i="1"/>
  <c r="BC188" i="1"/>
  <c r="BE188" i="1"/>
  <c r="BD189" i="1"/>
  <c r="AH190" i="1"/>
  <c r="AI189" i="1"/>
  <c r="AL189" i="1"/>
  <c r="AM188" i="1"/>
  <c r="X190" i="1" l="1"/>
  <c r="W190" i="1"/>
  <c r="U191" i="1" s="1"/>
  <c r="S190" i="1"/>
  <c r="Q191" i="1" s="1"/>
  <c r="T190" i="1"/>
  <c r="K191" i="1"/>
  <c r="G192" i="1" s="1"/>
  <c r="J191" i="1"/>
  <c r="AA190" i="1"/>
  <c r="AB190" i="1"/>
  <c r="Y191" i="1" s="1"/>
  <c r="AE190" i="1"/>
  <c r="AD191" i="1"/>
  <c r="AT190" i="1"/>
  <c r="AU189" i="1"/>
  <c r="BA189" i="1"/>
  <c r="AZ190" i="1"/>
  <c r="BI189" i="1"/>
  <c r="BH190" i="1"/>
  <c r="AV190" i="1"/>
  <c r="AW189" i="1"/>
  <c r="AN190" i="1"/>
  <c r="AO189" i="1"/>
  <c r="BD190" i="1"/>
  <c r="BE189" i="1"/>
  <c r="AL190" i="1"/>
  <c r="AM189" i="1"/>
  <c r="AF191" i="1"/>
  <c r="AG190" i="1"/>
  <c r="AP190" i="1"/>
  <c r="AQ189" i="1"/>
  <c r="BB190" i="1"/>
  <c r="BC189" i="1"/>
  <c r="AS189" i="1"/>
  <c r="AR190" i="1"/>
  <c r="AJ191" i="1"/>
  <c r="AK190" i="1"/>
  <c r="AI190" i="1"/>
  <c r="AH191" i="1"/>
  <c r="BF190" i="1"/>
  <c r="BG189" i="1"/>
  <c r="AX190" i="1"/>
  <c r="AY189" i="1"/>
  <c r="AB191" i="1" l="1"/>
  <c r="AA191" i="1"/>
  <c r="Y192" i="1" s="1"/>
  <c r="K192" i="1"/>
  <c r="J192" i="1"/>
  <c r="G193" i="1" s="1"/>
  <c r="X191" i="1"/>
  <c r="U192" i="1" s="1"/>
  <c r="W191" i="1"/>
  <c r="T191" i="1"/>
  <c r="S191" i="1"/>
  <c r="Q192" i="1" s="1"/>
  <c r="AH192" i="1"/>
  <c r="AI191" i="1"/>
  <c r="AQ190" i="1"/>
  <c r="AP191" i="1"/>
  <c r="AN191" i="1"/>
  <c r="AO190" i="1"/>
  <c r="AU190" i="1"/>
  <c r="AT191" i="1"/>
  <c r="AE191" i="1"/>
  <c r="AD192" i="1"/>
  <c r="AJ192" i="1"/>
  <c r="AK191" i="1"/>
  <c r="AF192" i="1"/>
  <c r="AG191" i="1"/>
  <c r="AV191" i="1"/>
  <c r="AW190" i="1"/>
  <c r="BH191" i="1"/>
  <c r="BI190" i="1"/>
  <c r="AZ191" i="1"/>
  <c r="BA190" i="1"/>
  <c r="AR191" i="1"/>
  <c r="AS190" i="1"/>
  <c r="AY190" i="1"/>
  <c r="AX191" i="1"/>
  <c r="AM190" i="1"/>
  <c r="AL191" i="1"/>
  <c r="BG190" i="1"/>
  <c r="BF191" i="1"/>
  <c r="BC190" i="1"/>
  <c r="BB191" i="1"/>
  <c r="BD191" i="1"/>
  <c r="BE190" i="1"/>
  <c r="T192" i="1" l="1"/>
  <c r="S192" i="1"/>
  <c r="Q193" i="1" s="1"/>
  <c r="U193" i="1"/>
  <c r="X192" i="1"/>
  <c r="W192" i="1"/>
  <c r="AB192" i="1"/>
  <c r="Y193" i="1" s="1"/>
  <c r="AA192" i="1"/>
  <c r="K193" i="1"/>
  <c r="J193" i="1"/>
  <c r="G194" i="1" s="1"/>
  <c r="BF192" i="1"/>
  <c r="BG191" i="1"/>
  <c r="AP192" i="1"/>
  <c r="AQ191" i="1"/>
  <c r="AZ192" i="1"/>
  <c r="BA191" i="1"/>
  <c r="AK192" i="1"/>
  <c r="AJ193" i="1"/>
  <c r="AX192" i="1"/>
  <c r="AY191" i="1"/>
  <c r="AM191" i="1"/>
  <c r="AL192" i="1"/>
  <c r="AD193" i="1"/>
  <c r="AE192" i="1"/>
  <c r="BH192" i="1"/>
  <c r="BI191" i="1"/>
  <c r="AH193" i="1"/>
  <c r="AI192" i="1"/>
  <c r="AV192" i="1"/>
  <c r="AW191" i="1"/>
  <c r="AU191" i="1"/>
  <c r="AT192" i="1"/>
  <c r="BD192" i="1"/>
  <c r="BE191" i="1"/>
  <c r="BC191" i="1"/>
  <c r="BB192" i="1"/>
  <c r="AR192" i="1"/>
  <c r="AS191" i="1"/>
  <c r="AG192" i="1"/>
  <c r="AF193" i="1"/>
  <c r="AN192" i="1"/>
  <c r="AO191" i="1"/>
  <c r="AB193" i="1" l="1"/>
  <c r="AA193" i="1"/>
  <c r="Y194" i="1" s="1"/>
  <c r="Q194" i="1"/>
  <c r="T193" i="1"/>
  <c r="S193" i="1"/>
  <c r="K194" i="1"/>
  <c r="G195" i="1" s="1"/>
  <c r="J194" i="1"/>
  <c r="AL193" i="1"/>
  <c r="AM192" i="1"/>
  <c r="AS192" i="1"/>
  <c r="AR193" i="1"/>
  <c r="AW192" i="1"/>
  <c r="AV193" i="1"/>
  <c r="AP193" i="1"/>
  <c r="AQ192" i="1"/>
  <c r="BB193" i="1"/>
  <c r="BC192" i="1"/>
  <c r="AH194" i="1"/>
  <c r="AI193" i="1"/>
  <c r="AX193" i="1"/>
  <c r="AY192" i="1"/>
  <c r="BF193" i="1"/>
  <c r="BG192" i="1"/>
  <c r="AJ194" i="1"/>
  <c r="AK193" i="1"/>
  <c r="W193" i="1"/>
  <c r="U194" i="1" s="1"/>
  <c r="X193" i="1"/>
  <c r="AO192" i="1"/>
  <c r="AN193" i="1"/>
  <c r="BE192" i="1"/>
  <c r="BD193" i="1"/>
  <c r="BI192" i="1"/>
  <c r="BH193" i="1"/>
  <c r="AG193" i="1"/>
  <c r="AF194" i="1"/>
  <c r="AT193" i="1"/>
  <c r="AU192" i="1"/>
  <c r="AD194" i="1"/>
  <c r="AE193" i="1"/>
  <c r="BA192" i="1"/>
  <c r="AZ193" i="1"/>
  <c r="K195" i="1" l="1"/>
  <c r="J195" i="1"/>
  <c r="G196" i="1" s="1"/>
  <c r="Y195" i="1"/>
  <c r="AB194" i="1"/>
  <c r="AA194" i="1"/>
  <c r="W194" i="1"/>
  <c r="U195" i="1" s="1"/>
  <c r="X194" i="1"/>
  <c r="AI194" i="1"/>
  <c r="AH195" i="1"/>
  <c r="AO193" i="1"/>
  <c r="AN194" i="1"/>
  <c r="BF194" i="1"/>
  <c r="BG193" i="1"/>
  <c r="AP194" i="1"/>
  <c r="AQ193" i="1"/>
  <c r="AW193" i="1"/>
  <c r="AV194" i="1"/>
  <c r="BH194" i="1"/>
  <c r="BI193" i="1"/>
  <c r="AT194" i="1"/>
  <c r="AU193" i="1"/>
  <c r="AF195" i="1"/>
  <c r="AG194" i="1"/>
  <c r="AX194" i="1"/>
  <c r="AY193" i="1"/>
  <c r="AR194" i="1"/>
  <c r="AS193" i="1"/>
  <c r="T194" i="1"/>
  <c r="S194" i="1"/>
  <c r="Q195" i="1" s="1"/>
  <c r="AZ194" i="1"/>
  <c r="BA193" i="1"/>
  <c r="BE193" i="1"/>
  <c r="BD194" i="1"/>
  <c r="AJ195" i="1"/>
  <c r="AK194" i="1"/>
  <c r="BB194" i="1"/>
  <c r="BC193" i="1"/>
  <c r="AL194" i="1"/>
  <c r="AM193" i="1"/>
  <c r="AE194" i="1"/>
  <c r="AD195" i="1"/>
  <c r="T195" i="1" l="1"/>
  <c r="S195" i="1"/>
  <c r="Q196" i="1" s="1"/>
  <c r="U196" i="1"/>
  <c r="X195" i="1"/>
  <c r="W195" i="1"/>
  <c r="K196" i="1"/>
  <c r="G197" i="1" s="1"/>
  <c r="J196" i="1"/>
  <c r="AR195" i="1"/>
  <c r="AS194" i="1"/>
  <c r="AF196" i="1"/>
  <c r="AG195" i="1"/>
  <c r="AQ194" i="1"/>
  <c r="AP195" i="1"/>
  <c r="AD196" i="1"/>
  <c r="AE195" i="1"/>
  <c r="BC194" i="1"/>
  <c r="BB195" i="1"/>
  <c r="AU194" i="1"/>
  <c r="AT195" i="1"/>
  <c r="BG194" i="1"/>
  <c r="BF195" i="1"/>
  <c r="BD195" i="1"/>
  <c r="BE194" i="1"/>
  <c r="AJ196" i="1"/>
  <c r="AK195" i="1"/>
  <c r="AN195" i="1"/>
  <c r="AO194" i="1"/>
  <c r="AB195" i="1"/>
  <c r="AA195" i="1"/>
  <c r="Y196" i="1" s="1"/>
  <c r="AV195" i="1"/>
  <c r="AW194" i="1"/>
  <c r="AY194" i="1"/>
  <c r="AX195" i="1"/>
  <c r="BH195" i="1"/>
  <c r="BI194" i="1"/>
  <c r="AI195" i="1"/>
  <c r="AH196" i="1"/>
  <c r="AM194" i="1"/>
  <c r="AL195" i="1"/>
  <c r="AZ195" i="1"/>
  <c r="BA194" i="1"/>
  <c r="AB196" i="1" l="1"/>
  <c r="AA196" i="1"/>
  <c r="Y197" i="1" s="1"/>
  <c r="Q197" i="1"/>
  <c r="T196" i="1"/>
  <c r="S196" i="1"/>
  <c r="G198" i="1"/>
  <c r="J197" i="1"/>
  <c r="K197" i="1"/>
  <c r="AN196" i="1"/>
  <c r="AO195" i="1"/>
  <c r="AZ196" i="1"/>
  <c r="BA195" i="1"/>
  <c r="AH197" i="1"/>
  <c r="AI196" i="1"/>
  <c r="BD196" i="1"/>
  <c r="BE195" i="1"/>
  <c r="AD197" i="1"/>
  <c r="AE196" i="1"/>
  <c r="BG195" i="1"/>
  <c r="BF196" i="1"/>
  <c r="AQ195" i="1"/>
  <c r="AP196" i="1"/>
  <c r="AG196" i="1"/>
  <c r="AF197" i="1"/>
  <c r="BH196" i="1"/>
  <c r="BI195" i="1"/>
  <c r="AT196" i="1"/>
  <c r="AU195" i="1"/>
  <c r="X196" i="1"/>
  <c r="W196" i="1"/>
  <c r="U197" i="1" s="1"/>
  <c r="BB196" i="1"/>
  <c r="BC195" i="1"/>
  <c r="AL196" i="1"/>
  <c r="AM195" i="1"/>
  <c r="AK196" i="1"/>
  <c r="AJ197" i="1"/>
  <c r="AR196" i="1"/>
  <c r="AS195" i="1"/>
  <c r="AY195" i="1"/>
  <c r="AX196" i="1"/>
  <c r="AV196" i="1"/>
  <c r="AW195" i="1"/>
  <c r="X197" i="1" l="1"/>
  <c r="W197" i="1"/>
  <c r="U198" i="1" s="1"/>
  <c r="AA197" i="1"/>
  <c r="Y198" i="1" s="1"/>
  <c r="AB197" i="1"/>
  <c r="BE196" i="1"/>
  <c r="BD197" i="1"/>
  <c r="AS196" i="1"/>
  <c r="AR197" i="1"/>
  <c r="AP197" i="1"/>
  <c r="AQ196" i="1"/>
  <c r="J198" i="1"/>
  <c r="G199" i="1" s="1"/>
  <c r="K198" i="1"/>
  <c r="AK197" i="1"/>
  <c r="AJ198" i="1"/>
  <c r="AH198" i="1"/>
  <c r="AI197" i="1"/>
  <c r="AT197" i="1"/>
  <c r="AU196" i="1"/>
  <c r="BF197" i="1"/>
  <c r="BG196" i="1"/>
  <c r="S197" i="1"/>
  <c r="Q198" i="1" s="1"/>
  <c r="T197" i="1"/>
  <c r="AW196" i="1"/>
  <c r="AV197" i="1"/>
  <c r="AX197" i="1"/>
  <c r="AY196" i="1"/>
  <c r="BI196" i="1"/>
  <c r="BH197" i="1"/>
  <c r="AD198" i="1"/>
  <c r="AE197" i="1"/>
  <c r="AO196" i="1"/>
  <c r="AN197" i="1"/>
  <c r="BA196" i="1"/>
  <c r="AZ197" i="1"/>
  <c r="AL197" i="1"/>
  <c r="AM196" i="1"/>
  <c r="BB197" i="1"/>
  <c r="BC196" i="1"/>
  <c r="AF198" i="1"/>
  <c r="AG197" i="1"/>
  <c r="S198" i="1" l="1"/>
  <c r="T198" i="1"/>
  <c r="Q199" i="1" s="1"/>
  <c r="K199" i="1"/>
  <c r="J199" i="1"/>
  <c r="G200" i="1" s="1"/>
  <c r="X198" i="1"/>
  <c r="U199" i="1" s="1"/>
  <c r="W198" i="1"/>
  <c r="AA198" i="1"/>
  <c r="AB198" i="1"/>
  <c r="Y199" i="1" s="1"/>
  <c r="BI197" i="1"/>
  <c r="BH198" i="1"/>
  <c r="BD198" i="1"/>
  <c r="BE197" i="1"/>
  <c r="AL198" i="1"/>
  <c r="AM197" i="1"/>
  <c r="AV198" i="1"/>
  <c r="AW197" i="1"/>
  <c r="BA197" i="1"/>
  <c r="AZ198" i="1"/>
  <c r="BF198" i="1"/>
  <c r="BG197" i="1"/>
  <c r="AX198" i="1"/>
  <c r="AY197" i="1"/>
  <c r="AT198" i="1"/>
  <c r="AU197" i="1"/>
  <c r="AF199" i="1"/>
  <c r="AG198" i="1"/>
  <c r="AI198" i="1"/>
  <c r="AH199" i="1"/>
  <c r="AS197" i="1"/>
  <c r="AR198" i="1"/>
  <c r="AN198" i="1"/>
  <c r="AO197" i="1"/>
  <c r="AP198" i="1"/>
  <c r="AQ197" i="1"/>
  <c r="BB198" i="1"/>
  <c r="BC197" i="1"/>
  <c r="AE198" i="1"/>
  <c r="AD199" i="1"/>
  <c r="AJ199" i="1"/>
  <c r="AK198" i="1"/>
  <c r="X199" i="1" l="1"/>
  <c r="W199" i="1"/>
  <c r="U200" i="1" s="1"/>
  <c r="Q200" i="1"/>
  <c r="T199" i="1"/>
  <c r="S199" i="1"/>
  <c r="AB199" i="1"/>
  <c r="Y200" i="1" s="1"/>
  <c r="AA199" i="1"/>
  <c r="K200" i="1"/>
  <c r="J200" i="1"/>
  <c r="G201" i="1" s="1"/>
  <c r="AH200" i="1"/>
  <c r="AI199" i="1"/>
  <c r="BC198" i="1"/>
  <c r="BB199" i="1"/>
  <c r="BG198" i="1"/>
  <c r="BF199" i="1"/>
  <c r="BD199" i="1"/>
  <c r="BE198" i="1"/>
  <c r="AZ199" i="1"/>
  <c r="BA198" i="1"/>
  <c r="BH199" i="1"/>
  <c r="BI198" i="1"/>
  <c r="AQ198" i="1"/>
  <c r="AP199" i="1"/>
  <c r="AF200" i="1"/>
  <c r="AG199" i="1"/>
  <c r="AJ200" i="1"/>
  <c r="AK199" i="1"/>
  <c r="AN199" i="1"/>
  <c r="AO198" i="1"/>
  <c r="AU198" i="1"/>
  <c r="AT199" i="1"/>
  <c r="AV199" i="1"/>
  <c r="AW198" i="1"/>
  <c r="AE199" i="1"/>
  <c r="AD200" i="1"/>
  <c r="AR199" i="1"/>
  <c r="AS198" i="1"/>
  <c r="AY198" i="1"/>
  <c r="AX199" i="1"/>
  <c r="AM198" i="1"/>
  <c r="AL199" i="1"/>
  <c r="AB200" i="1" l="1"/>
  <c r="AA200" i="1"/>
  <c r="Y201" i="1" s="1"/>
  <c r="U201" i="1"/>
  <c r="X200" i="1"/>
  <c r="W200" i="1"/>
  <c r="K201" i="1"/>
  <c r="G202" i="1" s="1"/>
  <c r="J201" i="1"/>
  <c r="BC199" i="1"/>
  <c r="BB200" i="1"/>
  <c r="AM199" i="1"/>
  <c r="AL200" i="1"/>
  <c r="AR200" i="1"/>
  <c r="AS199" i="1"/>
  <c r="AN200" i="1"/>
  <c r="AO199" i="1"/>
  <c r="BH200" i="1"/>
  <c r="BI199" i="1"/>
  <c r="AD201" i="1"/>
  <c r="AE200" i="1"/>
  <c r="AK200" i="1"/>
  <c r="AJ201" i="1"/>
  <c r="AZ200" i="1"/>
  <c r="BA199" i="1"/>
  <c r="AH201" i="1"/>
  <c r="AI200" i="1"/>
  <c r="Q201" i="1"/>
  <c r="T200" i="1"/>
  <c r="S200" i="1"/>
  <c r="AV200" i="1"/>
  <c r="AW199" i="1"/>
  <c r="AG200" i="1"/>
  <c r="AF201" i="1"/>
  <c r="AX200" i="1"/>
  <c r="AY199" i="1"/>
  <c r="AU199" i="1"/>
  <c r="AT200" i="1"/>
  <c r="AP200" i="1"/>
  <c r="AQ199" i="1"/>
  <c r="BF200" i="1"/>
  <c r="BG199" i="1"/>
  <c r="BD200" i="1"/>
  <c r="BE199" i="1"/>
  <c r="K202" i="1" l="1"/>
  <c r="J202" i="1"/>
  <c r="G203" i="1" s="1"/>
  <c r="AB201" i="1"/>
  <c r="AA201" i="1"/>
  <c r="Y202" i="1" s="1"/>
  <c r="BA200" i="1"/>
  <c r="AZ201" i="1"/>
  <c r="AO200" i="1"/>
  <c r="AN201" i="1"/>
  <c r="AD202" i="1"/>
  <c r="AE201" i="1"/>
  <c r="AW200" i="1"/>
  <c r="AV201" i="1"/>
  <c r="AJ202" i="1"/>
  <c r="AK201" i="1"/>
  <c r="AP201" i="1"/>
  <c r="AQ200" i="1"/>
  <c r="AT201" i="1"/>
  <c r="AU200" i="1"/>
  <c r="AS200" i="1"/>
  <c r="AR201" i="1"/>
  <c r="Q202" i="1"/>
  <c r="T201" i="1"/>
  <c r="S201" i="1"/>
  <c r="AL201" i="1"/>
  <c r="AM200" i="1"/>
  <c r="W201" i="1"/>
  <c r="U202" i="1" s="1"/>
  <c r="X201" i="1"/>
  <c r="AX201" i="1"/>
  <c r="AY200" i="1"/>
  <c r="BB201" i="1"/>
  <c r="BC200" i="1"/>
  <c r="AG201" i="1"/>
  <c r="AF202" i="1"/>
  <c r="AH202" i="1"/>
  <c r="AI201" i="1"/>
  <c r="BI200" i="1"/>
  <c r="BH201" i="1"/>
  <c r="BE200" i="1"/>
  <c r="BD201" i="1"/>
  <c r="BF201" i="1"/>
  <c r="BG200" i="1"/>
  <c r="K203" i="1" l="1"/>
  <c r="J203" i="1"/>
  <c r="G204" i="1" s="1"/>
  <c r="AB202" i="1"/>
  <c r="AA202" i="1"/>
  <c r="Y203" i="1" s="1"/>
  <c r="W202" i="1"/>
  <c r="U203" i="1" s="1"/>
  <c r="X202" i="1"/>
  <c r="BH202" i="1"/>
  <c r="BI201" i="1"/>
  <c r="AZ202" i="1"/>
  <c r="BA201" i="1"/>
  <c r="T202" i="1"/>
  <c r="S202" i="1"/>
  <c r="Q203" i="1" s="1"/>
  <c r="AR202" i="1"/>
  <c r="AS201" i="1"/>
  <c r="AW201" i="1"/>
  <c r="AV202" i="1"/>
  <c r="AI202" i="1"/>
  <c r="AH203" i="1"/>
  <c r="AF203" i="1"/>
  <c r="AG202" i="1"/>
  <c r="AJ203" i="1"/>
  <c r="AK202" i="1"/>
  <c r="BF202" i="1"/>
  <c r="BG201" i="1"/>
  <c r="AT202" i="1"/>
  <c r="AU201" i="1"/>
  <c r="BE201" i="1"/>
  <c r="BD202" i="1"/>
  <c r="AL202" i="1"/>
  <c r="AM201" i="1"/>
  <c r="AO201" i="1"/>
  <c r="AN202" i="1"/>
  <c r="AX202" i="1"/>
  <c r="AY201" i="1"/>
  <c r="AE202" i="1"/>
  <c r="AD203" i="1"/>
  <c r="BB202" i="1"/>
  <c r="BC201" i="1"/>
  <c r="AP202" i="1"/>
  <c r="AQ201" i="1"/>
  <c r="X203" i="1" l="1"/>
  <c r="W203" i="1"/>
  <c r="U204" i="1" s="1"/>
  <c r="Q204" i="1"/>
  <c r="T203" i="1"/>
  <c r="S203" i="1"/>
  <c r="K204" i="1"/>
  <c r="G205" i="1" s="1"/>
  <c r="J204" i="1"/>
  <c r="AB203" i="1"/>
  <c r="AA203" i="1"/>
  <c r="Y204" i="1" s="1"/>
  <c r="AI203" i="1"/>
  <c r="AH204" i="1"/>
  <c r="AU202" i="1"/>
  <c r="AT203" i="1"/>
  <c r="BD203" i="1"/>
  <c r="BE202" i="1"/>
  <c r="AV203" i="1"/>
  <c r="AW202" i="1"/>
  <c r="AZ203" i="1"/>
  <c r="BA202" i="1"/>
  <c r="AD204" i="1"/>
  <c r="AE203" i="1"/>
  <c r="AY202" i="1"/>
  <c r="AX203" i="1"/>
  <c r="AQ202" i="1"/>
  <c r="AP203" i="1"/>
  <c r="BG202" i="1"/>
  <c r="BF203" i="1"/>
  <c r="AF204" i="1"/>
  <c r="AG203" i="1"/>
  <c r="AN203" i="1"/>
  <c r="AO202" i="1"/>
  <c r="BH203" i="1"/>
  <c r="BI202" i="1"/>
  <c r="BC202" i="1"/>
  <c r="BB203" i="1"/>
  <c r="AM202" i="1"/>
  <c r="AL203" i="1"/>
  <c r="AJ204" i="1"/>
  <c r="AK203" i="1"/>
  <c r="AR203" i="1"/>
  <c r="AS202" i="1"/>
  <c r="J205" i="1" l="1"/>
  <c r="G206" i="1" s="1"/>
  <c r="K205" i="1"/>
  <c r="U205" i="1"/>
  <c r="X204" i="1"/>
  <c r="W204" i="1"/>
  <c r="AB204" i="1"/>
  <c r="Y205" i="1" s="1"/>
  <c r="AA204" i="1"/>
  <c r="AL204" i="1"/>
  <c r="AM203" i="1"/>
  <c r="AT204" i="1"/>
  <c r="AU203" i="1"/>
  <c r="AG204" i="1"/>
  <c r="AF205" i="1"/>
  <c r="AD205" i="1"/>
  <c r="AE204" i="1"/>
  <c r="BB204" i="1"/>
  <c r="BC203" i="1"/>
  <c r="BG203" i="1"/>
  <c r="BF204" i="1"/>
  <c r="AH205" i="1"/>
  <c r="AI204" i="1"/>
  <c r="AZ204" i="1"/>
  <c r="BA203" i="1"/>
  <c r="T204" i="1"/>
  <c r="S204" i="1"/>
  <c r="Q205" i="1" s="1"/>
  <c r="BH204" i="1"/>
  <c r="BI203" i="1"/>
  <c r="AQ203" i="1"/>
  <c r="AP204" i="1"/>
  <c r="AR204" i="1"/>
  <c r="AS203" i="1"/>
  <c r="AV204" i="1"/>
  <c r="AW203" i="1"/>
  <c r="AY203" i="1"/>
  <c r="AX204" i="1"/>
  <c r="AK204" i="1"/>
  <c r="AJ205" i="1"/>
  <c r="AN204" i="1"/>
  <c r="AO203" i="1"/>
  <c r="BD204" i="1"/>
  <c r="BE203" i="1"/>
  <c r="AA205" i="1" l="1"/>
  <c r="AB205" i="1"/>
  <c r="Y206" i="1" s="1"/>
  <c r="S205" i="1"/>
  <c r="Q206" i="1" s="1"/>
  <c r="T205" i="1"/>
  <c r="J206" i="1"/>
  <c r="G207" i="1" s="1"/>
  <c r="K206" i="1"/>
  <c r="AJ206" i="1"/>
  <c r="AK205" i="1"/>
  <c r="AP205" i="1"/>
  <c r="AQ204" i="1"/>
  <c r="BA204" i="1"/>
  <c r="AZ205" i="1"/>
  <c r="AD206" i="1"/>
  <c r="AE205" i="1"/>
  <c r="AF206" i="1"/>
  <c r="AG205" i="1"/>
  <c r="AX205" i="1"/>
  <c r="AY204" i="1"/>
  <c r="AI205" i="1"/>
  <c r="AH206" i="1"/>
  <c r="BI204" i="1"/>
  <c r="BH205" i="1"/>
  <c r="BF205" i="1"/>
  <c r="BG204" i="1"/>
  <c r="AT205" i="1"/>
  <c r="AU204" i="1"/>
  <c r="X205" i="1"/>
  <c r="W205" i="1"/>
  <c r="U206" i="1" s="1"/>
  <c r="BE204" i="1"/>
  <c r="BD205" i="1"/>
  <c r="BB205" i="1"/>
  <c r="BC204" i="1"/>
  <c r="AL205" i="1"/>
  <c r="AM204" i="1"/>
  <c r="AW204" i="1"/>
  <c r="AV205" i="1"/>
  <c r="AO204" i="1"/>
  <c r="AN205" i="1"/>
  <c r="AS204" i="1"/>
  <c r="AR205" i="1"/>
  <c r="K207" i="1" l="1"/>
  <c r="J207" i="1"/>
  <c r="G208" i="1" s="1"/>
  <c r="U207" i="1"/>
  <c r="X206" i="1"/>
  <c r="W206" i="1"/>
  <c r="AA206" i="1"/>
  <c r="Y207" i="1" s="1"/>
  <c r="AB206" i="1"/>
  <c r="S206" i="1"/>
  <c r="T206" i="1"/>
  <c r="Q207" i="1" s="1"/>
  <c r="AT206" i="1"/>
  <c r="AU205" i="1"/>
  <c r="AV206" i="1"/>
  <c r="AW205" i="1"/>
  <c r="AD207" i="1"/>
  <c r="AE206" i="1"/>
  <c r="AH207" i="1"/>
  <c r="AI206" i="1"/>
  <c r="BA205" i="1"/>
  <c r="AZ206" i="1"/>
  <c r="AS205" i="1"/>
  <c r="AR206" i="1"/>
  <c r="AL206" i="1"/>
  <c r="AM205" i="1"/>
  <c r="AQ205" i="1"/>
  <c r="AP206" i="1"/>
  <c r="BB206" i="1"/>
  <c r="BC205" i="1"/>
  <c r="AO205" i="1"/>
  <c r="AN206" i="1"/>
  <c r="BE205" i="1"/>
  <c r="BD206" i="1"/>
  <c r="BF206" i="1"/>
  <c r="BG205" i="1"/>
  <c r="AF207" i="1"/>
  <c r="AG206" i="1"/>
  <c r="AJ207" i="1"/>
  <c r="AK206" i="1"/>
  <c r="AY205" i="1"/>
  <c r="AX206" i="1"/>
  <c r="BI205" i="1"/>
  <c r="BH206" i="1"/>
  <c r="AB207" i="1" l="1"/>
  <c r="AA207" i="1"/>
  <c r="Y208" i="1" s="1"/>
  <c r="G209" i="1"/>
  <c r="J208" i="1"/>
  <c r="K208" i="1"/>
  <c r="T207" i="1"/>
  <c r="Q208" i="1" s="1"/>
  <c r="S207" i="1"/>
  <c r="AN207" i="1"/>
  <c r="AO206" i="1"/>
  <c r="AR207" i="1"/>
  <c r="AS206" i="1"/>
  <c r="AV207" i="1"/>
  <c r="AW206" i="1"/>
  <c r="BH207" i="1"/>
  <c r="BI206" i="1"/>
  <c r="AZ207" i="1"/>
  <c r="BA206" i="1"/>
  <c r="AK207" i="1"/>
  <c r="AJ208" i="1"/>
  <c r="AF208" i="1"/>
  <c r="AG207" i="1"/>
  <c r="BB207" i="1"/>
  <c r="BC206" i="1"/>
  <c r="AT207" i="1"/>
  <c r="AU206" i="1"/>
  <c r="U208" i="1"/>
  <c r="X207" i="1"/>
  <c r="W207" i="1"/>
  <c r="BF207" i="1"/>
  <c r="BG206" i="1"/>
  <c r="AX207" i="1"/>
  <c r="AY206" i="1"/>
  <c r="BD207" i="1"/>
  <c r="BE206" i="1"/>
  <c r="AP207" i="1"/>
  <c r="AQ206" i="1"/>
  <c r="AH208" i="1"/>
  <c r="AI207" i="1"/>
  <c r="AL207" i="1"/>
  <c r="AM206" i="1"/>
  <c r="AD208" i="1"/>
  <c r="AE207" i="1"/>
  <c r="S208" i="1" l="1"/>
  <c r="T208" i="1"/>
  <c r="Q209" i="1" s="1"/>
  <c r="AA208" i="1"/>
  <c r="Y209" i="1" s="1"/>
  <c r="AB208" i="1"/>
  <c r="BB208" i="1"/>
  <c r="BC207" i="1"/>
  <c r="BI207" i="1"/>
  <c r="BH208" i="1"/>
  <c r="BF208" i="1"/>
  <c r="BG207" i="1"/>
  <c r="AI208" i="1"/>
  <c r="AH209" i="1"/>
  <c r="AF209" i="1"/>
  <c r="AG208" i="1"/>
  <c r="AV208" i="1"/>
  <c r="AW207" i="1"/>
  <c r="AP208" i="1"/>
  <c r="AQ207" i="1"/>
  <c r="AJ209" i="1"/>
  <c r="AK208" i="1"/>
  <c r="AS207" i="1"/>
  <c r="AR208" i="1"/>
  <c r="K209" i="1"/>
  <c r="J209" i="1"/>
  <c r="G210" i="1" s="1"/>
  <c r="U209" i="1"/>
  <c r="X208" i="1"/>
  <c r="W208" i="1"/>
  <c r="AD209" i="1"/>
  <c r="AE208" i="1"/>
  <c r="AT208" i="1"/>
  <c r="AU207" i="1"/>
  <c r="BA207" i="1"/>
  <c r="AZ208" i="1"/>
  <c r="AN208" i="1"/>
  <c r="AO207" i="1"/>
  <c r="BD208" i="1"/>
  <c r="BE207" i="1"/>
  <c r="AL208" i="1"/>
  <c r="AM207" i="1"/>
  <c r="AX208" i="1"/>
  <c r="AY207" i="1"/>
  <c r="K210" i="1" l="1"/>
  <c r="J210" i="1"/>
  <c r="G211" i="1" s="1"/>
  <c r="Q210" i="1"/>
  <c r="T209" i="1"/>
  <c r="S209" i="1"/>
  <c r="AB209" i="1"/>
  <c r="Y210" i="1" s="1"/>
  <c r="AA209" i="1"/>
  <c r="AR209" i="1"/>
  <c r="AS208" i="1"/>
  <c r="BD209" i="1"/>
  <c r="BE208" i="1"/>
  <c r="AE209" i="1"/>
  <c r="AD210" i="1"/>
  <c r="AF210" i="1"/>
  <c r="AG209" i="1"/>
  <c r="BB209" i="1"/>
  <c r="BC208" i="1"/>
  <c r="AH210" i="1"/>
  <c r="AI209" i="1"/>
  <c r="AN209" i="1"/>
  <c r="AO208" i="1"/>
  <c r="AJ210" i="1"/>
  <c r="AK209" i="1"/>
  <c r="AZ209" i="1"/>
  <c r="BA208" i="1"/>
  <c r="AY208" i="1"/>
  <c r="AX209" i="1"/>
  <c r="AQ208" i="1"/>
  <c r="AP209" i="1"/>
  <c r="BH209" i="1"/>
  <c r="BI208" i="1"/>
  <c r="X209" i="1"/>
  <c r="W209" i="1"/>
  <c r="U210" i="1" s="1"/>
  <c r="BG208" i="1"/>
  <c r="BF209" i="1"/>
  <c r="AL209" i="1"/>
  <c r="AM208" i="1"/>
  <c r="AT209" i="1"/>
  <c r="AU208" i="1"/>
  <c r="AV209" i="1"/>
  <c r="AW208" i="1"/>
  <c r="AB210" i="1" l="1"/>
  <c r="AA210" i="1"/>
  <c r="Y211" i="1" s="1"/>
  <c r="K211" i="1"/>
  <c r="J211" i="1"/>
  <c r="G212" i="1" s="1"/>
  <c r="X210" i="1"/>
  <c r="U211" i="1" s="1"/>
  <c r="W210" i="1"/>
  <c r="BH210" i="1"/>
  <c r="BI209" i="1"/>
  <c r="AK210" i="1"/>
  <c r="AJ211" i="1"/>
  <c r="AF211" i="1"/>
  <c r="AG210" i="1"/>
  <c r="AM209" i="1"/>
  <c r="AL210" i="1"/>
  <c r="AP210" i="1"/>
  <c r="AQ209" i="1"/>
  <c r="AD211" i="1"/>
  <c r="AE210" i="1"/>
  <c r="BF210" i="1"/>
  <c r="BG209" i="1"/>
  <c r="AN210" i="1"/>
  <c r="AO209" i="1"/>
  <c r="AX210" i="1"/>
  <c r="AY209" i="1"/>
  <c r="Q211" i="1"/>
  <c r="T210" i="1"/>
  <c r="S210" i="1"/>
  <c r="BD210" i="1"/>
  <c r="BE209" i="1"/>
  <c r="AV210" i="1"/>
  <c r="AW209" i="1"/>
  <c r="AZ210" i="1"/>
  <c r="BA209" i="1"/>
  <c r="BC209" i="1"/>
  <c r="BB210" i="1"/>
  <c r="AR210" i="1"/>
  <c r="AS209" i="1"/>
  <c r="AH211" i="1"/>
  <c r="AI210" i="1"/>
  <c r="AU209" i="1"/>
  <c r="AT210" i="1"/>
  <c r="X211" i="1" l="1"/>
  <c r="W211" i="1"/>
  <c r="U212" i="1" s="1"/>
  <c r="Y212" i="1"/>
  <c r="AB211" i="1"/>
  <c r="AA211" i="1"/>
  <c r="K212" i="1"/>
  <c r="G213" i="1" s="1"/>
  <c r="J212" i="1"/>
  <c r="AN211" i="1"/>
  <c r="AO210" i="1"/>
  <c r="AS210" i="1"/>
  <c r="AR211" i="1"/>
  <c r="AD212" i="1"/>
  <c r="AE211" i="1"/>
  <c r="BD211" i="1"/>
  <c r="BE210" i="1"/>
  <c r="BB211" i="1"/>
  <c r="BC210" i="1"/>
  <c r="BF211" i="1"/>
  <c r="BG210" i="1"/>
  <c r="AG211" i="1"/>
  <c r="AF212" i="1"/>
  <c r="Q212" i="1"/>
  <c r="T211" i="1"/>
  <c r="S211" i="1"/>
  <c r="AJ212" i="1"/>
  <c r="AK211" i="1"/>
  <c r="AT211" i="1"/>
  <c r="AU210" i="1"/>
  <c r="BA210" i="1"/>
  <c r="AZ211" i="1"/>
  <c r="AX211" i="1"/>
  <c r="AY210" i="1"/>
  <c r="AP211" i="1"/>
  <c r="AQ210" i="1"/>
  <c r="BI210" i="1"/>
  <c r="BH211" i="1"/>
  <c r="AH212" i="1"/>
  <c r="AI211" i="1"/>
  <c r="AV211" i="1"/>
  <c r="AW210" i="1"/>
  <c r="AL211" i="1"/>
  <c r="AM210" i="1"/>
  <c r="K213" i="1" l="1"/>
  <c r="J213" i="1"/>
  <c r="G214" i="1" s="1"/>
  <c r="W212" i="1"/>
  <c r="U213" i="1" s="1"/>
  <c r="X212" i="1"/>
  <c r="AZ212" i="1"/>
  <c r="BA211" i="1"/>
  <c r="T212" i="1"/>
  <c r="S212" i="1"/>
  <c r="Q213" i="1" s="1"/>
  <c r="BE211" i="1"/>
  <c r="BD212" i="1"/>
  <c r="AH213" i="1"/>
  <c r="AI212" i="1"/>
  <c r="AF213" i="1"/>
  <c r="AG212" i="1"/>
  <c r="BH212" i="1"/>
  <c r="BI211" i="1"/>
  <c r="AE212" i="1"/>
  <c r="AD213" i="1"/>
  <c r="AT212" i="1"/>
  <c r="AU211" i="1"/>
  <c r="AR212" i="1"/>
  <c r="AS211" i="1"/>
  <c r="AB212" i="1"/>
  <c r="AA212" i="1"/>
  <c r="Y213" i="1" s="1"/>
  <c r="BF212" i="1"/>
  <c r="BG211" i="1"/>
  <c r="AP212" i="1"/>
  <c r="AQ211" i="1"/>
  <c r="AJ213" i="1"/>
  <c r="AK212" i="1"/>
  <c r="BB212" i="1"/>
  <c r="BC211" i="1"/>
  <c r="AO211" i="1"/>
  <c r="AN212" i="1"/>
  <c r="AL212" i="1"/>
  <c r="AM211" i="1"/>
  <c r="AW211" i="1"/>
  <c r="AV212" i="1"/>
  <c r="AX212" i="1"/>
  <c r="AY211" i="1"/>
  <c r="AB213" i="1" l="1"/>
  <c r="AA213" i="1"/>
  <c r="Y214" i="1" s="1"/>
  <c r="Q214" i="1"/>
  <c r="T213" i="1"/>
  <c r="S213" i="1"/>
  <c r="K214" i="1"/>
  <c r="G215" i="1" s="1"/>
  <c r="J214" i="1"/>
  <c r="X213" i="1"/>
  <c r="W213" i="1"/>
  <c r="U214" i="1" s="1"/>
  <c r="AR213" i="1"/>
  <c r="AS212" i="1"/>
  <c r="AF214" i="1"/>
  <c r="AG213" i="1"/>
  <c r="AP213" i="1"/>
  <c r="AQ212" i="1"/>
  <c r="AZ213" i="1"/>
  <c r="BA212" i="1"/>
  <c r="AM212" i="1"/>
  <c r="AL213" i="1"/>
  <c r="AU212" i="1"/>
  <c r="AT213" i="1"/>
  <c r="AI213" i="1"/>
  <c r="AH214" i="1"/>
  <c r="AN213" i="1"/>
  <c r="AO212" i="1"/>
  <c r="BF213" i="1"/>
  <c r="BG212" i="1"/>
  <c r="AD214" i="1"/>
  <c r="AE213" i="1"/>
  <c r="BD213" i="1"/>
  <c r="BE212" i="1"/>
  <c r="BC212" i="1"/>
  <c r="BB213" i="1"/>
  <c r="AV213" i="1"/>
  <c r="AW212" i="1"/>
  <c r="BH213" i="1"/>
  <c r="BI212" i="1"/>
  <c r="AX213" i="1"/>
  <c r="AY212" i="1"/>
  <c r="AJ214" i="1"/>
  <c r="AK213" i="1"/>
  <c r="K215" i="1" l="1"/>
  <c r="J215" i="1"/>
  <c r="G216" i="1" s="1"/>
  <c r="Y215" i="1"/>
  <c r="AB214" i="1"/>
  <c r="AA214" i="1"/>
  <c r="U215" i="1"/>
  <c r="X214" i="1"/>
  <c r="W214" i="1"/>
  <c r="AT214" i="1"/>
  <c r="AU213" i="1"/>
  <c r="BH214" i="1"/>
  <c r="BI213" i="1"/>
  <c r="AD215" i="1"/>
  <c r="AE214" i="1"/>
  <c r="AG214" i="1"/>
  <c r="AF215" i="1"/>
  <c r="AL214" i="1"/>
  <c r="AM213" i="1"/>
  <c r="AV214" i="1"/>
  <c r="AW213" i="1"/>
  <c r="BG213" i="1"/>
  <c r="BF214" i="1"/>
  <c r="AR214" i="1"/>
  <c r="AS213" i="1"/>
  <c r="T214" i="1"/>
  <c r="S214" i="1"/>
  <c r="Q215" i="1" s="1"/>
  <c r="BB214" i="1"/>
  <c r="BC213" i="1"/>
  <c r="AJ215" i="1"/>
  <c r="AK214" i="1"/>
  <c r="AN214" i="1"/>
  <c r="AO213" i="1"/>
  <c r="AH215" i="1"/>
  <c r="AI214" i="1"/>
  <c r="AZ214" i="1"/>
  <c r="BA213" i="1"/>
  <c r="AY213" i="1"/>
  <c r="AX214" i="1"/>
  <c r="BD214" i="1"/>
  <c r="BE213" i="1"/>
  <c r="AQ213" i="1"/>
  <c r="AP214" i="1"/>
  <c r="J216" i="1" l="1"/>
  <c r="G217" i="1" s="1"/>
  <c r="K216" i="1"/>
  <c r="Q216" i="1"/>
  <c r="T215" i="1"/>
  <c r="S215" i="1"/>
  <c r="AX215" i="1"/>
  <c r="AY214" i="1"/>
  <c r="AR215" i="1"/>
  <c r="AS214" i="1"/>
  <c r="AK215" i="1"/>
  <c r="AJ216" i="1"/>
  <c r="BF215" i="1"/>
  <c r="BG214" i="1"/>
  <c r="X215" i="1"/>
  <c r="U216" i="1" s="1"/>
  <c r="W215" i="1"/>
  <c r="AD216" i="1"/>
  <c r="AE215" i="1"/>
  <c r="AZ215" i="1"/>
  <c r="BA214" i="1"/>
  <c r="BB215" i="1"/>
  <c r="BC214" i="1"/>
  <c r="AW214" i="1"/>
  <c r="AV215" i="1"/>
  <c r="BH215" i="1"/>
  <c r="BI214" i="1"/>
  <c r="Y216" i="1"/>
  <c r="AB215" i="1"/>
  <c r="AA215" i="1"/>
  <c r="AP215" i="1"/>
  <c r="AQ214" i="1"/>
  <c r="AL215" i="1"/>
  <c r="AM214" i="1"/>
  <c r="AT215" i="1"/>
  <c r="AU214" i="1"/>
  <c r="AH216" i="1"/>
  <c r="AI215" i="1"/>
  <c r="BE214" i="1"/>
  <c r="BD215" i="1"/>
  <c r="AO214" i="1"/>
  <c r="AN215" i="1"/>
  <c r="AF216" i="1"/>
  <c r="AG215" i="1"/>
  <c r="X216" i="1" l="1"/>
  <c r="W216" i="1"/>
  <c r="U217" i="1" s="1"/>
  <c r="K217" i="1"/>
  <c r="J217" i="1"/>
  <c r="G218" i="1" s="1"/>
  <c r="AP216" i="1"/>
  <c r="AQ215" i="1"/>
  <c r="AX216" i="1"/>
  <c r="AY215" i="1"/>
  <c r="BB216" i="1"/>
  <c r="BC215" i="1"/>
  <c r="BD216" i="1"/>
  <c r="BE215" i="1"/>
  <c r="AI216" i="1"/>
  <c r="AH217" i="1"/>
  <c r="BF216" i="1"/>
  <c r="BG215" i="1"/>
  <c r="AA216" i="1"/>
  <c r="Y217" i="1"/>
  <c r="AB216" i="1"/>
  <c r="BA215" i="1"/>
  <c r="AZ216" i="1"/>
  <c r="AJ217" i="1"/>
  <c r="AK216" i="1"/>
  <c r="S216" i="1"/>
  <c r="Q217" i="1" s="1"/>
  <c r="T216" i="1"/>
  <c r="AF217" i="1"/>
  <c r="AG216" i="1"/>
  <c r="AN216" i="1"/>
  <c r="AO215" i="1"/>
  <c r="BI215" i="1"/>
  <c r="BH216" i="1"/>
  <c r="AD217" i="1"/>
  <c r="AE216" i="1"/>
  <c r="AT216" i="1"/>
  <c r="AU215" i="1"/>
  <c r="AL216" i="1"/>
  <c r="AM215" i="1"/>
  <c r="AV216" i="1"/>
  <c r="AW215" i="1"/>
  <c r="AS215" i="1"/>
  <c r="AR216" i="1"/>
  <c r="X217" i="1" l="1"/>
  <c r="W217" i="1"/>
  <c r="U218" i="1" s="1"/>
  <c r="T217" i="1"/>
  <c r="S217" i="1"/>
  <c r="Q218" i="1" s="1"/>
  <c r="K218" i="1"/>
  <c r="G219" i="1" s="1"/>
  <c r="J218" i="1"/>
  <c r="AJ218" i="1"/>
  <c r="AK217" i="1"/>
  <c r="AH218" i="1"/>
  <c r="AI217" i="1"/>
  <c r="AZ217" i="1"/>
  <c r="BA216" i="1"/>
  <c r="AQ216" i="1"/>
  <c r="AP217" i="1"/>
  <c r="AT217" i="1"/>
  <c r="AU216" i="1"/>
  <c r="AF218" i="1"/>
  <c r="AG217" i="1"/>
  <c r="BD217" i="1"/>
  <c r="BE216" i="1"/>
  <c r="Y218" i="1"/>
  <c r="AB217" i="1"/>
  <c r="AA217" i="1"/>
  <c r="AL217" i="1"/>
  <c r="AM216" i="1"/>
  <c r="AE217" i="1"/>
  <c r="AD218" i="1"/>
  <c r="BB217" i="1"/>
  <c r="BC216" i="1"/>
  <c r="AN217" i="1"/>
  <c r="AO216" i="1"/>
  <c r="AR217" i="1"/>
  <c r="AS216" i="1"/>
  <c r="BH217" i="1"/>
  <c r="BI216" i="1"/>
  <c r="AV217" i="1"/>
  <c r="AW216" i="1"/>
  <c r="BG216" i="1"/>
  <c r="BF217" i="1"/>
  <c r="AY216" i="1"/>
  <c r="AX217" i="1"/>
  <c r="K219" i="1" l="1"/>
  <c r="J219" i="1"/>
  <c r="G220" i="1" s="1"/>
  <c r="X218" i="1"/>
  <c r="W218" i="1"/>
  <c r="U219" i="1" s="1"/>
  <c r="T218" i="1"/>
  <c r="Q219" i="1" s="1"/>
  <c r="S218" i="1"/>
  <c r="AB218" i="1"/>
  <c r="AA218" i="1"/>
  <c r="Y219" i="1" s="1"/>
  <c r="AD219" i="1"/>
  <c r="AE218" i="1"/>
  <c r="BD218" i="1"/>
  <c r="BE217" i="1"/>
  <c r="AZ218" i="1"/>
  <c r="BA217" i="1"/>
  <c r="BH218" i="1"/>
  <c r="BI217" i="1"/>
  <c r="AV218" i="1"/>
  <c r="AW217" i="1"/>
  <c r="AX218" i="1"/>
  <c r="AY217" i="1"/>
  <c r="AF219" i="1"/>
  <c r="AG218" i="1"/>
  <c r="AH219" i="1"/>
  <c r="AI218" i="1"/>
  <c r="BC217" i="1"/>
  <c r="BB218" i="1"/>
  <c r="AM217" i="1"/>
  <c r="AL218" i="1"/>
  <c r="AR218" i="1"/>
  <c r="AS217" i="1"/>
  <c r="BF218" i="1"/>
  <c r="BG217" i="1"/>
  <c r="AU217" i="1"/>
  <c r="AT218" i="1"/>
  <c r="AK218" i="1"/>
  <c r="AJ219" i="1"/>
  <c r="AN218" i="1"/>
  <c r="AO217" i="1"/>
  <c r="AP218" i="1"/>
  <c r="AQ217" i="1"/>
  <c r="AB219" i="1" l="1"/>
  <c r="AA219" i="1"/>
  <c r="Y220" i="1" s="1"/>
  <c r="T219" i="1"/>
  <c r="S219" i="1"/>
  <c r="Q220" i="1" s="1"/>
  <c r="K220" i="1"/>
  <c r="G221" i="1" s="1"/>
  <c r="J220" i="1"/>
  <c r="X219" i="1"/>
  <c r="W219" i="1"/>
  <c r="U220" i="1" s="1"/>
  <c r="AL219" i="1"/>
  <c r="AM218" i="1"/>
  <c r="AX219" i="1"/>
  <c r="AY218" i="1"/>
  <c r="BD219" i="1"/>
  <c r="BE218" i="1"/>
  <c r="AT219" i="1"/>
  <c r="AU218" i="1"/>
  <c r="AV219" i="1"/>
  <c r="AW218" i="1"/>
  <c r="AD220" i="1"/>
  <c r="AE219" i="1"/>
  <c r="AP219" i="1"/>
  <c r="AQ218" i="1"/>
  <c r="BF219" i="1"/>
  <c r="BG218" i="1"/>
  <c r="AH220" i="1"/>
  <c r="AI219" i="1"/>
  <c r="BI218" i="1"/>
  <c r="BH219" i="1"/>
  <c r="AJ220" i="1"/>
  <c r="AK219" i="1"/>
  <c r="BB219" i="1"/>
  <c r="BC218" i="1"/>
  <c r="AN219" i="1"/>
  <c r="AO218" i="1"/>
  <c r="AS218" i="1"/>
  <c r="AR219" i="1"/>
  <c r="AG219" i="1"/>
  <c r="AF220" i="1"/>
  <c r="BA218" i="1"/>
  <c r="AZ219" i="1"/>
  <c r="K221" i="1" l="1"/>
  <c r="J221" i="1"/>
  <c r="G222" i="1" s="1"/>
  <c r="W220" i="1"/>
  <c r="X220" i="1"/>
  <c r="U221" i="1" s="1"/>
  <c r="AB220" i="1"/>
  <c r="Y221" i="1" s="1"/>
  <c r="AA220" i="1"/>
  <c r="T220" i="1"/>
  <c r="S220" i="1"/>
  <c r="Q221" i="1" s="1"/>
  <c r="AE220" i="1"/>
  <c r="AD221" i="1"/>
  <c r="AX220" i="1"/>
  <c r="AY219" i="1"/>
  <c r="AO219" i="1"/>
  <c r="AN220" i="1"/>
  <c r="AH221" i="1"/>
  <c r="AI220" i="1"/>
  <c r="AW219" i="1"/>
  <c r="AV220" i="1"/>
  <c r="AL220" i="1"/>
  <c r="AM219" i="1"/>
  <c r="BB220" i="1"/>
  <c r="BC219" i="1"/>
  <c r="BF220" i="1"/>
  <c r="BG219" i="1"/>
  <c r="AT220" i="1"/>
  <c r="AU219" i="1"/>
  <c r="AR220" i="1"/>
  <c r="AS219" i="1"/>
  <c r="BH220" i="1"/>
  <c r="BI219" i="1"/>
  <c r="AZ220" i="1"/>
  <c r="BA219" i="1"/>
  <c r="AF221" i="1"/>
  <c r="AG220" i="1"/>
  <c r="AJ221" i="1"/>
  <c r="AK220" i="1"/>
  <c r="AP220" i="1"/>
  <c r="AQ219" i="1"/>
  <c r="BE219" i="1"/>
  <c r="BD220" i="1"/>
  <c r="X221" i="1" l="1"/>
  <c r="W221" i="1"/>
  <c r="U222" i="1" s="1"/>
  <c r="T221" i="1"/>
  <c r="S221" i="1"/>
  <c r="Q222" i="1" s="1"/>
  <c r="K222" i="1"/>
  <c r="G223" i="1" s="1"/>
  <c r="J222" i="1"/>
  <c r="AB221" i="1"/>
  <c r="AA221" i="1"/>
  <c r="Y222" i="1" s="1"/>
  <c r="AR221" i="1"/>
  <c r="AS220" i="1"/>
  <c r="AM220" i="1"/>
  <c r="AL221" i="1"/>
  <c r="AX221" i="1"/>
  <c r="AY220" i="1"/>
  <c r="AV221" i="1"/>
  <c r="AW220" i="1"/>
  <c r="AD222" i="1"/>
  <c r="AE221" i="1"/>
  <c r="AF222" i="1"/>
  <c r="AG221" i="1"/>
  <c r="AU220" i="1"/>
  <c r="AT221" i="1"/>
  <c r="AJ222" i="1"/>
  <c r="AK221" i="1"/>
  <c r="AZ221" i="1"/>
  <c r="BA220" i="1"/>
  <c r="BF221" i="1"/>
  <c r="BG220" i="1"/>
  <c r="AI221" i="1"/>
  <c r="AH222" i="1"/>
  <c r="AN221" i="1"/>
  <c r="AO220" i="1"/>
  <c r="BD221" i="1"/>
  <c r="BE220" i="1"/>
  <c r="AP221" i="1"/>
  <c r="AQ220" i="1"/>
  <c r="BH221" i="1"/>
  <c r="BI220" i="1"/>
  <c r="BC220" i="1"/>
  <c r="BB221" i="1"/>
  <c r="AB222" i="1" l="1"/>
  <c r="AA222" i="1"/>
  <c r="Y223" i="1" s="1"/>
  <c r="T222" i="1"/>
  <c r="S222" i="1"/>
  <c r="Q223" i="1" s="1"/>
  <c r="K223" i="1"/>
  <c r="G224" i="1" s="1"/>
  <c r="J223" i="1"/>
  <c r="X222" i="1"/>
  <c r="W222" i="1"/>
  <c r="U223" i="1" s="1"/>
  <c r="AL222" i="1"/>
  <c r="AM221" i="1"/>
  <c r="BG221" i="1"/>
  <c r="BF222" i="1"/>
  <c r="AG222" i="1"/>
  <c r="AF223" i="1"/>
  <c r="AD223" i="1"/>
  <c r="AE222" i="1"/>
  <c r="BD222" i="1"/>
  <c r="BE221" i="1"/>
  <c r="AN222" i="1"/>
  <c r="AO221" i="1"/>
  <c r="AJ223" i="1"/>
  <c r="AK222" i="1"/>
  <c r="AV222" i="1"/>
  <c r="AW221" i="1"/>
  <c r="AR222" i="1"/>
  <c r="AS221" i="1"/>
  <c r="AH223" i="1"/>
  <c r="AI222" i="1"/>
  <c r="AT222" i="1"/>
  <c r="AU221" i="1"/>
  <c r="AQ221" i="1"/>
  <c r="AP222" i="1"/>
  <c r="AZ222" i="1"/>
  <c r="BA221" i="1"/>
  <c r="BB222" i="1"/>
  <c r="BC221" i="1"/>
  <c r="BH222" i="1"/>
  <c r="BI221" i="1"/>
  <c r="AY221" i="1"/>
  <c r="AX222" i="1"/>
  <c r="T223" i="1" l="1"/>
  <c r="S223" i="1"/>
  <c r="Q224" i="1" s="1"/>
  <c r="J224" i="1"/>
  <c r="G225" i="1" s="1"/>
  <c r="K224" i="1"/>
  <c r="AB223" i="1"/>
  <c r="Y224" i="1" s="1"/>
  <c r="AA223" i="1"/>
  <c r="X223" i="1"/>
  <c r="W223" i="1"/>
  <c r="U224" i="1" s="1"/>
  <c r="BF223" i="1"/>
  <c r="BG222" i="1"/>
  <c r="AO222" i="1"/>
  <c r="AN223" i="1"/>
  <c r="AZ223" i="1"/>
  <c r="BA222" i="1"/>
  <c r="AR223" i="1"/>
  <c r="AS222" i="1"/>
  <c r="BE222" i="1"/>
  <c r="BD223" i="1"/>
  <c r="AL223" i="1"/>
  <c r="AM222" i="1"/>
  <c r="AH224" i="1"/>
  <c r="AI223" i="1"/>
  <c r="AP223" i="1"/>
  <c r="AQ222" i="1"/>
  <c r="AW222" i="1"/>
  <c r="AV223" i="1"/>
  <c r="AD224" i="1"/>
  <c r="AE223" i="1"/>
  <c r="AX223" i="1"/>
  <c r="AY222" i="1"/>
  <c r="AF224" i="1"/>
  <c r="AG223" i="1"/>
  <c r="BB223" i="1"/>
  <c r="BC222" i="1"/>
  <c r="BH223" i="1"/>
  <c r="BI222" i="1"/>
  <c r="AT223" i="1"/>
  <c r="AU222" i="1"/>
  <c r="AK223" i="1"/>
  <c r="AJ224" i="1"/>
  <c r="AA224" i="1" l="1"/>
  <c r="AB224" i="1"/>
  <c r="Y225" i="1" s="1"/>
  <c r="X224" i="1"/>
  <c r="W224" i="1"/>
  <c r="U225" i="1" s="1"/>
  <c r="S224" i="1"/>
  <c r="Q225" i="1" s="1"/>
  <c r="T224" i="1"/>
  <c r="K225" i="1"/>
  <c r="J225" i="1"/>
  <c r="G226" i="1" s="1"/>
  <c r="AN224" i="1"/>
  <c r="AO223" i="1"/>
  <c r="AL224" i="1"/>
  <c r="AM223" i="1"/>
  <c r="AV224" i="1"/>
  <c r="AW223" i="1"/>
  <c r="BD224" i="1"/>
  <c r="BE223" i="1"/>
  <c r="BI223" i="1"/>
  <c r="BH224" i="1"/>
  <c r="BF224" i="1"/>
  <c r="BG223" i="1"/>
  <c r="AF225" i="1"/>
  <c r="AG224" i="1"/>
  <c r="AP224" i="1"/>
  <c r="AQ223" i="1"/>
  <c r="AS223" i="1"/>
  <c r="AR224" i="1"/>
  <c r="BB224" i="1"/>
  <c r="BC223" i="1"/>
  <c r="AD225" i="1"/>
  <c r="AE224" i="1"/>
  <c r="AJ225" i="1"/>
  <c r="AK224" i="1"/>
  <c r="AT224" i="1"/>
  <c r="AU223" i="1"/>
  <c r="AX224" i="1"/>
  <c r="AY223" i="1"/>
  <c r="AI224" i="1"/>
  <c r="AH225" i="1"/>
  <c r="BA223" i="1"/>
  <c r="AZ224" i="1"/>
  <c r="K226" i="1" l="1"/>
  <c r="J226" i="1"/>
  <c r="G227" i="1" s="1"/>
  <c r="T225" i="1"/>
  <c r="S225" i="1"/>
  <c r="Q226" i="1" s="1"/>
  <c r="Y226" i="1"/>
  <c r="AB225" i="1"/>
  <c r="AA225" i="1"/>
  <c r="X225" i="1"/>
  <c r="W225" i="1"/>
  <c r="U226" i="1" s="1"/>
  <c r="BB225" i="1"/>
  <c r="BC224" i="1"/>
  <c r="BG224" i="1"/>
  <c r="BF225" i="1"/>
  <c r="AL225" i="1"/>
  <c r="AM224" i="1"/>
  <c r="AR225" i="1"/>
  <c r="AS224" i="1"/>
  <c r="BH225" i="1"/>
  <c r="BI224" i="1"/>
  <c r="AT225" i="1"/>
  <c r="AU224" i="1"/>
  <c r="AN225" i="1"/>
  <c r="AO224" i="1"/>
  <c r="AZ225" i="1"/>
  <c r="BA224" i="1"/>
  <c r="AJ226" i="1"/>
  <c r="AK225" i="1"/>
  <c r="AQ224" i="1"/>
  <c r="AP225" i="1"/>
  <c r="BD225" i="1"/>
  <c r="BE224" i="1"/>
  <c r="AY224" i="1"/>
  <c r="AX225" i="1"/>
  <c r="AH226" i="1"/>
  <c r="AI225" i="1"/>
  <c r="AE225" i="1"/>
  <c r="AD226" i="1"/>
  <c r="AF226" i="1"/>
  <c r="AG225" i="1"/>
  <c r="AV225" i="1"/>
  <c r="AW224" i="1"/>
  <c r="T226" i="1" l="1"/>
  <c r="S226" i="1"/>
  <c r="Q227" i="1" s="1"/>
  <c r="K227" i="1"/>
  <c r="J227" i="1"/>
  <c r="G228" i="1" s="1"/>
  <c r="X226" i="1"/>
  <c r="U227" i="1" s="1"/>
  <c r="W226" i="1"/>
  <c r="BF226" i="1"/>
  <c r="BG225" i="1"/>
  <c r="AB226" i="1"/>
  <c r="AA226" i="1"/>
  <c r="Y227" i="1" s="1"/>
  <c r="AH227" i="1"/>
  <c r="AI226" i="1"/>
  <c r="AK226" i="1"/>
  <c r="AJ227" i="1"/>
  <c r="BH226" i="1"/>
  <c r="BI225" i="1"/>
  <c r="BC225" i="1"/>
  <c r="BB226" i="1"/>
  <c r="AP226" i="1"/>
  <c r="AQ225" i="1"/>
  <c r="AD227" i="1"/>
  <c r="AE226" i="1"/>
  <c r="AV226" i="1"/>
  <c r="AW225" i="1"/>
  <c r="AZ226" i="1"/>
  <c r="BA225" i="1"/>
  <c r="AR226" i="1"/>
  <c r="AS225" i="1"/>
  <c r="AX226" i="1"/>
  <c r="AY225" i="1"/>
  <c r="AU225" i="1"/>
  <c r="AT226" i="1"/>
  <c r="AF227" i="1"/>
  <c r="AG226" i="1"/>
  <c r="BD226" i="1"/>
  <c r="BE225" i="1"/>
  <c r="AN226" i="1"/>
  <c r="AO225" i="1"/>
  <c r="AM225" i="1"/>
  <c r="AL226" i="1"/>
  <c r="X227" i="1" l="1"/>
  <c r="W227" i="1"/>
  <c r="U228" i="1" s="1"/>
  <c r="K228" i="1"/>
  <c r="J228" i="1"/>
  <c r="G229" i="1" s="1"/>
  <c r="T227" i="1"/>
  <c r="Q228" i="1" s="1"/>
  <c r="S227" i="1"/>
  <c r="AB227" i="1"/>
  <c r="AA227" i="1"/>
  <c r="Y228" i="1" s="1"/>
  <c r="AS226" i="1"/>
  <c r="AR227" i="1"/>
  <c r="AP227" i="1"/>
  <c r="AQ226" i="1"/>
  <c r="AH228" i="1"/>
  <c r="AI227" i="1"/>
  <c r="BB227" i="1"/>
  <c r="BC226" i="1"/>
  <c r="AG227" i="1"/>
  <c r="AF228" i="1"/>
  <c r="BA226" i="1"/>
  <c r="AZ227" i="1"/>
  <c r="AT227" i="1"/>
  <c r="AU226" i="1"/>
  <c r="BD227" i="1"/>
  <c r="BE226" i="1"/>
  <c r="AV227" i="1"/>
  <c r="AW226" i="1"/>
  <c r="BI226" i="1"/>
  <c r="BH227" i="1"/>
  <c r="AJ228" i="1"/>
  <c r="AK227" i="1"/>
  <c r="BF227" i="1"/>
  <c r="BG226" i="1"/>
  <c r="AL227" i="1"/>
  <c r="AM226" i="1"/>
  <c r="AN227" i="1"/>
  <c r="AO226" i="1"/>
  <c r="AX227" i="1"/>
  <c r="AY226" i="1"/>
  <c r="AD228" i="1"/>
  <c r="AE227" i="1"/>
  <c r="AB228" i="1" l="1"/>
  <c r="AA228" i="1"/>
  <c r="Y229" i="1" s="1"/>
  <c r="T228" i="1"/>
  <c r="S228" i="1"/>
  <c r="Q229" i="1" s="1"/>
  <c r="W228" i="1"/>
  <c r="U229" i="1"/>
  <c r="X228" i="1"/>
  <c r="K229" i="1"/>
  <c r="J229" i="1"/>
  <c r="G230" i="1" s="1"/>
  <c r="AZ228" i="1"/>
  <c r="BA227" i="1"/>
  <c r="AP228" i="1"/>
  <c r="AQ227" i="1"/>
  <c r="AF229" i="1"/>
  <c r="AG228" i="1"/>
  <c r="AR228" i="1"/>
  <c r="AS227" i="1"/>
  <c r="AW227" i="1"/>
  <c r="AV228" i="1"/>
  <c r="BH228" i="1"/>
  <c r="BI227" i="1"/>
  <c r="AE228" i="1"/>
  <c r="AD229" i="1"/>
  <c r="BF228" i="1"/>
  <c r="BG227" i="1"/>
  <c r="BE227" i="1"/>
  <c r="BD228" i="1"/>
  <c r="BB228" i="1"/>
  <c r="BC227" i="1"/>
  <c r="AL228" i="1"/>
  <c r="AM227" i="1"/>
  <c r="AO227" i="1"/>
  <c r="AN228" i="1"/>
  <c r="AX228" i="1"/>
  <c r="AY227" i="1"/>
  <c r="AJ229" i="1"/>
  <c r="AK228" i="1"/>
  <c r="AT228" i="1"/>
  <c r="AU227" i="1"/>
  <c r="AH229" i="1"/>
  <c r="AI228" i="1"/>
  <c r="T229" i="1" l="1"/>
  <c r="S229" i="1"/>
  <c r="Q230" i="1" s="1"/>
  <c r="AB229" i="1"/>
  <c r="AA229" i="1"/>
  <c r="Y230" i="1" s="1"/>
  <c r="K230" i="1"/>
  <c r="J230" i="1"/>
  <c r="G231" i="1" s="1"/>
  <c r="X229" i="1"/>
  <c r="W229" i="1"/>
  <c r="U230" i="1" s="1"/>
  <c r="BC228" i="1"/>
  <c r="BB229" i="1"/>
  <c r="BH229" i="1"/>
  <c r="BI228" i="1"/>
  <c r="AP229" i="1"/>
  <c r="AQ228" i="1"/>
  <c r="BD229" i="1"/>
  <c r="BE228" i="1"/>
  <c r="AV229" i="1"/>
  <c r="AW228" i="1"/>
  <c r="AZ229" i="1"/>
  <c r="BA228" i="1"/>
  <c r="AN229" i="1"/>
  <c r="AO228" i="1"/>
  <c r="AJ230" i="1"/>
  <c r="AK229" i="1"/>
  <c r="AX229" i="1"/>
  <c r="AY228" i="1"/>
  <c r="BF229" i="1"/>
  <c r="BG228" i="1"/>
  <c r="AR229" i="1"/>
  <c r="AS228" i="1"/>
  <c r="AD230" i="1"/>
  <c r="AE229" i="1"/>
  <c r="AI229" i="1"/>
  <c r="AH230" i="1"/>
  <c r="AU228" i="1"/>
  <c r="AT229" i="1"/>
  <c r="AM228" i="1"/>
  <c r="AL229" i="1"/>
  <c r="AF230" i="1"/>
  <c r="AG229" i="1"/>
  <c r="AB230" i="1" l="1"/>
  <c r="AA230" i="1"/>
  <c r="Y231" i="1" s="1"/>
  <c r="X230" i="1"/>
  <c r="W230" i="1"/>
  <c r="U231" i="1" s="1"/>
  <c r="K231" i="1"/>
  <c r="G232" i="1"/>
  <c r="J231" i="1"/>
  <c r="T230" i="1"/>
  <c r="S230" i="1"/>
  <c r="Q231" i="1" s="1"/>
  <c r="BG229" i="1"/>
  <c r="BF230" i="1"/>
  <c r="AZ230" i="1"/>
  <c r="BA229" i="1"/>
  <c r="BH230" i="1"/>
  <c r="BI229" i="1"/>
  <c r="BB230" i="1"/>
  <c r="BC229" i="1"/>
  <c r="AR230" i="1"/>
  <c r="AS229" i="1"/>
  <c r="AY229" i="1"/>
  <c r="AX230" i="1"/>
  <c r="AV230" i="1"/>
  <c r="AW229" i="1"/>
  <c r="AT230" i="1"/>
  <c r="AU229" i="1"/>
  <c r="AQ229" i="1"/>
  <c r="AP230" i="1"/>
  <c r="AG230" i="1"/>
  <c r="AF231" i="1"/>
  <c r="AD231" i="1"/>
  <c r="AE230" i="1"/>
  <c r="AJ231" i="1"/>
  <c r="AK230" i="1"/>
  <c r="BD230" i="1"/>
  <c r="BE229" i="1"/>
  <c r="AN230" i="1"/>
  <c r="AO229" i="1"/>
  <c r="AH231" i="1"/>
  <c r="AI230" i="1"/>
  <c r="AL230" i="1"/>
  <c r="AM229" i="1"/>
  <c r="X231" i="1" l="1"/>
  <c r="W231" i="1"/>
  <c r="U232" i="1" s="1"/>
  <c r="AB231" i="1"/>
  <c r="AA231" i="1"/>
  <c r="Y232" i="1" s="1"/>
  <c r="T231" i="1"/>
  <c r="Q232" i="1" s="1"/>
  <c r="S231" i="1"/>
  <c r="AX231" i="1"/>
  <c r="AY230" i="1"/>
  <c r="AZ231" i="1"/>
  <c r="BA230" i="1"/>
  <c r="AF232" i="1"/>
  <c r="AG231" i="1"/>
  <c r="AP231" i="1"/>
  <c r="AQ230" i="1"/>
  <c r="BF231" i="1"/>
  <c r="BG230" i="1"/>
  <c r="AR231" i="1"/>
  <c r="AS230" i="1"/>
  <c r="AO230" i="1"/>
  <c r="AN231" i="1"/>
  <c r="AL231" i="1"/>
  <c r="AM230" i="1"/>
  <c r="AK231" i="1"/>
  <c r="AJ232" i="1"/>
  <c r="AT231" i="1"/>
  <c r="AU230" i="1"/>
  <c r="BB231" i="1"/>
  <c r="BC230" i="1"/>
  <c r="G233" i="1"/>
  <c r="J232" i="1"/>
  <c r="K232" i="1"/>
  <c r="BE230" i="1"/>
  <c r="BD231" i="1"/>
  <c r="AH232" i="1"/>
  <c r="AI231" i="1"/>
  <c r="AD232" i="1"/>
  <c r="AE231" i="1"/>
  <c r="AW230" i="1"/>
  <c r="AV231" i="1"/>
  <c r="BH231" i="1"/>
  <c r="BI230" i="1"/>
  <c r="S232" i="1" l="1"/>
  <c r="Q233" i="1" s="1"/>
  <c r="T232" i="1"/>
  <c r="X232" i="1"/>
  <c r="W232" i="1"/>
  <c r="U233" i="1" s="1"/>
  <c r="AA232" i="1"/>
  <c r="Y233" i="1"/>
  <c r="AB232" i="1"/>
  <c r="K233" i="1"/>
  <c r="J233" i="1"/>
  <c r="G234" i="1" s="1"/>
  <c r="AP232" i="1"/>
  <c r="AQ231" i="1"/>
  <c r="AN232" i="1"/>
  <c r="AO231" i="1"/>
  <c r="AF233" i="1"/>
  <c r="AG232" i="1"/>
  <c r="AD233" i="1"/>
  <c r="AE232" i="1"/>
  <c r="BD232" i="1"/>
  <c r="BE231" i="1"/>
  <c r="AT232" i="1"/>
  <c r="AU231" i="1"/>
  <c r="AS231" i="1"/>
  <c r="AR232" i="1"/>
  <c r="BA231" i="1"/>
  <c r="AZ232" i="1"/>
  <c r="AL232" i="1"/>
  <c r="AM231" i="1"/>
  <c r="BB232" i="1"/>
  <c r="BC231" i="1"/>
  <c r="AJ233" i="1"/>
  <c r="AK232" i="1"/>
  <c r="AI232" i="1"/>
  <c r="AH233" i="1"/>
  <c r="BI231" i="1"/>
  <c r="BH232" i="1"/>
  <c r="AV232" i="1"/>
  <c r="AW231" i="1"/>
  <c r="BF232" i="1"/>
  <c r="BG231" i="1"/>
  <c r="AX232" i="1"/>
  <c r="AY231" i="1"/>
  <c r="X233" i="1" l="1"/>
  <c r="W233" i="1"/>
  <c r="U234" i="1" s="1"/>
  <c r="K234" i="1"/>
  <c r="J234" i="1"/>
  <c r="G235" i="1" s="1"/>
  <c r="T233" i="1"/>
  <c r="Q234" i="1" s="1"/>
  <c r="S233" i="1"/>
  <c r="AB233" i="1"/>
  <c r="AA233" i="1"/>
  <c r="Y234" i="1" s="1"/>
  <c r="AV233" i="1"/>
  <c r="AW232" i="1"/>
  <c r="BB233" i="1"/>
  <c r="BC232" i="1"/>
  <c r="AT233" i="1"/>
  <c r="AU232" i="1"/>
  <c r="AN233" i="1"/>
  <c r="AO232" i="1"/>
  <c r="AL233" i="1"/>
  <c r="AM232" i="1"/>
  <c r="BD233" i="1"/>
  <c r="BE232" i="1"/>
  <c r="AQ232" i="1"/>
  <c r="AP233" i="1"/>
  <c r="AE233" i="1"/>
  <c r="AD234" i="1"/>
  <c r="AZ233" i="1"/>
  <c r="BA232" i="1"/>
  <c r="AY232" i="1"/>
  <c r="AX233" i="1"/>
  <c r="AR233" i="1"/>
  <c r="AS232" i="1"/>
  <c r="BH233" i="1"/>
  <c r="BI232" i="1"/>
  <c r="AH234" i="1"/>
  <c r="AI233" i="1"/>
  <c r="BG232" i="1"/>
  <c r="BF233" i="1"/>
  <c r="AJ234" i="1"/>
  <c r="AK233" i="1"/>
  <c r="AF234" i="1"/>
  <c r="AG233" i="1"/>
  <c r="K235" i="1" l="1"/>
  <c r="J235" i="1"/>
  <c r="G236" i="1" s="1"/>
  <c r="T234" i="1"/>
  <c r="S234" i="1"/>
  <c r="Q235" i="1" s="1"/>
  <c r="AB234" i="1"/>
  <c r="Y235" i="1" s="1"/>
  <c r="AA234" i="1"/>
  <c r="X234" i="1"/>
  <c r="W234" i="1"/>
  <c r="U235" i="1" s="1"/>
  <c r="BD234" i="1"/>
  <c r="BE233" i="1"/>
  <c r="BC233" i="1"/>
  <c r="BB234" i="1"/>
  <c r="BF234" i="1"/>
  <c r="BG233" i="1"/>
  <c r="AM233" i="1"/>
  <c r="AL234" i="1"/>
  <c r="AV234" i="1"/>
  <c r="AW233" i="1"/>
  <c r="AD235" i="1"/>
  <c r="AE234" i="1"/>
  <c r="AH235" i="1"/>
  <c r="AI234" i="1"/>
  <c r="AF235" i="1"/>
  <c r="AG234" i="1"/>
  <c r="BH234" i="1"/>
  <c r="BI233" i="1"/>
  <c r="AN234" i="1"/>
  <c r="AO233" i="1"/>
  <c r="AX234" i="1"/>
  <c r="AY233" i="1"/>
  <c r="AZ234" i="1"/>
  <c r="BA233" i="1"/>
  <c r="AP234" i="1"/>
  <c r="AQ233" i="1"/>
  <c r="AK234" i="1"/>
  <c r="AJ235" i="1"/>
  <c r="AR234" i="1"/>
  <c r="AS233" i="1"/>
  <c r="AU233" i="1"/>
  <c r="AT234" i="1"/>
  <c r="AB235" i="1" l="1"/>
  <c r="AA235" i="1"/>
  <c r="Y236" i="1" s="1"/>
  <c r="X235" i="1"/>
  <c r="W235" i="1"/>
  <c r="U236" i="1" s="1"/>
  <c r="K236" i="1"/>
  <c r="G237" i="1" s="1"/>
  <c r="J236" i="1"/>
  <c r="T235" i="1"/>
  <c r="S235" i="1"/>
  <c r="Q236" i="1" s="1"/>
  <c r="BB235" i="1"/>
  <c r="BC234" i="1"/>
  <c r="AD236" i="1"/>
  <c r="AE235" i="1"/>
  <c r="AP235" i="1"/>
  <c r="AQ234" i="1"/>
  <c r="BI234" i="1"/>
  <c r="BH235" i="1"/>
  <c r="AV235" i="1"/>
  <c r="AW234" i="1"/>
  <c r="BD235" i="1"/>
  <c r="BE234" i="1"/>
  <c r="AL235" i="1"/>
  <c r="AM234" i="1"/>
  <c r="BA234" i="1"/>
  <c r="AZ235" i="1"/>
  <c r="AG235" i="1"/>
  <c r="AF236" i="1"/>
  <c r="AN235" i="1"/>
  <c r="AO234" i="1"/>
  <c r="AT235" i="1"/>
  <c r="AU234" i="1"/>
  <c r="AJ236" i="1"/>
  <c r="AK235" i="1"/>
  <c r="AS234" i="1"/>
  <c r="AR235" i="1"/>
  <c r="AX235" i="1"/>
  <c r="AY234" i="1"/>
  <c r="AH236" i="1"/>
  <c r="AI235" i="1"/>
  <c r="BF235" i="1"/>
  <c r="BG234" i="1"/>
  <c r="K237" i="1" l="1"/>
  <c r="J237" i="1"/>
  <c r="G238" i="1" s="1"/>
  <c r="AB236" i="1"/>
  <c r="AA236" i="1"/>
  <c r="Y237" i="1" s="1"/>
  <c r="T236" i="1"/>
  <c r="Q237" i="1" s="1"/>
  <c r="S236" i="1"/>
  <c r="W236" i="1"/>
  <c r="U237" i="1" s="1"/>
  <c r="X236" i="1"/>
  <c r="AO235" i="1"/>
  <c r="AN236" i="1"/>
  <c r="BE235" i="1"/>
  <c r="BD236" i="1"/>
  <c r="AE236" i="1"/>
  <c r="AD237" i="1"/>
  <c r="AF237" i="1"/>
  <c r="AG236" i="1"/>
  <c r="AW235" i="1"/>
  <c r="AV236" i="1"/>
  <c r="BB236" i="1"/>
  <c r="BC235" i="1"/>
  <c r="AZ236" i="1"/>
  <c r="BA235" i="1"/>
  <c r="BH236" i="1"/>
  <c r="BI235" i="1"/>
  <c r="AR236" i="1"/>
  <c r="AS235" i="1"/>
  <c r="BF236" i="1"/>
  <c r="BG235" i="1"/>
  <c r="AJ237" i="1"/>
  <c r="AK236" i="1"/>
  <c r="AX236" i="1"/>
  <c r="AY235" i="1"/>
  <c r="AH237" i="1"/>
  <c r="AI236" i="1"/>
  <c r="AT236" i="1"/>
  <c r="AU235" i="1"/>
  <c r="AL236" i="1"/>
  <c r="AM235" i="1"/>
  <c r="AP236" i="1"/>
  <c r="AQ235" i="1"/>
  <c r="X237" i="1" l="1"/>
  <c r="W237" i="1"/>
  <c r="U238" i="1" s="1"/>
  <c r="T237" i="1"/>
  <c r="S237" i="1"/>
  <c r="Q238" i="1" s="1"/>
  <c r="K238" i="1"/>
  <c r="G239" i="1" s="1"/>
  <c r="J238" i="1"/>
  <c r="AB237" i="1"/>
  <c r="AA237" i="1"/>
  <c r="Y238" i="1" s="1"/>
  <c r="BD237" i="1"/>
  <c r="BE236" i="1"/>
  <c r="BF237" i="1"/>
  <c r="BG236" i="1"/>
  <c r="BC236" i="1"/>
  <c r="BB237" i="1"/>
  <c r="AV237" i="1"/>
  <c r="AW236" i="1"/>
  <c r="AN237" i="1"/>
  <c r="AO236" i="1"/>
  <c r="AI237" i="1"/>
  <c r="AH238" i="1"/>
  <c r="AR237" i="1"/>
  <c r="AS236" i="1"/>
  <c r="AU236" i="1"/>
  <c r="AT237" i="1"/>
  <c r="AP237" i="1"/>
  <c r="AQ236" i="1"/>
  <c r="AX237" i="1"/>
  <c r="AY236" i="1"/>
  <c r="BH237" i="1"/>
  <c r="BI236" i="1"/>
  <c r="AF238" i="1"/>
  <c r="AG237" i="1"/>
  <c r="AD238" i="1"/>
  <c r="AE237" i="1"/>
  <c r="AM236" i="1"/>
  <c r="AL237" i="1"/>
  <c r="AJ238" i="1"/>
  <c r="AK237" i="1"/>
  <c r="AZ237" i="1"/>
  <c r="BA236" i="1"/>
  <c r="T238" i="1" l="1"/>
  <c r="S238" i="1"/>
  <c r="Q239" i="1" s="1"/>
  <c r="AB238" i="1"/>
  <c r="AA238" i="1"/>
  <c r="Y239" i="1" s="1"/>
  <c r="X238" i="1"/>
  <c r="U239" i="1" s="1"/>
  <c r="W238" i="1"/>
  <c r="K239" i="1"/>
  <c r="J239" i="1"/>
  <c r="G240" i="1" s="1"/>
  <c r="AH239" i="1"/>
  <c r="AI238" i="1"/>
  <c r="BG237" i="1"/>
  <c r="BF238" i="1"/>
  <c r="AL238" i="1"/>
  <c r="AM237" i="1"/>
  <c r="AD239" i="1"/>
  <c r="AE238" i="1"/>
  <c r="AQ237" i="1"/>
  <c r="AP238" i="1"/>
  <c r="AN238" i="1"/>
  <c r="AO237" i="1"/>
  <c r="BD238" i="1"/>
  <c r="BE237" i="1"/>
  <c r="AT238" i="1"/>
  <c r="AU237" i="1"/>
  <c r="AY237" i="1"/>
  <c r="AX238" i="1"/>
  <c r="AZ238" i="1"/>
  <c r="BA237" i="1"/>
  <c r="AV238" i="1"/>
  <c r="AW237" i="1"/>
  <c r="BB238" i="1"/>
  <c r="BC237" i="1"/>
  <c r="AG238" i="1"/>
  <c r="AF239" i="1"/>
  <c r="AJ239" i="1"/>
  <c r="AK238" i="1"/>
  <c r="BH238" i="1"/>
  <c r="BI237" i="1"/>
  <c r="AR238" i="1"/>
  <c r="AS237" i="1"/>
  <c r="X239" i="1" l="1"/>
  <c r="W239" i="1"/>
  <c r="U240" i="1" s="1"/>
  <c r="J240" i="1"/>
  <c r="G241" i="1" s="1"/>
  <c r="K240" i="1"/>
  <c r="T239" i="1"/>
  <c r="Q240" i="1" s="1"/>
  <c r="S239" i="1"/>
  <c r="AB239" i="1"/>
  <c r="AA239" i="1"/>
  <c r="Y240" i="1" s="1"/>
  <c r="BF239" i="1"/>
  <c r="BG238" i="1"/>
  <c r="AK239" i="1"/>
  <c r="AJ240" i="1"/>
  <c r="AO238" i="1"/>
  <c r="AN239" i="1"/>
  <c r="AF240" i="1"/>
  <c r="AG239" i="1"/>
  <c r="AP239" i="1"/>
  <c r="AQ238" i="1"/>
  <c r="AH240" i="1"/>
  <c r="AI239" i="1"/>
  <c r="AX239" i="1"/>
  <c r="AY238" i="1"/>
  <c r="AR239" i="1"/>
  <c r="AS238" i="1"/>
  <c r="BB239" i="1"/>
  <c r="BC238" i="1"/>
  <c r="AT239" i="1"/>
  <c r="AU238" i="1"/>
  <c r="AD240" i="1"/>
  <c r="AE239" i="1"/>
  <c r="AZ239" i="1"/>
  <c r="BA238" i="1"/>
  <c r="BH239" i="1"/>
  <c r="BI238" i="1"/>
  <c r="AW238" i="1"/>
  <c r="AV239" i="1"/>
  <c r="BE238" i="1"/>
  <c r="BD239" i="1"/>
  <c r="AL239" i="1"/>
  <c r="AM238" i="1"/>
  <c r="AA240" i="1" l="1"/>
  <c r="AB240" i="1"/>
  <c r="Y241" i="1" s="1"/>
  <c r="S240" i="1"/>
  <c r="T240" i="1"/>
  <c r="Q241" i="1" s="1"/>
  <c r="X240" i="1"/>
  <c r="U241" i="1" s="1"/>
  <c r="W240" i="1"/>
  <c r="K241" i="1"/>
  <c r="J241" i="1"/>
  <c r="G242" i="1" s="1"/>
  <c r="AJ241" i="1"/>
  <c r="AK240" i="1"/>
  <c r="AI240" i="1"/>
  <c r="AH241" i="1"/>
  <c r="AV240" i="1"/>
  <c r="AW239" i="1"/>
  <c r="BI239" i="1"/>
  <c r="BH240" i="1"/>
  <c r="BB240" i="1"/>
  <c r="BC239" i="1"/>
  <c r="AP240" i="1"/>
  <c r="AQ239" i="1"/>
  <c r="BF240" i="1"/>
  <c r="BG239" i="1"/>
  <c r="AL240" i="1"/>
  <c r="AM239" i="1"/>
  <c r="BA239" i="1"/>
  <c r="AZ240" i="1"/>
  <c r="AS239" i="1"/>
  <c r="AR240" i="1"/>
  <c r="AF241" i="1"/>
  <c r="AG240" i="1"/>
  <c r="BD240" i="1"/>
  <c r="BE239" i="1"/>
  <c r="AN240" i="1"/>
  <c r="AO239" i="1"/>
  <c r="AT240" i="1"/>
  <c r="AU239" i="1"/>
  <c r="AD241" i="1"/>
  <c r="AE240" i="1"/>
  <c r="AX240" i="1"/>
  <c r="AY239" i="1"/>
  <c r="T241" i="1" l="1"/>
  <c r="S241" i="1"/>
  <c r="Q242" i="1" s="1"/>
  <c r="X241" i="1"/>
  <c r="W241" i="1"/>
  <c r="U242" i="1" s="1"/>
  <c r="AB241" i="1"/>
  <c r="Y242" i="1" s="1"/>
  <c r="AA241" i="1"/>
  <c r="K242" i="1"/>
  <c r="J242" i="1"/>
  <c r="G243" i="1" s="1"/>
  <c r="AH242" i="1"/>
  <c r="AI241" i="1"/>
  <c r="AQ240" i="1"/>
  <c r="AP241" i="1"/>
  <c r="AZ241" i="1"/>
  <c r="BA240" i="1"/>
  <c r="AN241" i="1"/>
  <c r="AO240" i="1"/>
  <c r="BB241" i="1"/>
  <c r="BC240" i="1"/>
  <c r="AJ242" i="1"/>
  <c r="AK241" i="1"/>
  <c r="BH241" i="1"/>
  <c r="BI240" i="1"/>
  <c r="AR241" i="1"/>
  <c r="AS240" i="1"/>
  <c r="AY240" i="1"/>
  <c r="AX241" i="1"/>
  <c r="BD241" i="1"/>
  <c r="BE240" i="1"/>
  <c r="AL241" i="1"/>
  <c r="AM240" i="1"/>
  <c r="AT241" i="1"/>
  <c r="AU240" i="1"/>
  <c r="AE241" i="1"/>
  <c r="AD242" i="1"/>
  <c r="AF242" i="1"/>
  <c r="AG241" i="1"/>
  <c r="BG240" i="1"/>
  <c r="BF241" i="1"/>
  <c r="AV241" i="1"/>
  <c r="AW240" i="1"/>
  <c r="K243" i="1" l="1"/>
  <c r="J243" i="1"/>
  <c r="G244" i="1" s="1"/>
  <c r="AB242" i="1"/>
  <c r="AA242" i="1"/>
  <c r="Y243" i="1" s="1"/>
  <c r="T242" i="1"/>
  <c r="Q243" i="1" s="1"/>
  <c r="S242" i="1"/>
  <c r="X242" i="1"/>
  <c r="W242" i="1"/>
  <c r="U243" i="1" s="1"/>
  <c r="AP242" i="1"/>
  <c r="AQ241" i="1"/>
  <c r="AK242" i="1"/>
  <c r="AJ243" i="1"/>
  <c r="BC241" i="1"/>
  <c r="BB242" i="1"/>
  <c r="AH243" i="1"/>
  <c r="AI242" i="1"/>
  <c r="AD243" i="1"/>
  <c r="AE242" i="1"/>
  <c r="BD242" i="1"/>
  <c r="BE241" i="1"/>
  <c r="AV242" i="1"/>
  <c r="AW241" i="1"/>
  <c r="AU241" i="1"/>
  <c r="AT242" i="1"/>
  <c r="AR242" i="1"/>
  <c r="AS241" i="1"/>
  <c r="AN242" i="1"/>
  <c r="AO241" i="1"/>
  <c r="AX242" i="1"/>
  <c r="AY241" i="1"/>
  <c r="BF242" i="1"/>
  <c r="BG241" i="1"/>
  <c r="AF243" i="1"/>
  <c r="AG242" i="1"/>
  <c r="AM241" i="1"/>
  <c r="AL242" i="1"/>
  <c r="BH242" i="1"/>
  <c r="BI241" i="1"/>
  <c r="AZ242" i="1"/>
  <c r="BA241" i="1"/>
  <c r="T243" i="1" l="1"/>
  <c r="S243" i="1"/>
  <c r="Q244" i="1" s="1"/>
  <c r="K244" i="1"/>
  <c r="J244" i="1"/>
  <c r="G245" i="1" s="1"/>
  <c r="X243" i="1"/>
  <c r="U244" i="1" s="1"/>
  <c r="W243" i="1"/>
  <c r="AB243" i="1"/>
  <c r="AA243" i="1"/>
  <c r="Y244" i="1" s="1"/>
  <c r="AJ244" i="1"/>
  <c r="AK243" i="1"/>
  <c r="BD243" i="1"/>
  <c r="BE242" i="1"/>
  <c r="AL243" i="1"/>
  <c r="AM242" i="1"/>
  <c r="AG243" i="1"/>
  <c r="AF244" i="1"/>
  <c r="AS242" i="1"/>
  <c r="AR243" i="1"/>
  <c r="AD244" i="1"/>
  <c r="AE243" i="1"/>
  <c r="AP243" i="1"/>
  <c r="AQ242" i="1"/>
  <c r="AT243" i="1"/>
  <c r="AU242" i="1"/>
  <c r="BF243" i="1"/>
  <c r="BG242" i="1"/>
  <c r="AH244" i="1"/>
  <c r="AI243" i="1"/>
  <c r="AN243" i="1"/>
  <c r="AO242" i="1"/>
  <c r="BB243" i="1"/>
  <c r="BC242" i="1"/>
  <c r="BA242" i="1"/>
  <c r="AZ243" i="1"/>
  <c r="BI242" i="1"/>
  <c r="BH243" i="1"/>
  <c r="AX243" i="1"/>
  <c r="AY242" i="1"/>
  <c r="AV243" i="1"/>
  <c r="AW242" i="1"/>
  <c r="K245" i="1" l="1"/>
  <c r="J245" i="1"/>
  <c r="G246" i="1" s="1"/>
  <c r="AB244" i="1"/>
  <c r="AA244" i="1"/>
  <c r="Y245" i="1" s="1"/>
  <c r="T244" i="1"/>
  <c r="Q245" i="1" s="1"/>
  <c r="S244" i="1"/>
  <c r="W244" i="1"/>
  <c r="X244" i="1"/>
  <c r="U245" i="1" s="1"/>
  <c r="AH245" i="1"/>
  <c r="AI244" i="1"/>
  <c r="AE244" i="1"/>
  <c r="AD245" i="1"/>
  <c r="BE243" i="1"/>
  <c r="BD244" i="1"/>
  <c r="AR244" i="1"/>
  <c r="AS243" i="1"/>
  <c r="BF244" i="1"/>
  <c r="BG243" i="1"/>
  <c r="AJ245" i="1"/>
  <c r="AK244" i="1"/>
  <c r="AF245" i="1"/>
  <c r="AG244" i="1"/>
  <c r="AZ244" i="1"/>
  <c r="BA243" i="1"/>
  <c r="AW243" i="1"/>
  <c r="AV244" i="1"/>
  <c r="BB244" i="1"/>
  <c r="BC243" i="1"/>
  <c r="AT244" i="1"/>
  <c r="AU243" i="1"/>
  <c r="BH244" i="1"/>
  <c r="BI243" i="1"/>
  <c r="AX244" i="1"/>
  <c r="AY243" i="1"/>
  <c r="AO243" i="1"/>
  <c r="AN244" i="1"/>
  <c r="AP244" i="1"/>
  <c r="AQ243" i="1"/>
  <c r="AL244" i="1"/>
  <c r="AM243" i="1"/>
  <c r="AB245" i="1" l="1"/>
  <c r="AA245" i="1"/>
  <c r="Y246" i="1" s="1"/>
  <c r="T245" i="1"/>
  <c r="S245" i="1"/>
  <c r="Q246" i="1" s="1"/>
  <c r="X245" i="1"/>
  <c r="U246" i="1" s="1"/>
  <c r="W245" i="1"/>
  <c r="K246" i="1"/>
  <c r="J246" i="1"/>
  <c r="G247" i="1" s="1"/>
  <c r="AD246" i="1"/>
  <c r="AE245" i="1"/>
  <c r="AJ246" i="1"/>
  <c r="AK245" i="1"/>
  <c r="AV245" i="1"/>
  <c r="AW244" i="1"/>
  <c r="AX245" i="1"/>
  <c r="AY244" i="1"/>
  <c r="BF245" i="1"/>
  <c r="BG244" i="1"/>
  <c r="AI245" i="1"/>
  <c r="AH246" i="1"/>
  <c r="AN245" i="1"/>
  <c r="AO244" i="1"/>
  <c r="AM244" i="1"/>
  <c r="AL245" i="1"/>
  <c r="BH245" i="1"/>
  <c r="BI244" i="1"/>
  <c r="AZ245" i="1"/>
  <c r="BA244" i="1"/>
  <c r="AR245" i="1"/>
  <c r="AS244" i="1"/>
  <c r="BC244" i="1"/>
  <c r="BB245" i="1"/>
  <c r="BD245" i="1"/>
  <c r="BE244" i="1"/>
  <c r="AP245" i="1"/>
  <c r="AQ244" i="1"/>
  <c r="AU244" i="1"/>
  <c r="AT245" i="1"/>
  <c r="AF246" i="1"/>
  <c r="AG245" i="1"/>
  <c r="X246" i="1" l="1"/>
  <c r="W246" i="1"/>
  <c r="U247" i="1" s="1"/>
  <c r="K247" i="1"/>
  <c r="J247" i="1"/>
  <c r="G248" i="1" s="1"/>
  <c r="AB246" i="1"/>
  <c r="Y247" i="1" s="1"/>
  <c r="AA246" i="1"/>
  <c r="T246" i="1"/>
  <c r="S246" i="1"/>
  <c r="Q247" i="1" s="1"/>
  <c r="AH247" i="1"/>
  <c r="AI246" i="1"/>
  <c r="AJ247" i="1"/>
  <c r="AK246" i="1"/>
  <c r="AZ246" i="1"/>
  <c r="BA245" i="1"/>
  <c r="BD246" i="1"/>
  <c r="BE245" i="1"/>
  <c r="BH246" i="1"/>
  <c r="BI245" i="1"/>
  <c r="BG245" i="1"/>
  <c r="BF246" i="1"/>
  <c r="AD247" i="1"/>
  <c r="AE246" i="1"/>
  <c r="AQ245" i="1"/>
  <c r="AP246" i="1"/>
  <c r="BB246" i="1"/>
  <c r="BC245" i="1"/>
  <c r="AL246" i="1"/>
  <c r="AM245" i="1"/>
  <c r="AY245" i="1"/>
  <c r="AX246" i="1"/>
  <c r="AG246" i="1"/>
  <c r="AF247" i="1"/>
  <c r="AT246" i="1"/>
  <c r="AU245" i="1"/>
  <c r="AR246" i="1"/>
  <c r="AS245" i="1"/>
  <c r="AN246" i="1"/>
  <c r="AO245" i="1"/>
  <c r="AV246" i="1"/>
  <c r="AW245" i="1"/>
  <c r="J248" i="1" l="1"/>
  <c r="G249" i="1" s="1"/>
  <c r="K248" i="1"/>
  <c r="T247" i="1"/>
  <c r="S247" i="1"/>
  <c r="Q248" i="1" s="1"/>
  <c r="AB247" i="1"/>
  <c r="Y248" i="1" s="1"/>
  <c r="AA247" i="1"/>
  <c r="X247" i="1"/>
  <c r="W247" i="1"/>
  <c r="U248" i="1" s="1"/>
  <c r="BF247" i="1"/>
  <c r="BG246" i="1"/>
  <c r="AK247" i="1"/>
  <c r="AJ248" i="1"/>
  <c r="AT247" i="1"/>
  <c r="AU246" i="1"/>
  <c r="BB247" i="1"/>
  <c r="BC246" i="1"/>
  <c r="BH247" i="1"/>
  <c r="BI246" i="1"/>
  <c r="AH248" i="1"/>
  <c r="AI247" i="1"/>
  <c r="AF248" i="1"/>
  <c r="AG247" i="1"/>
  <c r="AP247" i="1"/>
  <c r="AQ246" i="1"/>
  <c r="AR247" i="1"/>
  <c r="AS246" i="1"/>
  <c r="AW246" i="1"/>
  <c r="AV247" i="1"/>
  <c r="BE246" i="1"/>
  <c r="BD247" i="1"/>
  <c r="AX247" i="1"/>
  <c r="AY246" i="1"/>
  <c r="AL247" i="1"/>
  <c r="AM246" i="1"/>
  <c r="AO246" i="1"/>
  <c r="AN247" i="1"/>
  <c r="AD248" i="1"/>
  <c r="AE247" i="1"/>
  <c r="AZ247" i="1"/>
  <c r="BA246" i="1"/>
  <c r="AA248" i="1" l="1"/>
  <c r="AB248" i="1"/>
  <c r="Y249" i="1" s="1"/>
  <c r="S248" i="1"/>
  <c r="T248" i="1"/>
  <c r="Q249" i="1" s="1"/>
  <c r="X248" i="1"/>
  <c r="U249" i="1" s="1"/>
  <c r="W248" i="1"/>
  <c r="K249" i="1"/>
  <c r="J249" i="1"/>
  <c r="G250" i="1" s="1"/>
  <c r="AV248" i="1"/>
  <c r="AW247" i="1"/>
  <c r="AJ249" i="1"/>
  <c r="AK248" i="1"/>
  <c r="AI248" i="1"/>
  <c r="AH249" i="1"/>
  <c r="AL248" i="1"/>
  <c r="AM247" i="1"/>
  <c r="AS247" i="1"/>
  <c r="AR248" i="1"/>
  <c r="BI247" i="1"/>
  <c r="BH248" i="1"/>
  <c r="BF248" i="1"/>
  <c r="BG247" i="1"/>
  <c r="AN248" i="1"/>
  <c r="AO247" i="1"/>
  <c r="BA247" i="1"/>
  <c r="AZ248" i="1"/>
  <c r="AX248" i="1"/>
  <c r="AY247" i="1"/>
  <c r="AP248" i="1"/>
  <c r="AQ247" i="1"/>
  <c r="BB248" i="1"/>
  <c r="BC247" i="1"/>
  <c r="BD248" i="1"/>
  <c r="BE247" i="1"/>
  <c r="AD249" i="1"/>
  <c r="AE248" i="1"/>
  <c r="AF249" i="1"/>
  <c r="AG248" i="1"/>
  <c r="AT248" i="1"/>
  <c r="AU247" i="1"/>
  <c r="T249" i="1" l="1"/>
  <c r="S249" i="1"/>
  <c r="Q250" i="1" s="1"/>
  <c r="K250" i="1"/>
  <c r="J250" i="1"/>
  <c r="G251" i="1" s="1"/>
  <c r="AB249" i="1"/>
  <c r="Y250" i="1" s="1"/>
  <c r="AA249" i="1"/>
  <c r="X249" i="1"/>
  <c r="W249" i="1"/>
  <c r="U250" i="1" s="1"/>
  <c r="BH249" i="1"/>
  <c r="BI248" i="1"/>
  <c r="AY248" i="1"/>
  <c r="AX249" i="1"/>
  <c r="AJ250" i="1"/>
  <c r="AK249" i="1"/>
  <c r="AZ249" i="1"/>
  <c r="BA248" i="1"/>
  <c r="AR249" i="1"/>
  <c r="AS248" i="1"/>
  <c r="BD249" i="1"/>
  <c r="BE248" i="1"/>
  <c r="AV249" i="1"/>
  <c r="AW248" i="1"/>
  <c r="AE249" i="1"/>
  <c r="AD250" i="1"/>
  <c r="AT249" i="1"/>
  <c r="AU248" i="1"/>
  <c r="BB249" i="1"/>
  <c r="BC248" i="1"/>
  <c r="AN249" i="1"/>
  <c r="AO248" i="1"/>
  <c r="AL249" i="1"/>
  <c r="AM248" i="1"/>
  <c r="AH250" i="1"/>
  <c r="AI249" i="1"/>
  <c r="AF250" i="1"/>
  <c r="AG249" i="1"/>
  <c r="AQ248" i="1"/>
  <c r="AP249" i="1"/>
  <c r="BG248" i="1"/>
  <c r="BF249" i="1"/>
  <c r="X250" i="1" l="1"/>
  <c r="W250" i="1"/>
  <c r="U251" i="1" s="1"/>
  <c r="AB250" i="1"/>
  <c r="AA250" i="1"/>
  <c r="Y251" i="1" s="1"/>
  <c r="T250" i="1"/>
  <c r="Q251" i="1" s="1"/>
  <c r="S250" i="1"/>
  <c r="K251" i="1"/>
  <c r="J251" i="1"/>
  <c r="G252" i="1" s="1"/>
  <c r="AX250" i="1"/>
  <c r="AY249" i="1"/>
  <c r="BD250" i="1"/>
  <c r="BE249" i="1"/>
  <c r="AH251" i="1"/>
  <c r="AI250" i="1"/>
  <c r="AU249" i="1"/>
  <c r="AT250" i="1"/>
  <c r="AR250" i="1"/>
  <c r="AS249" i="1"/>
  <c r="BH250" i="1"/>
  <c r="BI249" i="1"/>
  <c r="AF251" i="1"/>
  <c r="AG250" i="1"/>
  <c r="BF250" i="1"/>
  <c r="BG249" i="1"/>
  <c r="AD251" i="1"/>
  <c r="AE250" i="1"/>
  <c r="BC249" i="1"/>
  <c r="BB250" i="1"/>
  <c r="AM249" i="1"/>
  <c r="AL250" i="1"/>
  <c r="AZ250" i="1"/>
  <c r="BA249" i="1"/>
  <c r="AP250" i="1"/>
  <c r="AQ249" i="1"/>
  <c r="AN250" i="1"/>
  <c r="AO249" i="1"/>
  <c r="AV250" i="1"/>
  <c r="AW249" i="1"/>
  <c r="AK250" i="1"/>
  <c r="AJ251" i="1"/>
  <c r="T251" i="1" l="1"/>
  <c r="S251" i="1"/>
  <c r="Q252" i="1" s="1"/>
  <c r="K252" i="1"/>
  <c r="J252" i="1"/>
  <c r="G253" i="1" s="1"/>
  <c r="X251" i="1"/>
  <c r="U252" i="1" s="1"/>
  <c r="W251" i="1"/>
  <c r="AB251" i="1"/>
  <c r="AA251" i="1"/>
  <c r="Y252" i="1" s="1"/>
  <c r="BI250" i="1"/>
  <c r="BH251" i="1"/>
  <c r="BD251" i="1"/>
  <c r="BE250" i="1"/>
  <c r="BB251" i="1"/>
  <c r="BC250" i="1"/>
  <c r="AP251" i="1"/>
  <c r="AQ250" i="1"/>
  <c r="AD252" i="1"/>
  <c r="AE251" i="1"/>
  <c r="AS250" i="1"/>
  <c r="AR251" i="1"/>
  <c r="AX251" i="1"/>
  <c r="AY250" i="1"/>
  <c r="AT251" i="1"/>
  <c r="AU250" i="1"/>
  <c r="AK251" i="1"/>
  <c r="AJ252" i="1"/>
  <c r="BA250" i="1"/>
  <c r="AZ251" i="1"/>
  <c r="BF251" i="1"/>
  <c r="BG250" i="1"/>
  <c r="AN251" i="1"/>
  <c r="AO250" i="1"/>
  <c r="AL251" i="1"/>
  <c r="AM250" i="1"/>
  <c r="AV251" i="1"/>
  <c r="AW250" i="1"/>
  <c r="AG251" i="1"/>
  <c r="AF252" i="1"/>
  <c r="AH252" i="1"/>
  <c r="AI251" i="1"/>
  <c r="X252" i="1" l="1"/>
  <c r="W252" i="1"/>
  <c r="U253" i="1" s="1"/>
  <c r="AB252" i="1"/>
  <c r="AA252" i="1"/>
  <c r="Y253" i="1" s="1"/>
  <c r="T252" i="1"/>
  <c r="Q253" i="1" s="1"/>
  <c r="S252" i="1"/>
  <c r="J253" i="1"/>
  <c r="G254" i="1" s="1"/>
  <c r="K253" i="1"/>
  <c r="AZ252" i="1"/>
  <c r="BA251" i="1"/>
  <c r="AR252" i="1"/>
  <c r="AS251" i="1"/>
  <c r="BE251" i="1"/>
  <c r="BD252" i="1"/>
  <c r="AJ253" i="1"/>
  <c r="AK252" i="1"/>
  <c r="BH252" i="1"/>
  <c r="BI251" i="1"/>
  <c r="AL252" i="1"/>
  <c r="AM251" i="1"/>
  <c r="AD253" i="1"/>
  <c r="AE252" i="1"/>
  <c r="AW251" i="1"/>
  <c r="AV252" i="1"/>
  <c r="AT252" i="1"/>
  <c r="AU251" i="1"/>
  <c r="AO251" i="1"/>
  <c r="AN252" i="1"/>
  <c r="AG252" i="1"/>
  <c r="AF253" i="1"/>
  <c r="AH253" i="1"/>
  <c r="AI252" i="1"/>
  <c r="AP252" i="1"/>
  <c r="AQ251" i="1"/>
  <c r="BF252" i="1"/>
  <c r="BG251" i="1"/>
  <c r="AX252" i="1"/>
  <c r="AY251" i="1"/>
  <c r="BB252" i="1"/>
  <c r="BC251" i="1"/>
  <c r="S253" i="1" l="1"/>
  <c r="T253" i="1"/>
  <c r="Q254" i="1" s="1"/>
  <c r="K254" i="1"/>
  <c r="J254" i="1"/>
  <c r="G255" i="1" s="1"/>
  <c r="W253" i="1"/>
  <c r="U254" i="1" s="1"/>
  <c r="X253" i="1"/>
  <c r="AA253" i="1"/>
  <c r="Y254" i="1" s="1"/>
  <c r="AB253" i="1"/>
  <c r="AL253" i="1"/>
  <c r="AM252" i="1"/>
  <c r="AS252" i="1"/>
  <c r="AR253" i="1"/>
  <c r="AX253" i="1"/>
  <c r="AY252" i="1"/>
  <c r="AP253" i="1"/>
  <c r="AQ252" i="1"/>
  <c r="AT253" i="1"/>
  <c r="AU252" i="1"/>
  <c r="BI252" i="1"/>
  <c r="BH253" i="1"/>
  <c r="BA252" i="1"/>
  <c r="AZ253" i="1"/>
  <c r="AW252" i="1"/>
  <c r="AV253" i="1"/>
  <c r="AO252" i="1"/>
  <c r="AN253" i="1"/>
  <c r="BB253" i="1"/>
  <c r="BC252" i="1"/>
  <c r="AI253" i="1"/>
  <c r="AH254" i="1"/>
  <c r="AJ254" i="1"/>
  <c r="AK253" i="1"/>
  <c r="BF253" i="1"/>
  <c r="BG252" i="1"/>
  <c r="AF254" i="1"/>
  <c r="AG253" i="1"/>
  <c r="BE252" i="1"/>
  <c r="BD253" i="1"/>
  <c r="AD254" i="1"/>
  <c r="AE253" i="1"/>
  <c r="AB254" i="1" l="1"/>
  <c r="AA254" i="1"/>
  <c r="Y255" i="1" s="1"/>
  <c r="X254" i="1"/>
  <c r="W254" i="1"/>
  <c r="U255" i="1" s="1"/>
  <c r="T254" i="1"/>
  <c r="Q255" i="1" s="1"/>
  <c r="S254" i="1"/>
  <c r="K255" i="1"/>
  <c r="J255" i="1"/>
  <c r="G256" i="1" s="1"/>
  <c r="BH254" i="1"/>
  <c r="BI253" i="1"/>
  <c r="AR254" i="1"/>
  <c r="AS253" i="1"/>
  <c r="AN254" i="1"/>
  <c r="AO253" i="1"/>
  <c r="AF255" i="1"/>
  <c r="AG254" i="1"/>
  <c r="BG253" i="1"/>
  <c r="BF254" i="1"/>
  <c r="AT254" i="1"/>
  <c r="AU253" i="1"/>
  <c r="AL254" i="1"/>
  <c r="AM253" i="1"/>
  <c r="AV254" i="1"/>
  <c r="AW253" i="1"/>
  <c r="AE254" i="1"/>
  <c r="AD255" i="1"/>
  <c r="AJ255" i="1"/>
  <c r="AK254" i="1"/>
  <c r="AQ253" i="1"/>
  <c r="AP254" i="1"/>
  <c r="BD254" i="1"/>
  <c r="BE253" i="1"/>
  <c r="AH255" i="1"/>
  <c r="AI254" i="1"/>
  <c r="AZ254" i="1"/>
  <c r="BA253" i="1"/>
  <c r="BB254" i="1"/>
  <c r="BC253" i="1"/>
  <c r="AY253" i="1"/>
  <c r="AX254" i="1"/>
  <c r="T255" i="1" l="1"/>
  <c r="S255" i="1"/>
  <c r="Q256" i="1" s="1"/>
  <c r="AB255" i="1"/>
  <c r="AA255" i="1"/>
  <c r="Y256" i="1" s="1"/>
  <c r="K256" i="1"/>
  <c r="G257" i="1" s="1"/>
  <c r="J256" i="1"/>
  <c r="X255" i="1"/>
  <c r="W255" i="1"/>
  <c r="U256" i="1" s="1"/>
  <c r="AZ255" i="1"/>
  <c r="BA254" i="1"/>
  <c r="AK255" i="1"/>
  <c r="AJ256" i="1"/>
  <c r="AU254" i="1"/>
  <c r="AT255" i="1"/>
  <c r="AR255" i="1"/>
  <c r="AS254" i="1"/>
  <c r="AD256" i="1"/>
  <c r="AE255" i="1"/>
  <c r="BF255" i="1"/>
  <c r="BG254" i="1"/>
  <c r="BH255" i="1"/>
  <c r="BI254" i="1"/>
  <c r="BD255" i="1"/>
  <c r="BE254" i="1"/>
  <c r="AV255" i="1"/>
  <c r="AW254" i="1"/>
  <c r="AF256" i="1"/>
  <c r="AG255" i="1"/>
  <c r="AH256" i="1"/>
  <c r="AI255" i="1"/>
  <c r="AX255" i="1"/>
  <c r="AY254" i="1"/>
  <c r="AP255" i="1"/>
  <c r="AQ254" i="1"/>
  <c r="BC254" i="1"/>
  <c r="BB255" i="1"/>
  <c r="AM254" i="1"/>
  <c r="AL255" i="1"/>
  <c r="AN255" i="1"/>
  <c r="AO254" i="1"/>
  <c r="K257" i="1" l="1"/>
  <c r="J257" i="1"/>
  <c r="G258" i="1" s="1"/>
  <c r="T256" i="1"/>
  <c r="S256" i="1"/>
  <c r="Q257" i="1" s="1"/>
  <c r="X256" i="1"/>
  <c r="U257" i="1" s="1"/>
  <c r="W256" i="1"/>
  <c r="AB256" i="1"/>
  <c r="AA256" i="1"/>
  <c r="Y257" i="1" s="1"/>
  <c r="AJ257" i="1"/>
  <c r="AK256" i="1"/>
  <c r="BF256" i="1"/>
  <c r="BG255" i="1"/>
  <c r="AP256" i="1"/>
  <c r="AQ255" i="1"/>
  <c r="AV256" i="1"/>
  <c r="AW255" i="1"/>
  <c r="AD257" i="1"/>
  <c r="AE256" i="1"/>
  <c r="BA255" i="1"/>
  <c r="AZ256" i="1"/>
  <c r="BB256" i="1"/>
  <c r="BC255" i="1"/>
  <c r="AN256" i="1"/>
  <c r="AO255" i="1"/>
  <c r="AX256" i="1"/>
  <c r="AY255" i="1"/>
  <c r="BD256" i="1"/>
  <c r="BE255" i="1"/>
  <c r="AS255" i="1"/>
  <c r="AR256" i="1"/>
  <c r="AG256" i="1"/>
  <c r="AF257" i="1"/>
  <c r="AL256" i="1"/>
  <c r="AM255" i="1"/>
  <c r="AT256" i="1"/>
  <c r="AU255" i="1"/>
  <c r="AH257" i="1"/>
  <c r="AI256" i="1"/>
  <c r="BI255" i="1"/>
  <c r="BH256" i="1"/>
  <c r="T257" i="1" l="1"/>
  <c r="S257" i="1"/>
  <c r="Q258" i="1" s="1"/>
  <c r="K258" i="1"/>
  <c r="J258" i="1"/>
  <c r="G259" i="1" s="1"/>
  <c r="Y258" i="1"/>
  <c r="AB257" i="1"/>
  <c r="AA257" i="1"/>
  <c r="W257" i="1"/>
  <c r="X257" i="1"/>
  <c r="U258" i="1" s="1"/>
  <c r="AZ257" i="1"/>
  <c r="BA256" i="1"/>
  <c r="BF257" i="1"/>
  <c r="BG256" i="1"/>
  <c r="AT257" i="1"/>
  <c r="AU256" i="1"/>
  <c r="AL257" i="1"/>
  <c r="AM256" i="1"/>
  <c r="AX257" i="1"/>
  <c r="AY256" i="1"/>
  <c r="AE257" i="1"/>
  <c r="AD258" i="1"/>
  <c r="AJ258" i="1"/>
  <c r="AK257" i="1"/>
  <c r="AF258" i="1"/>
  <c r="AG257" i="1"/>
  <c r="BE256" i="1"/>
  <c r="BD257" i="1"/>
  <c r="BH257" i="1"/>
  <c r="BI256" i="1"/>
  <c r="AO256" i="1"/>
  <c r="AN257" i="1"/>
  <c r="AW256" i="1"/>
  <c r="AV257" i="1"/>
  <c r="AR257" i="1"/>
  <c r="AS256" i="1"/>
  <c r="AH258" i="1"/>
  <c r="AI257" i="1"/>
  <c r="BB257" i="1"/>
  <c r="BC256" i="1"/>
  <c r="AP257" i="1"/>
  <c r="AQ256" i="1"/>
  <c r="K259" i="1" l="1"/>
  <c r="J259" i="1"/>
  <c r="G260" i="1" s="1"/>
  <c r="T258" i="1"/>
  <c r="S258" i="1"/>
  <c r="Q259" i="1" s="1"/>
  <c r="X258" i="1"/>
  <c r="U259" i="1" s="1"/>
  <c r="W258" i="1"/>
  <c r="AD259" i="1"/>
  <c r="AE258" i="1"/>
  <c r="AB258" i="1"/>
  <c r="AA258" i="1"/>
  <c r="Y259" i="1" s="1"/>
  <c r="AI258" i="1"/>
  <c r="AH259" i="1"/>
  <c r="AR258" i="1"/>
  <c r="AS257" i="1"/>
  <c r="AX258" i="1"/>
  <c r="AY257" i="1"/>
  <c r="AZ258" i="1"/>
  <c r="BA257" i="1"/>
  <c r="AV258" i="1"/>
  <c r="AW257" i="1"/>
  <c r="BH258" i="1"/>
  <c r="BI257" i="1"/>
  <c r="BD258" i="1"/>
  <c r="BE257" i="1"/>
  <c r="AP258" i="1"/>
  <c r="AQ257" i="1"/>
  <c r="AF259" i="1"/>
  <c r="AG258" i="1"/>
  <c r="AM257" i="1"/>
  <c r="AL258" i="1"/>
  <c r="AN258" i="1"/>
  <c r="AO257" i="1"/>
  <c r="BF258" i="1"/>
  <c r="BG257" i="1"/>
  <c r="BC257" i="1"/>
  <c r="BB258" i="1"/>
  <c r="AJ259" i="1"/>
  <c r="AK258" i="1"/>
  <c r="AU257" i="1"/>
  <c r="AT258" i="1"/>
  <c r="T259" i="1" l="1"/>
  <c r="S259" i="1"/>
  <c r="Q260" i="1" s="1"/>
  <c r="K260" i="1"/>
  <c r="J260" i="1"/>
  <c r="G261" i="1" s="1"/>
  <c r="U260" i="1"/>
  <c r="X259" i="1"/>
  <c r="W259" i="1"/>
  <c r="AB259" i="1"/>
  <c r="AA259" i="1"/>
  <c r="Y260" i="1" s="1"/>
  <c r="AH260" i="1"/>
  <c r="AI259" i="1"/>
  <c r="BB259" i="1"/>
  <c r="BC258" i="1"/>
  <c r="AG259" i="1"/>
  <c r="AF260" i="1"/>
  <c r="AV259" i="1"/>
  <c r="AW258" i="1"/>
  <c r="AQ258" i="1"/>
  <c r="AP259" i="1"/>
  <c r="AZ259" i="1"/>
  <c r="BA258" i="1"/>
  <c r="AT259" i="1"/>
  <c r="AU258" i="1"/>
  <c r="AN259" i="1"/>
  <c r="AO258" i="1"/>
  <c r="BD259" i="1"/>
  <c r="BE258" i="1"/>
  <c r="AY258" i="1"/>
  <c r="AX259" i="1"/>
  <c r="AL259" i="1"/>
  <c r="AM258" i="1"/>
  <c r="AD260" i="1"/>
  <c r="AE259" i="1"/>
  <c r="BG258" i="1"/>
  <c r="BF259" i="1"/>
  <c r="AJ260" i="1"/>
  <c r="AK259" i="1"/>
  <c r="BH259" i="1"/>
  <c r="BI258" i="1"/>
  <c r="AR259" i="1"/>
  <c r="AS258" i="1"/>
  <c r="J261" i="1" l="1"/>
  <c r="G262" i="1" s="1"/>
  <c r="K261" i="1"/>
  <c r="T260" i="1"/>
  <c r="S260" i="1"/>
  <c r="Q261" i="1" s="1"/>
  <c r="AB260" i="1"/>
  <c r="Y261" i="1" s="1"/>
  <c r="AA260" i="1"/>
  <c r="BB260" i="1"/>
  <c r="BC259" i="1"/>
  <c r="X260" i="1"/>
  <c r="W260" i="1"/>
  <c r="U261" i="1" s="1"/>
  <c r="AP260" i="1"/>
  <c r="AQ259" i="1"/>
  <c r="AX260" i="1"/>
  <c r="AY259" i="1"/>
  <c r="BE259" i="1"/>
  <c r="BD260" i="1"/>
  <c r="AH261" i="1"/>
  <c r="AI260" i="1"/>
  <c r="AZ260" i="1"/>
  <c r="BA259" i="1"/>
  <c r="AK260" i="1"/>
  <c r="AJ261" i="1"/>
  <c r="AR260" i="1"/>
  <c r="AS259" i="1"/>
  <c r="AD261" i="1"/>
  <c r="AE260" i="1"/>
  <c r="AO259" i="1"/>
  <c r="AN260" i="1"/>
  <c r="AW259" i="1"/>
  <c r="AV260" i="1"/>
  <c r="AF261" i="1"/>
  <c r="AG260" i="1"/>
  <c r="BF260" i="1"/>
  <c r="BG259" i="1"/>
  <c r="BH260" i="1"/>
  <c r="BI259" i="1"/>
  <c r="AL260" i="1"/>
  <c r="AM259" i="1"/>
  <c r="AT260" i="1"/>
  <c r="AU259" i="1"/>
  <c r="AA261" i="1" l="1"/>
  <c r="Y262" i="1" s="1"/>
  <c r="AB261" i="1"/>
  <c r="X261" i="1"/>
  <c r="W261" i="1"/>
  <c r="U262" i="1" s="1"/>
  <c r="S261" i="1"/>
  <c r="Q262" i="1"/>
  <c r="T261" i="1"/>
  <c r="K262" i="1"/>
  <c r="J262" i="1"/>
  <c r="G263" i="1" s="1"/>
  <c r="BA260" i="1"/>
  <c r="AZ261" i="1"/>
  <c r="AP261" i="1"/>
  <c r="AQ260" i="1"/>
  <c r="BF261" i="1"/>
  <c r="BG260" i="1"/>
  <c r="AD262" i="1"/>
  <c r="AE261" i="1"/>
  <c r="AI261" i="1"/>
  <c r="AH262" i="1"/>
  <c r="BD261" i="1"/>
  <c r="BE260" i="1"/>
  <c r="AN261" i="1"/>
  <c r="AO260" i="1"/>
  <c r="AT261" i="1"/>
  <c r="AU260" i="1"/>
  <c r="AF262" i="1"/>
  <c r="AG261" i="1"/>
  <c r="AS260" i="1"/>
  <c r="AR261" i="1"/>
  <c r="AV261" i="1"/>
  <c r="AW260" i="1"/>
  <c r="AJ262" i="1"/>
  <c r="AK261" i="1"/>
  <c r="BB261" i="1"/>
  <c r="BC260" i="1"/>
  <c r="BI260" i="1"/>
  <c r="BH261" i="1"/>
  <c r="AL261" i="1"/>
  <c r="AM260" i="1"/>
  <c r="AX261" i="1"/>
  <c r="AY260" i="1"/>
  <c r="X262" i="1" l="1"/>
  <c r="W262" i="1"/>
  <c r="U263" i="1" s="1"/>
  <c r="K263" i="1"/>
  <c r="J263" i="1"/>
  <c r="G264" i="1" s="1"/>
  <c r="AB262" i="1"/>
  <c r="Y263" i="1" s="1"/>
  <c r="AA262" i="1"/>
  <c r="BD262" i="1"/>
  <c r="BE261" i="1"/>
  <c r="AQ261" i="1"/>
  <c r="AP262" i="1"/>
  <c r="AH263" i="1"/>
  <c r="AI262" i="1"/>
  <c r="AZ262" i="1"/>
  <c r="BA261" i="1"/>
  <c r="BB262" i="1"/>
  <c r="BC261" i="1"/>
  <c r="AF263" i="1"/>
  <c r="AG262" i="1"/>
  <c r="T262" i="1"/>
  <c r="S262" i="1"/>
  <c r="Q263" i="1" s="1"/>
  <c r="BH262" i="1"/>
  <c r="BI261" i="1"/>
  <c r="AY261" i="1"/>
  <c r="AX262" i="1"/>
  <c r="AJ263" i="1"/>
  <c r="AK262" i="1"/>
  <c r="AT262" i="1"/>
  <c r="AU261" i="1"/>
  <c r="AE262" i="1"/>
  <c r="AD263" i="1"/>
  <c r="AR262" i="1"/>
  <c r="AS261" i="1"/>
  <c r="AL262" i="1"/>
  <c r="AM261" i="1"/>
  <c r="AV262" i="1"/>
  <c r="AW261" i="1"/>
  <c r="AN262" i="1"/>
  <c r="AO261" i="1"/>
  <c r="BG261" i="1"/>
  <c r="BF262" i="1"/>
  <c r="K264" i="1" l="1"/>
  <c r="J264" i="1"/>
  <c r="G265" i="1" s="1"/>
  <c r="AB263" i="1"/>
  <c r="AA263" i="1"/>
  <c r="Y264" i="1" s="1"/>
  <c r="X263" i="1"/>
  <c r="U264" i="1" s="1"/>
  <c r="W263" i="1"/>
  <c r="T263" i="1"/>
  <c r="S263" i="1"/>
  <c r="Q264" i="1" s="1"/>
  <c r="AZ263" i="1"/>
  <c r="BA262" i="1"/>
  <c r="AU262" i="1"/>
  <c r="AT263" i="1"/>
  <c r="AM262" i="1"/>
  <c r="AL263" i="1"/>
  <c r="AK263" i="1"/>
  <c r="AJ264" i="1"/>
  <c r="AP263" i="1"/>
  <c r="AQ262" i="1"/>
  <c r="AX263" i="1"/>
  <c r="AY262" i="1"/>
  <c r="AF264" i="1"/>
  <c r="AG263" i="1"/>
  <c r="AV263" i="1"/>
  <c r="AW262" i="1"/>
  <c r="BF263" i="1"/>
  <c r="BG262" i="1"/>
  <c r="AD264" i="1"/>
  <c r="AE263" i="1"/>
  <c r="BC262" i="1"/>
  <c r="BB263" i="1"/>
  <c r="BD263" i="1"/>
  <c r="BE262" i="1"/>
  <c r="AH264" i="1"/>
  <c r="AI263" i="1"/>
  <c r="AR263" i="1"/>
  <c r="AS262" i="1"/>
  <c r="AN263" i="1"/>
  <c r="AO262" i="1"/>
  <c r="BH263" i="1"/>
  <c r="BI262" i="1"/>
  <c r="X264" i="1" l="1"/>
  <c r="W264" i="1"/>
  <c r="U265" i="1" s="1"/>
  <c r="T264" i="1"/>
  <c r="S264" i="1"/>
  <c r="Q265" i="1" s="1"/>
  <c r="K265" i="1"/>
  <c r="G266" i="1"/>
  <c r="J265" i="1"/>
  <c r="AB264" i="1"/>
  <c r="AA264" i="1"/>
  <c r="Y265" i="1" s="1"/>
  <c r="AH265" i="1"/>
  <c r="AI264" i="1"/>
  <c r="BF264" i="1"/>
  <c r="BG263" i="1"/>
  <c r="AP264" i="1"/>
  <c r="AQ263" i="1"/>
  <c r="BA263" i="1"/>
  <c r="AZ264" i="1"/>
  <c r="AS263" i="1"/>
  <c r="AR264" i="1"/>
  <c r="AJ265" i="1"/>
  <c r="AK264" i="1"/>
  <c r="AD265" i="1"/>
  <c r="AE264" i="1"/>
  <c r="AX264" i="1"/>
  <c r="AY263" i="1"/>
  <c r="BI263" i="1"/>
  <c r="BH264" i="1"/>
  <c r="AV264" i="1"/>
  <c r="AW263" i="1"/>
  <c r="BB264" i="1"/>
  <c r="BC263" i="1"/>
  <c r="AL264" i="1"/>
  <c r="AM263" i="1"/>
  <c r="AT264" i="1"/>
  <c r="AU263" i="1"/>
  <c r="BD264" i="1"/>
  <c r="BE263" i="1"/>
  <c r="AN264" i="1"/>
  <c r="AO263" i="1"/>
  <c r="AG264" i="1"/>
  <c r="AF265" i="1"/>
  <c r="T265" i="1" l="1"/>
  <c r="S265" i="1"/>
  <c r="Q266" i="1" s="1"/>
  <c r="W265" i="1"/>
  <c r="U266" i="1" s="1"/>
  <c r="X265" i="1"/>
  <c r="AB265" i="1"/>
  <c r="Y266" i="1" s="1"/>
  <c r="AA265" i="1"/>
  <c r="AH266" i="1"/>
  <c r="AI265" i="1"/>
  <c r="BE264" i="1"/>
  <c r="BD265" i="1"/>
  <c r="BF265" i="1"/>
  <c r="BG264" i="1"/>
  <c r="BH265" i="1"/>
  <c r="BI264" i="1"/>
  <c r="AT265" i="1"/>
  <c r="AU264" i="1"/>
  <c r="AZ265" i="1"/>
  <c r="BA264" i="1"/>
  <c r="K266" i="1"/>
  <c r="J266" i="1"/>
  <c r="G267" i="1" s="1"/>
  <c r="AJ266" i="1"/>
  <c r="AK265" i="1"/>
  <c r="AL265" i="1"/>
  <c r="AM264" i="1"/>
  <c r="AX265" i="1"/>
  <c r="AY264" i="1"/>
  <c r="AW264" i="1"/>
  <c r="AV265" i="1"/>
  <c r="AR265" i="1"/>
  <c r="AS264" i="1"/>
  <c r="AF266" i="1"/>
  <c r="AG265" i="1"/>
  <c r="AO264" i="1"/>
  <c r="AN265" i="1"/>
  <c r="BB265" i="1"/>
  <c r="BC264" i="1"/>
  <c r="AE265" i="1"/>
  <c r="AD266" i="1"/>
  <c r="AP265" i="1"/>
  <c r="AQ264" i="1"/>
  <c r="AB266" i="1" l="1"/>
  <c r="AA266" i="1"/>
  <c r="Y267" i="1" s="1"/>
  <c r="X266" i="1"/>
  <c r="W266" i="1"/>
  <c r="U267" i="1" s="1"/>
  <c r="T266" i="1"/>
  <c r="Q267" i="1" s="1"/>
  <c r="S266" i="1"/>
  <c r="K267" i="1"/>
  <c r="J267" i="1"/>
  <c r="G268" i="1" s="1"/>
  <c r="AV266" i="1"/>
  <c r="AW265" i="1"/>
  <c r="BC265" i="1"/>
  <c r="BB266" i="1"/>
  <c r="AN266" i="1"/>
  <c r="AO265" i="1"/>
  <c r="BF266" i="1"/>
  <c r="BG265" i="1"/>
  <c r="AX266" i="1"/>
  <c r="AY265" i="1"/>
  <c r="BD266" i="1"/>
  <c r="BE265" i="1"/>
  <c r="AZ266" i="1"/>
  <c r="BA265" i="1"/>
  <c r="AP266" i="1"/>
  <c r="AQ265" i="1"/>
  <c r="AM265" i="1"/>
  <c r="AL266" i="1"/>
  <c r="AF267" i="1"/>
  <c r="AG266" i="1"/>
  <c r="AD267" i="1"/>
  <c r="AE266" i="1"/>
  <c r="AU265" i="1"/>
  <c r="AT266" i="1"/>
  <c r="AI266" i="1"/>
  <c r="AH267" i="1"/>
  <c r="BH266" i="1"/>
  <c r="BI265" i="1"/>
  <c r="AR266" i="1"/>
  <c r="AS265" i="1"/>
  <c r="AJ267" i="1"/>
  <c r="AK266" i="1"/>
  <c r="X267" i="1" l="1"/>
  <c r="W267" i="1"/>
  <c r="U268" i="1" s="1"/>
  <c r="K268" i="1"/>
  <c r="J268" i="1"/>
  <c r="G269" i="1" s="1"/>
  <c r="AB267" i="1"/>
  <c r="Y268" i="1" s="1"/>
  <c r="AA267" i="1"/>
  <c r="T267" i="1"/>
  <c r="S267" i="1"/>
  <c r="Q268" i="1" s="1"/>
  <c r="BH267" i="1"/>
  <c r="BI266" i="1"/>
  <c r="AG267" i="1"/>
  <c r="AF268" i="1"/>
  <c r="BD267" i="1"/>
  <c r="BE266" i="1"/>
  <c r="AL267" i="1"/>
  <c r="AM266" i="1"/>
  <c r="AY266" i="1"/>
  <c r="AX267" i="1"/>
  <c r="AV267" i="1"/>
  <c r="AW266" i="1"/>
  <c r="AJ268" i="1"/>
  <c r="AK267" i="1"/>
  <c r="AQ266" i="1"/>
  <c r="AP267" i="1"/>
  <c r="BG266" i="1"/>
  <c r="BF267" i="1"/>
  <c r="BB267" i="1"/>
  <c r="BC266" i="1"/>
  <c r="AH268" i="1"/>
  <c r="AI267" i="1"/>
  <c r="AT267" i="1"/>
  <c r="AU266" i="1"/>
  <c r="AR267" i="1"/>
  <c r="AS266" i="1"/>
  <c r="AD268" i="1"/>
  <c r="AE267" i="1"/>
  <c r="AZ267" i="1"/>
  <c r="BA266" i="1"/>
  <c r="AN267" i="1"/>
  <c r="AO266" i="1"/>
  <c r="J269" i="1" l="1"/>
  <c r="G270" i="1" s="1"/>
  <c r="K269" i="1"/>
  <c r="AB268" i="1"/>
  <c r="AA268" i="1"/>
  <c r="Y269" i="1" s="1"/>
  <c r="X268" i="1"/>
  <c r="U269" i="1" s="1"/>
  <c r="W268" i="1"/>
  <c r="T268" i="1"/>
  <c r="S268" i="1"/>
  <c r="Q269" i="1" s="1"/>
  <c r="AD269" i="1"/>
  <c r="AE268" i="1"/>
  <c r="BB268" i="1"/>
  <c r="BC267" i="1"/>
  <c r="AW267" i="1"/>
  <c r="AV268" i="1"/>
  <c r="BF268" i="1"/>
  <c r="BG267" i="1"/>
  <c r="AX268" i="1"/>
  <c r="AY267" i="1"/>
  <c r="BH268" i="1"/>
  <c r="BI267" i="1"/>
  <c r="AP268" i="1"/>
  <c r="AQ267" i="1"/>
  <c r="AF269" i="1"/>
  <c r="AG268" i="1"/>
  <c r="AO267" i="1"/>
  <c r="AN268" i="1"/>
  <c r="AT268" i="1"/>
  <c r="AU267" i="1"/>
  <c r="AL268" i="1"/>
  <c r="AM267" i="1"/>
  <c r="AR268" i="1"/>
  <c r="AS267" i="1"/>
  <c r="AZ268" i="1"/>
  <c r="BA267" i="1"/>
  <c r="AH269" i="1"/>
  <c r="AI268" i="1"/>
  <c r="AK268" i="1"/>
  <c r="AJ269" i="1"/>
  <c r="BE267" i="1"/>
  <c r="BD268" i="1"/>
  <c r="AA269" i="1" l="1"/>
  <c r="AB269" i="1"/>
  <c r="Y270" i="1" s="1"/>
  <c r="S269" i="1"/>
  <c r="T269" i="1"/>
  <c r="Q270" i="1" s="1"/>
  <c r="X269" i="1"/>
  <c r="U270" i="1" s="1"/>
  <c r="W269" i="1"/>
  <c r="K270" i="1"/>
  <c r="J270" i="1"/>
  <c r="G271" i="1" s="1"/>
  <c r="AT269" i="1"/>
  <c r="AU268" i="1"/>
  <c r="BI268" i="1"/>
  <c r="BH269" i="1"/>
  <c r="BB269" i="1"/>
  <c r="BC268" i="1"/>
  <c r="AX269" i="1"/>
  <c r="AY268" i="1"/>
  <c r="AD270" i="1"/>
  <c r="AE269" i="1"/>
  <c r="AS268" i="1"/>
  <c r="AR269" i="1"/>
  <c r="AF270" i="1"/>
  <c r="AG269" i="1"/>
  <c r="BF269" i="1"/>
  <c r="BG268" i="1"/>
  <c r="AN269" i="1"/>
  <c r="AO268" i="1"/>
  <c r="BD269" i="1"/>
  <c r="BE268" i="1"/>
  <c r="AJ270" i="1"/>
  <c r="AK269" i="1"/>
  <c r="AV269" i="1"/>
  <c r="AW268" i="1"/>
  <c r="AI269" i="1"/>
  <c r="AH270" i="1"/>
  <c r="BA268" i="1"/>
  <c r="AZ269" i="1"/>
  <c r="AL269" i="1"/>
  <c r="AM268" i="1"/>
  <c r="AP269" i="1"/>
  <c r="AQ268" i="1"/>
  <c r="K271" i="1" l="1"/>
  <c r="J271" i="1"/>
  <c r="G272" i="1" s="1"/>
  <c r="T270" i="1"/>
  <c r="S270" i="1"/>
  <c r="Q271" i="1" s="1"/>
  <c r="AB270" i="1"/>
  <c r="Y271" i="1" s="1"/>
  <c r="AA270" i="1"/>
  <c r="X270" i="1"/>
  <c r="W270" i="1"/>
  <c r="U271" i="1" s="1"/>
  <c r="AR270" i="1"/>
  <c r="AS269" i="1"/>
  <c r="BH270" i="1"/>
  <c r="BI269" i="1"/>
  <c r="AZ270" i="1"/>
  <c r="BA269" i="1"/>
  <c r="AN270" i="1"/>
  <c r="AO269" i="1"/>
  <c r="AE270" i="1"/>
  <c r="AD271" i="1"/>
  <c r="AT270" i="1"/>
  <c r="AU269" i="1"/>
  <c r="AH271" i="1"/>
  <c r="AI270" i="1"/>
  <c r="AQ269" i="1"/>
  <c r="AP270" i="1"/>
  <c r="AV270" i="1"/>
  <c r="AW269" i="1"/>
  <c r="BG269" i="1"/>
  <c r="BF270" i="1"/>
  <c r="AY269" i="1"/>
  <c r="AX270" i="1"/>
  <c r="BD270" i="1"/>
  <c r="BE269" i="1"/>
  <c r="AL270" i="1"/>
  <c r="AM269" i="1"/>
  <c r="AJ271" i="1"/>
  <c r="AK270" i="1"/>
  <c r="AF271" i="1"/>
  <c r="AG270" i="1"/>
  <c r="BB270" i="1"/>
  <c r="BC269" i="1"/>
  <c r="T271" i="1" l="1"/>
  <c r="S271" i="1"/>
  <c r="Q272" i="1" s="1"/>
  <c r="X271" i="1"/>
  <c r="W271" i="1"/>
  <c r="U272" i="1" s="1"/>
  <c r="K272" i="1"/>
  <c r="G273" i="1" s="1"/>
  <c r="J272" i="1"/>
  <c r="AB271" i="1"/>
  <c r="AA271" i="1"/>
  <c r="Y272" i="1" s="1"/>
  <c r="BF271" i="1"/>
  <c r="BG270" i="1"/>
  <c r="BH271" i="1"/>
  <c r="BI270" i="1"/>
  <c r="AD272" i="1"/>
  <c r="AE271" i="1"/>
  <c r="AU270" i="1"/>
  <c r="AT271" i="1"/>
  <c r="AM270" i="1"/>
  <c r="AL271" i="1"/>
  <c r="AV271" i="1"/>
  <c r="AW270" i="1"/>
  <c r="AR271" i="1"/>
  <c r="AS270" i="1"/>
  <c r="AP271" i="1"/>
  <c r="AQ270" i="1"/>
  <c r="BC270" i="1"/>
  <c r="BB271" i="1"/>
  <c r="BD271" i="1"/>
  <c r="BE270" i="1"/>
  <c r="AN271" i="1"/>
  <c r="AO270" i="1"/>
  <c r="AX271" i="1"/>
  <c r="AY270" i="1"/>
  <c r="AK271" i="1"/>
  <c r="AJ272" i="1"/>
  <c r="AF272" i="1"/>
  <c r="AG271" i="1"/>
  <c r="AH272" i="1"/>
  <c r="AI271" i="1"/>
  <c r="AZ271" i="1"/>
  <c r="BA270" i="1"/>
  <c r="X272" i="1" l="1"/>
  <c r="W272" i="1"/>
  <c r="U273" i="1" s="1"/>
  <c r="K273" i="1"/>
  <c r="J273" i="1"/>
  <c r="G274" i="1" s="1"/>
  <c r="AB272" i="1"/>
  <c r="Y273" i="1" s="1"/>
  <c r="AA272" i="1"/>
  <c r="T272" i="1"/>
  <c r="S272" i="1"/>
  <c r="Q273" i="1" s="1"/>
  <c r="BD272" i="1"/>
  <c r="BE271" i="1"/>
  <c r="AV272" i="1"/>
  <c r="AW271" i="1"/>
  <c r="BI271" i="1"/>
  <c r="BH272" i="1"/>
  <c r="BB272" i="1"/>
  <c r="BC271" i="1"/>
  <c r="AL272" i="1"/>
  <c r="AM271" i="1"/>
  <c r="BF272" i="1"/>
  <c r="BG271" i="1"/>
  <c r="AT272" i="1"/>
  <c r="AU271" i="1"/>
  <c r="AG272" i="1"/>
  <c r="AF273" i="1"/>
  <c r="AX272" i="1"/>
  <c r="AY271" i="1"/>
  <c r="AP272" i="1"/>
  <c r="AQ271" i="1"/>
  <c r="AJ273" i="1"/>
  <c r="AK272" i="1"/>
  <c r="BA271" i="1"/>
  <c r="AZ272" i="1"/>
  <c r="AH273" i="1"/>
  <c r="AI272" i="1"/>
  <c r="AN272" i="1"/>
  <c r="AO271" i="1"/>
  <c r="AS271" i="1"/>
  <c r="AR272" i="1"/>
  <c r="AD273" i="1"/>
  <c r="AE272" i="1"/>
  <c r="K274" i="1" l="1"/>
  <c r="J274" i="1"/>
  <c r="G275" i="1" s="1"/>
  <c r="AB273" i="1"/>
  <c r="AA273" i="1"/>
  <c r="Y274" i="1" s="1"/>
  <c r="W273" i="1"/>
  <c r="U274" i="1" s="1"/>
  <c r="X273" i="1"/>
  <c r="T273" i="1"/>
  <c r="S273" i="1"/>
  <c r="Q274" i="1" s="1"/>
  <c r="AO272" i="1"/>
  <c r="AN273" i="1"/>
  <c r="AP273" i="1"/>
  <c r="AQ272" i="1"/>
  <c r="BF273" i="1"/>
  <c r="BG272" i="1"/>
  <c r="AW272" i="1"/>
  <c r="AV273" i="1"/>
  <c r="AH274" i="1"/>
  <c r="AI273" i="1"/>
  <c r="AX273" i="1"/>
  <c r="AY272" i="1"/>
  <c r="AL273" i="1"/>
  <c r="AM272" i="1"/>
  <c r="BE272" i="1"/>
  <c r="BD273" i="1"/>
  <c r="AF274" i="1"/>
  <c r="AG273" i="1"/>
  <c r="BB273" i="1"/>
  <c r="BC272" i="1"/>
  <c r="AZ273" i="1"/>
  <c r="BA272" i="1"/>
  <c r="AR273" i="1"/>
  <c r="AS272" i="1"/>
  <c r="BH273" i="1"/>
  <c r="BI272" i="1"/>
  <c r="AE273" i="1"/>
  <c r="AD274" i="1"/>
  <c r="AJ274" i="1"/>
  <c r="AK273" i="1"/>
  <c r="AT273" i="1"/>
  <c r="AU272" i="1"/>
  <c r="AB274" i="1" l="1"/>
  <c r="AA274" i="1"/>
  <c r="Y275" i="1" s="1"/>
  <c r="T274" i="1"/>
  <c r="S274" i="1"/>
  <c r="Q275" i="1" s="1"/>
  <c r="K275" i="1"/>
  <c r="G276" i="1" s="1"/>
  <c r="J275" i="1"/>
  <c r="X274" i="1"/>
  <c r="W274" i="1"/>
  <c r="U275" i="1" s="1"/>
  <c r="BC273" i="1"/>
  <c r="BB274" i="1"/>
  <c r="AX274" i="1"/>
  <c r="AY273" i="1"/>
  <c r="AP274" i="1"/>
  <c r="AQ273" i="1"/>
  <c r="AN274" i="1"/>
  <c r="AO273" i="1"/>
  <c r="BH274" i="1"/>
  <c r="BI273" i="1"/>
  <c r="AF275" i="1"/>
  <c r="AG274" i="1"/>
  <c r="AI274" i="1"/>
  <c r="AH275" i="1"/>
  <c r="BD274" i="1"/>
  <c r="BE273" i="1"/>
  <c r="AV274" i="1"/>
  <c r="AW273" i="1"/>
  <c r="AD275" i="1"/>
  <c r="AE274" i="1"/>
  <c r="AU273" i="1"/>
  <c r="AT274" i="1"/>
  <c r="AR274" i="1"/>
  <c r="AS273" i="1"/>
  <c r="AJ275" i="1"/>
  <c r="AK274" i="1"/>
  <c r="AZ274" i="1"/>
  <c r="BA273" i="1"/>
  <c r="AM273" i="1"/>
  <c r="AL274" i="1"/>
  <c r="BF274" i="1"/>
  <c r="BG273" i="1"/>
  <c r="K276" i="1" l="1"/>
  <c r="J276" i="1"/>
  <c r="G277" i="1" s="1"/>
  <c r="X275" i="1"/>
  <c r="W275" i="1"/>
  <c r="U276" i="1" s="1"/>
  <c r="AB275" i="1"/>
  <c r="Y276" i="1" s="1"/>
  <c r="AA275" i="1"/>
  <c r="T275" i="1"/>
  <c r="S275" i="1"/>
  <c r="Q276" i="1" s="1"/>
  <c r="AD276" i="1"/>
  <c r="AE275" i="1"/>
  <c r="AG275" i="1"/>
  <c r="AF276" i="1"/>
  <c r="AY274" i="1"/>
  <c r="AX275" i="1"/>
  <c r="BB275" i="1"/>
  <c r="BC274" i="1"/>
  <c r="AV275" i="1"/>
  <c r="AW274" i="1"/>
  <c r="BH275" i="1"/>
  <c r="BI274" i="1"/>
  <c r="BG274" i="1"/>
  <c r="BF275" i="1"/>
  <c r="AR275" i="1"/>
  <c r="AS274" i="1"/>
  <c r="BD275" i="1"/>
  <c r="BE274" i="1"/>
  <c r="AN275" i="1"/>
  <c r="AO274" i="1"/>
  <c r="AZ275" i="1"/>
  <c r="BA274" i="1"/>
  <c r="AJ276" i="1"/>
  <c r="AK275" i="1"/>
  <c r="AL275" i="1"/>
  <c r="AM274" i="1"/>
  <c r="AT275" i="1"/>
  <c r="AU274" i="1"/>
  <c r="AH276" i="1"/>
  <c r="AI275" i="1"/>
  <c r="AQ274" i="1"/>
  <c r="AP275" i="1"/>
  <c r="AB276" i="1" l="1"/>
  <c r="AA276" i="1"/>
  <c r="Y277" i="1" s="1"/>
  <c r="T276" i="1"/>
  <c r="S276" i="1"/>
  <c r="Q277" i="1" s="1"/>
  <c r="J277" i="1"/>
  <c r="G278" i="1" s="1"/>
  <c r="K277" i="1"/>
  <c r="X276" i="1"/>
  <c r="W276" i="1"/>
  <c r="U277" i="1" s="1"/>
  <c r="AF277" i="1"/>
  <c r="AG276" i="1"/>
  <c r="BH276" i="1"/>
  <c r="BI275" i="1"/>
  <c r="AL276" i="1"/>
  <c r="AM275" i="1"/>
  <c r="BE275" i="1"/>
  <c r="BD276" i="1"/>
  <c r="AW275" i="1"/>
  <c r="AV276" i="1"/>
  <c r="AD277" i="1"/>
  <c r="AE276" i="1"/>
  <c r="AP276" i="1"/>
  <c r="AQ275" i="1"/>
  <c r="AK276" i="1"/>
  <c r="AJ277" i="1"/>
  <c r="AR276" i="1"/>
  <c r="AS275" i="1"/>
  <c r="BB276" i="1"/>
  <c r="BC275" i="1"/>
  <c r="AO275" i="1"/>
  <c r="AN276" i="1"/>
  <c r="BF276" i="1"/>
  <c r="BG275" i="1"/>
  <c r="AX276" i="1"/>
  <c r="AY275" i="1"/>
  <c r="AT276" i="1"/>
  <c r="AU275" i="1"/>
  <c r="AH277" i="1"/>
  <c r="AI276" i="1"/>
  <c r="AZ276" i="1"/>
  <c r="BA275" i="1"/>
  <c r="K278" i="1" l="1"/>
  <c r="J278" i="1"/>
  <c r="G279" i="1" s="1"/>
  <c r="AA277" i="1"/>
  <c r="AB277" i="1"/>
  <c r="Y278" i="1" s="1"/>
  <c r="X277" i="1"/>
  <c r="U278" i="1" s="1"/>
  <c r="W277" i="1"/>
  <c r="S277" i="1"/>
  <c r="T277" i="1"/>
  <c r="Q278" i="1" s="1"/>
  <c r="AT277" i="1"/>
  <c r="AU276" i="1"/>
  <c r="BB277" i="1"/>
  <c r="BC276" i="1"/>
  <c r="AD278" i="1"/>
  <c r="AE277" i="1"/>
  <c r="BI276" i="1"/>
  <c r="BH277" i="1"/>
  <c r="AV277" i="1"/>
  <c r="AW276" i="1"/>
  <c r="AX277" i="1"/>
  <c r="AY276" i="1"/>
  <c r="AS276" i="1"/>
  <c r="AR277" i="1"/>
  <c r="AF278" i="1"/>
  <c r="AG277" i="1"/>
  <c r="AJ278" i="1"/>
  <c r="AK277" i="1"/>
  <c r="BD277" i="1"/>
  <c r="BE276" i="1"/>
  <c r="BA276" i="1"/>
  <c r="AZ277" i="1"/>
  <c r="BF277" i="1"/>
  <c r="BG276" i="1"/>
  <c r="AN277" i="1"/>
  <c r="AO276" i="1"/>
  <c r="AI277" i="1"/>
  <c r="AH278" i="1"/>
  <c r="AP277" i="1"/>
  <c r="AQ276" i="1"/>
  <c r="AL277" i="1"/>
  <c r="AM276" i="1"/>
  <c r="T278" i="1" l="1"/>
  <c r="S278" i="1"/>
  <c r="Q279" i="1" s="1"/>
  <c r="X278" i="1"/>
  <c r="W278" i="1"/>
  <c r="U279" i="1" s="1"/>
  <c r="K279" i="1"/>
  <c r="G280" i="1" s="1"/>
  <c r="J279" i="1"/>
  <c r="AB278" i="1"/>
  <c r="AA278" i="1"/>
  <c r="Y279" i="1" s="1"/>
  <c r="BD278" i="1"/>
  <c r="BE277" i="1"/>
  <c r="AY277" i="1"/>
  <c r="AX278" i="1"/>
  <c r="BB278" i="1"/>
  <c r="BC277" i="1"/>
  <c r="AN278" i="1"/>
  <c r="AO277" i="1"/>
  <c r="AJ279" i="1"/>
  <c r="AK278" i="1"/>
  <c r="AV278" i="1"/>
  <c r="AW277" i="1"/>
  <c r="AT278" i="1"/>
  <c r="AU277" i="1"/>
  <c r="BH278" i="1"/>
  <c r="BI277" i="1"/>
  <c r="AL278" i="1"/>
  <c r="AM277" i="1"/>
  <c r="BG277" i="1"/>
  <c r="BF278" i="1"/>
  <c r="AF279" i="1"/>
  <c r="AG278" i="1"/>
  <c r="AH279" i="1"/>
  <c r="AI278" i="1"/>
  <c r="AZ278" i="1"/>
  <c r="BA277" i="1"/>
  <c r="AR278" i="1"/>
  <c r="AS277" i="1"/>
  <c r="AQ277" i="1"/>
  <c r="AP278" i="1"/>
  <c r="AE278" i="1"/>
  <c r="AD279" i="1"/>
  <c r="X279" i="1" l="1"/>
  <c r="W279" i="1"/>
  <c r="U280" i="1" s="1"/>
  <c r="AB279" i="1"/>
  <c r="AA279" i="1"/>
  <c r="Y280" i="1" s="1"/>
  <c r="T279" i="1"/>
  <c r="Q280" i="1" s="1"/>
  <c r="S279" i="1"/>
  <c r="K280" i="1"/>
  <c r="J280" i="1"/>
  <c r="G281" i="1" s="1"/>
  <c r="BF279" i="1"/>
  <c r="BG278" i="1"/>
  <c r="AX279" i="1"/>
  <c r="AY278" i="1"/>
  <c r="AV279" i="1"/>
  <c r="AW278" i="1"/>
  <c r="AZ279" i="1"/>
  <c r="BA278" i="1"/>
  <c r="AM278" i="1"/>
  <c r="AL279" i="1"/>
  <c r="AK279" i="1"/>
  <c r="AJ280" i="1"/>
  <c r="BD279" i="1"/>
  <c r="BE278" i="1"/>
  <c r="AD280" i="1"/>
  <c r="AE279" i="1"/>
  <c r="AR279" i="1"/>
  <c r="AS278" i="1"/>
  <c r="AH280" i="1"/>
  <c r="AI279" i="1"/>
  <c r="BH279" i="1"/>
  <c r="BI278" i="1"/>
  <c r="AN279" i="1"/>
  <c r="AO278" i="1"/>
  <c r="AP279" i="1"/>
  <c r="AQ278" i="1"/>
  <c r="AF280" i="1"/>
  <c r="AG279" i="1"/>
  <c r="AU278" i="1"/>
  <c r="AT279" i="1"/>
  <c r="BC278" i="1"/>
  <c r="BB279" i="1"/>
  <c r="K281" i="1" l="1"/>
  <c r="J281" i="1"/>
  <c r="G282" i="1" s="1"/>
  <c r="AB280" i="1"/>
  <c r="AA280" i="1"/>
  <c r="Y281" i="1" s="1"/>
  <c r="X280" i="1"/>
  <c r="U281" i="1" s="1"/>
  <c r="W280" i="1"/>
  <c r="T280" i="1"/>
  <c r="S280" i="1"/>
  <c r="Q281" i="1" s="1"/>
  <c r="AX280" i="1"/>
  <c r="AY279" i="1"/>
  <c r="AL280" i="1"/>
  <c r="AM279" i="1"/>
  <c r="AJ281" i="1"/>
  <c r="AK280" i="1"/>
  <c r="AS279" i="1"/>
  <c r="AR280" i="1"/>
  <c r="BF280" i="1"/>
  <c r="BG279" i="1"/>
  <c r="AN280" i="1"/>
  <c r="AO279" i="1"/>
  <c r="AD281" i="1"/>
  <c r="AE280" i="1"/>
  <c r="BA279" i="1"/>
  <c r="AZ280" i="1"/>
  <c r="AG280" i="1"/>
  <c r="AF281" i="1"/>
  <c r="AP280" i="1"/>
  <c r="AQ279" i="1"/>
  <c r="AH281" i="1"/>
  <c r="AI280" i="1"/>
  <c r="BB280" i="1"/>
  <c r="BC279" i="1"/>
  <c r="AT280" i="1"/>
  <c r="AU279" i="1"/>
  <c r="BI279" i="1"/>
  <c r="BH280" i="1"/>
  <c r="BD280" i="1"/>
  <c r="BE279" i="1"/>
  <c r="AV280" i="1"/>
  <c r="AW279" i="1"/>
  <c r="AB281" i="1" l="1"/>
  <c r="AA281" i="1"/>
  <c r="Y282" i="1" s="1"/>
  <c r="T281" i="1"/>
  <c r="S281" i="1"/>
  <c r="Q282" i="1" s="1"/>
  <c r="W281" i="1"/>
  <c r="U282" i="1" s="1"/>
  <c r="X281" i="1"/>
  <c r="K282" i="1"/>
  <c r="J282" i="1"/>
  <c r="G283" i="1" s="1"/>
  <c r="AP281" i="1"/>
  <c r="AQ280" i="1"/>
  <c r="AO280" i="1"/>
  <c r="AN281" i="1"/>
  <c r="AL281" i="1"/>
  <c r="AM280" i="1"/>
  <c r="AT281" i="1"/>
  <c r="AU280" i="1"/>
  <c r="BF281" i="1"/>
  <c r="BG280" i="1"/>
  <c r="AX281" i="1"/>
  <c r="AY280" i="1"/>
  <c r="AZ281" i="1"/>
  <c r="BA280" i="1"/>
  <c r="AR281" i="1"/>
  <c r="AS280" i="1"/>
  <c r="AF282" i="1"/>
  <c r="AG281" i="1"/>
  <c r="AW280" i="1"/>
  <c r="AV281" i="1"/>
  <c r="BB281" i="1"/>
  <c r="BC280" i="1"/>
  <c r="BH281" i="1"/>
  <c r="BI280" i="1"/>
  <c r="BE280" i="1"/>
  <c r="BD281" i="1"/>
  <c r="AH282" i="1"/>
  <c r="AI281" i="1"/>
  <c r="AE281" i="1"/>
  <c r="AD282" i="1"/>
  <c r="AJ282" i="1"/>
  <c r="AK281" i="1"/>
  <c r="K283" i="1" l="1"/>
  <c r="J283" i="1"/>
  <c r="G284" i="1" s="1"/>
  <c r="X282" i="1"/>
  <c r="W282" i="1"/>
  <c r="U283" i="1" s="1"/>
  <c r="AB282" i="1"/>
  <c r="Y283" i="1" s="1"/>
  <c r="AA282" i="1"/>
  <c r="T282" i="1"/>
  <c r="S282" i="1"/>
  <c r="Q283" i="1" s="1"/>
  <c r="AV282" i="1"/>
  <c r="AW281" i="1"/>
  <c r="AN282" i="1"/>
  <c r="AO281" i="1"/>
  <c r="AX282" i="1"/>
  <c r="AY281" i="1"/>
  <c r="AI282" i="1"/>
  <c r="AH283" i="1"/>
  <c r="AF283" i="1"/>
  <c r="AG282" i="1"/>
  <c r="BF282" i="1"/>
  <c r="BG281" i="1"/>
  <c r="AP282" i="1"/>
  <c r="AQ281" i="1"/>
  <c r="AJ283" i="1"/>
  <c r="AK282" i="1"/>
  <c r="BH282" i="1"/>
  <c r="BI281" i="1"/>
  <c r="AR282" i="1"/>
  <c r="AS281" i="1"/>
  <c r="AU281" i="1"/>
  <c r="AT282" i="1"/>
  <c r="BD282" i="1"/>
  <c r="BE281" i="1"/>
  <c r="AD283" i="1"/>
  <c r="AE282" i="1"/>
  <c r="BC281" i="1"/>
  <c r="BB282" i="1"/>
  <c r="AZ282" i="1"/>
  <c r="BA281" i="1"/>
  <c r="AM281" i="1"/>
  <c r="AL282" i="1"/>
  <c r="X283" i="1" l="1"/>
  <c r="W283" i="1"/>
  <c r="U284" i="1" s="1"/>
  <c r="AB283" i="1"/>
  <c r="AA283" i="1"/>
  <c r="Y284" i="1" s="1"/>
  <c r="K284" i="1"/>
  <c r="G285" i="1" s="1"/>
  <c r="J284" i="1"/>
  <c r="T283" i="1"/>
  <c r="S283" i="1"/>
  <c r="Q284" i="1" s="1"/>
  <c r="BG282" i="1"/>
  <c r="BF283" i="1"/>
  <c r="AN283" i="1"/>
  <c r="AO282" i="1"/>
  <c r="AD284" i="1"/>
  <c r="AE283" i="1"/>
  <c r="BH283" i="1"/>
  <c r="BI282" i="1"/>
  <c r="AG283" i="1"/>
  <c r="AF284" i="1"/>
  <c r="AV283" i="1"/>
  <c r="AW282" i="1"/>
  <c r="BB283" i="1"/>
  <c r="BC282" i="1"/>
  <c r="AH284" i="1"/>
  <c r="AI283" i="1"/>
  <c r="AR283" i="1"/>
  <c r="AS282" i="1"/>
  <c r="BD283" i="1"/>
  <c r="BE282" i="1"/>
  <c r="AJ284" i="1"/>
  <c r="AK283" i="1"/>
  <c r="AT283" i="1"/>
  <c r="AU282" i="1"/>
  <c r="AL283" i="1"/>
  <c r="AM282" i="1"/>
  <c r="AZ283" i="1"/>
  <c r="BA282" i="1"/>
  <c r="AQ282" i="1"/>
  <c r="AP283" i="1"/>
  <c r="AY282" i="1"/>
  <c r="AX283" i="1"/>
  <c r="J285" i="1" l="1"/>
  <c r="G286" i="1" s="1"/>
  <c r="K285" i="1"/>
  <c r="X284" i="1"/>
  <c r="W284" i="1"/>
  <c r="U285" i="1" s="1"/>
  <c r="T284" i="1"/>
  <c r="Q285" i="1" s="1"/>
  <c r="S284" i="1"/>
  <c r="AB284" i="1"/>
  <c r="AA284" i="1"/>
  <c r="Y285" i="1" s="1"/>
  <c r="AW283" i="1"/>
  <c r="AV284" i="1"/>
  <c r="AO283" i="1"/>
  <c r="AN284" i="1"/>
  <c r="AF285" i="1"/>
  <c r="AG284" i="1"/>
  <c r="BF284" i="1"/>
  <c r="BG283" i="1"/>
  <c r="AZ284" i="1"/>
  <c r="BA283" i="1"/>
  <c r="AR284" i="1"/>
  <c r="AS283" i="1"/>
  <c r="AT284" i="1"/>
  <c r="AU283" i="1"/>
  <c r="AH285" i="1"/>
  <c r="AI284" i="1"/>
  <c r="BH284" i="1"/>
  <c r="BI283" i="1"/>
  <c r="AL284" i="1"/>
  <c r="AM283" i="1"/>
  <c r="BE283" i="1"/>
  <c r="BD284" i="1"/>
  <c r="AX284" i="1"/>
  <c r="AY283" i="1"/>
  <c r="AP284" i="1"/>
  <c r="AQ283" i="1"/>
  <c r="AK284" i="1"/>
  <c r="AJ285" i="1"/>
  <c r="BB284" i="1"/>
  <c r="BC283" i="1"/>
  <c r="AD285" i="1"/>
  <c r="AE284" i="1"/>
  <c r="AA285" i="1" l="1"/>
  <c r="AB285" i="1"/>
  <c r="Y286" i="1" s="1"/>
  <c r="X285" i="1"/>
  <c r="W285" i="1"/>
  <c r="U286" i="1" s="1"/>
  <c r="S285" i="1"/>
  <c r="Q286" i="1" s="1"/>
  <c r="T285" i="1"/>
  <c r="K286" i="1"/>
  <c r="J286" i="1"/>
  <c r="G287" i="1" s="1"/>
  <c r="AN285" i="1"/>
  <c r="AO284" i="1"/>
  <c r="AS284" i="1"/>
  <c r="AR285" i="1"/>
  <c r="AV285" i="1"/>
  <c r="AW284" i="1"/>
  <c r="AP285" i="1"/>
  <c r="AQ284" i="1"/>
  <c r="BI284" i="1"/>
  <c r="BH285" i="1"/>
  <c r="BA284" i="1"/>
  <c r="AZ285" i="1"/>
  <c r="AJ286" i="1"/>
  <c r="AK285" i="1"/>
  <c r="AD286" i="1"/>
  <c r="AE285" i="1"/>
  <c r="AX285" i="1"/>
  <c r="AY284" i="1"/>
  <c r="AI285" i="1"/>
  <c r="AH286" i="1"/>
  <c r="BF285" i="1"/>
  <c r="BG284" i="1"/>
  <c r="AL285" i="1"/>
  <c r="AM284" i="1"/>
  <c r="BD285" i="1"/>
  <c r="BE284" i="1"/>
  <c r="BB285" i="1"/>
  <c r="BC284" i="1"/>
  <c r="AT285" i="1"/>
  <c r="AU284" i="1"/>
  <c r="AF286" i="1"/>
  <c r="AG285" i="1"/>
  <c r="T286" i="1" l="1"/>
  <c r="S286" i="1"/>
  <c r="Q287" i="1" s="1"/>
  <c r="K287" i="1"/>
  <c r="J287" i="1"/>
  <c r="G288" i="1" s="1"/>
  <c r="AB286" i="1"/>
  <c r="Y287" i="1" s="1"/>
  <c r="AA286" i="1"/>
  <c r="X286" i="1"/>
  <c r="W286" i="1"/>
  <c r="U287" i="1" s="1"/>
  <c r="AH287" i="1"/>
  <c r="AI286" i="1"/>
  <c r="AZ286" i="1"/>
  <c r="BA285" i="1"/>
  <c r="AR286" i="1"/>
  <c r="AS285" i="1"/>
  <c r="BH286" i="1"/>
  <c r="BI285" i="1"/>
  <c r="BB286" i="1"/>
  <c r="BC285" i="1"/>
  <c r="AY285" i="1"/>
  <c r="AX286" i="1"/>
  <c r="AN286" i="1"/>
  <c r="AO285" i="1"/>
  <c r="AF287" i="1"/>
  <c r="AG286" i="1"/>
  <c r="AL286" i="1"/>
  <c r="AM285" i="1"/>
  <c r="AE286" i="1"/>
  <c r="AD287" i="1"/>
  <c r="AQ285" i="1"/>
  <c r="AP286" i="1"/>
  <c r="BD286" i="1"/>
  <c r="BE285" i="1"/>
  <c r="AT286" i="1"/>
  <c r="AU285" i="1"/>
  <c r="BG285" i="1"/>
  <c r="BF286" i="1"/>
  <c r="AJ287" i="1"/>
  <c r="AK286" i="1"/>
  <c r="AV286" i="1"/>
  <c r="AW285" i="1"/>
  <c r="K288" i="1" l="1"/>
  <c r="J288" i="1"/>
  <c r="G289" i="1" s="1"/>
  <c r="X287" i="1"/>
  <c r="W287" i="1"/>
  <c r="U288" i="1" s="1"/>
  <c r="Y288" i="1"/>
  <c r="AB287" i="1"/>
  <c r="AA287" i="1"/>
  <c r="T287" i="1"/>
  <c r="S287" i="1"/>
  <c r="Q288" i="1" s="1"/>
  <c r="AX287" i="1"/>
  <c r="AY286" i="1"/>
  <c r="AZ287" i="1"/>
  <c r="BA286" i="1"/>
  <c r="BF287" i="1"/>
  <c r="BG286" i="1"/>
  <c r="AU286" i="1"/>
  <c r="AT287" i="1"/>
  <c r="AM286" i="1"/>
  <c r="AL287" i="1"/>
  <c r="BC286" i="1"/>
  <c r="BB287" i="1"/>
  <c r="AH288" i="1"/>
  <c r="AI287" i="1"/>
  <c r="AD288" i="1"/>
  <c r="AE287" i="1"/>
  <c r="BD287" i="1"/>
  <c r="BE286" i="1"/>
  <c r="AF288" i="1"/>
  <c r="AG287" i="1"/>
  <c r="BH287" i="1"/>
  <c r="BI286" i="1"/>
  <c r="AP287" i="1"/>
  <c r="AQ286" i="1"/>
  <c r="AV287" i="1"/>
  <c r="AW286" i="1"/>
  <c r="AK287" i="1"/>
  <c r="AJ288" i="1"/>
  <c r="AN287" i="1"/>
  <c r="AO286" i="1"/>
  <c r="AR287" i="1"/>
  <c r="AS286" i="1"/>
  <c r="X288" i="1" l="1"/>
  <c r="W288" i="1"/>
  <c r="U289" i="1" s="1"/>
  <c r="K289" i="1"/>
  <c r="J289" i="1"/>
  <c r="G290" i="1" s="1"/>
  <c r="Q289" i="1"/>
  <c r="T288" i="1"/>
  <c r="S288" i="1"/>
  <c r="BB288" i="1"/>
  <c r="BC287" i="1"/>
  <c r="AB288" i="1"/>
  <c r="AA288" i="1"/>
  <c r="Y289" i="1" s="1"/>
  <c r="AG288" i="1"/>
  <c r="AF289" i="1"/>
  <c r="AL288" i="1"/>
  <c r="AM287" i="1"/>
  <c r="BD288" i="1"/>
  <c r="BE287" i="1"/>
  <c r="AX288" i="1"/>
  <c r="AY287" i="1"/>
  <c r="AT288" i="1"/>
  <c r="AU287" i="1"/>
  <c r="AJ289" i="1"/>
  <c r="AK288" i="1"/>
  <c r="AS287" i="1"/>
  <c r="AR288" i="1"/>
  <c r="AD289" i="1"/>
  <c r="AE288" i="1"/>
  <c r="AV288" i="1"/>
  <c r="AW287" i="1"/>
  <c r="AP288" i="1"/>
  <c r="AQ287" i="1"/>
  <c r="BA287" i="1"/>
  <c r="AZ288" i="1"/>
  <c r="AN288" i="1"/>
  <c r="AO287" i="1"/>
  <c r="BI287" i="1"/>
  <c r="BH288" i="1"/>
  <c r="AH289" i="1"/>
  <c r="AI288" i="1"/>
  <c r="BF288" i="1"/>
  <c r="BG287" i="1"/>
  <c r="K290" i="1" l="1"/>
  <c r="J290" i="1"/>
  <c r="G291" i="1" s="1"/>
  <c r="W289" i="1"/>
  <c r="U290" i="1" s="1"/>
  <c r="X289" i="1"/>
  <c r="Y290" i="1"/>
  <c r="AB289" i="1"/>
  <c r="AA289" i="1"/>
  <c r="AF290" i="1"/>
  <c r="AG289" i="1"/>
  <c r="T289" i="1"/>
  <c r="S289" i="1"/>
  <c r="Q290" i="1" s="1"/>
  <c r="AO288" i="1"/>
  <c r="AN289" i="1"/>
  <c r="AE289" i="1"/>
  <c r="AD290" i="1"/>
  <c r="AX289" i="1"/>
  <c r="AY288" i="1"/>
  <c r="AZ289" i="1"/>
  <c r="BA288" i="1"/>
  <c r="AR289" i="1"/>
  <c r="AS288" i="1"/>
  <c r="AT289" i="1"/>
  <c r="AU288" i="1"/>
  <c r="BE288" i="1"/>
  <c r="BD289" i="1"/>
  <c r="BB289" i="1"/>
  <c r="BC288" i="1"/>
  <c r="BH289" i="1"/>
  <c r="BI288" i="1"/>
  <c r="AW288" i="1"/>
  <c r="AV289" i="1"/>
  <c r="BF289" i="1"/>
  <c r="BG288" i="1"/>
  <c r="AH290" i="1"/>
  <c r="AI289" i="1"/>
  <c r="AP289" i="1"/>
  <c r="AQ288" i="1"/>
  <c r="AJ290" i="1"/>
  <c r="AK289" i="1"/>
  <c r="AL289" i="1"/>
  <c r="AM288" i="1"/>
  <c r="T290" i="1" l="1"/>
  <c r="S290" i="1"/>
  <c r="Q291" i="1" s="1"/>
  <c r="K291" i="1"/>
  <c r="J291" i="1"/>
  <c r="G292" i="1" s="1"/>
  <c r="U291" i="1"/>
  <c r="X290" i="1"/>
  <c r="W290" i="1"/>
  <c r="AN290" i="1"/>
  <c r="AO289" i="1"/>
  <c r="AB290" i="1"/>
  <c r="AA290" i="1"/>
  <c r="Y291" i="1" s="1"/>
  <c r="AI290" i="1"/>
  <c r="AH291" i="1"/>
  <c r="BC289" i="1"/>
  <c r="BB290" i="1"/>
  <c r="AZ290" i="1"/>
  <c r="BA289" i="1"/>
  <c r="BD290" i="1"/>
  <c r="BE289" i="1"/>
  <c r="AP290" i="1"/>
  <c r="AQ289" i="1"/>
  <c r="AM289" i="1"/>
  <c r="AL290" i="1"/>
  <c r="BF290" i="1"/>
  <c r="BG289" i="1"/>
  <c r="AX290" i="1"/>
  <c r="AY289" i="1"/>
  <c r="BH290" i="1"/>
  <c r="BI289" i="1"/>
  <c r="AV290" i="1"/>
  <c r="AW289" i="1"/>
  <c r="AD291" i="1"/>
  <c r="AE290" i="1"/>
  <c r="AF291" i="1"/>
  <c r="AG290" i="1"/>
  <c r="AR290" i="1"/>
  <c r="AS289" i="1"/>
  <c r="AJ291" i="1"/>
  <c r="AK290" i="1"/>
  <c r="AU289" i="1"/>
  <c r="AT290" i="1"/>
  <c r="K292" i="1" l="1"/>
  <c r="J292" i="1"/>
  <c r="G293" i="1" s="1"/>
  <c r="T291" i="1"/>
  <c r="S291" i="1"/>
  <c r="Q292" i="1" s="1"/>
  <c r="AB291" i="1"/>
  <c r="Y292" i="1" s="1"/>
  <c r="AA291" i="1"/>
  <c r="AH292" i="1"/>
  <c r="AI291" i="1"/>
  <c r="AR291" i="1"/>
  <c r="AS290" i="1"/>
  <c r="X291" i="1"/>
  <c r="W291" i="1"/>
  <c r="U292" i="1" s="1"/>
  <c r="BH291" i="1"/>
  <c r="BI290" i="1"/>
  <c r="AG291" i="1"/>
  <c r="AF292" i="1"/>
  <c r="AY290" i="1"/>
  <c r="AX291" i="1"/>
  <c r="BD291" i="1"/>
  <c r="BE290" i="1"/>
  <c r="AQ290" i="1"/>
  <c r="AP291" i="1"/>
  <c r="AD292" i="1"/>
  <c r="AE291" i="1"/>
  <c r="BG290" i="1"/>
  <c r="BF291" i="1"/>
  <c r="AZ291" i="1"/>
  <c r="BA290" i="1"/>
  <c r="AL291" i="1"/>
  <c r="AM290" i="1"/>
  <c r="BB291" i="1"/>
  <c r="BC290" i="1"/>
  <c r="AN291" i="1"/>
  <c r="AO290" i="1"/>
  <c r="AT291" i="1"/>
  <c r="AU290" i="1"/>
  <c r="AJ292" i="1"/>
  <c r="AK291" i="1"/>
  <c r="AV291" i="1"/>
  <c r="AW290" i="1"/>
  <c r="AB292" i="1" l="1"/>
  <c r="AA292" i="1"/>
  <c r="Y293" i="1" s="1"/>
  <c r="X292" i="1"/>
  <c r="W292" i="1"/>
  <c r="U293" i="1" s="1"/>
  <c r="J293" i="1"/>
  <c r="G294" i="1" s="1"/>
  <c r="K293" i="1"/>
  <c r="T292" i="1"/>
  <c r="S292" i="1"/>
  <c r="Q293" i="1" s="1"/>
  <c r="AZ292" i="1"/>
  <c r="BA291" i="1"/>
  <c r="BE291" i="1"/>
  <c r="BD292" i="1"/>
  <c r="BF292" i="1"/>
  <c r="BG291" i="1"/>
  <c r="AX292" i="1"/>
  <c r="AY291" i="1"/>
  <c r="AF293" i="1"/>
  <c r="AG292" i="1"/>
  <c r="AR292" i="1"/>
  <c r="AS291" i="1"/>
  <c r="AT292" i="1"/>
  <c r="AU291" i="1"/>
  <c r="BB292" i="1"/>
  <c r="BC291" i="1"/>
  <c r="AD293" i="1"/>
  <c r="AE292" i="1"/>
  <c r="AP292" i="1"/>
  <c r="AQ291" i="1"/>
  <c r="AH293" i="1"/>
  <c r="AI292" i="1"/>
  <c r="AO291" i="1"/>
  <c r="AN292" i="1"/>
  <c r="AW291" i="1"/>
  <c r="AV292" i="1"/>
  <c r="AK292" i="1"/>
  <c r="AJ293" i="1"/>
  <c r="AL292" i="1"/>
  <c r="AM291" i="1"/>
  <c r="BH292" i="1"/>
  <c r="BI291" i="1"/>
  <c r="S293" i="1" l="1"/>
  <c r="T293" i="1"/>
  <c r="Q294" i="1" s="1"/>
  <c r="K294" i="1"/>
  <c r="J294" i="1"/>
  <c r="G295" i="1" s="1"/>
  <c r="AA293" i="1"/>
  <c r="Y294" i="1"/>
  <c r="AB293" i="1"/>
  <c r="X293" i="1"/>
  <c r="W293" i="1"/>
  <c r="U294" i="1" s="1"/>
  <c r="BD293" i="1"/>
  <c r="BE292" i="1"/>
  <c r="AS292" i="1"/>
  <c r="AR293" i="1"/>
  <c r="AP293" i="1"/>
  <c r="AQ292" i="1"/>
  <c r="AD294" i="1"/>
  <c r="AE293" i="1"/>
  <c r="AF294" i="1"/>
  <c r="AG293" i="1"/>
  <c r="BA292" i="1"/>
  <c r="AZ293" i="1"/>
  <c r="AN293" i="1"/>
  <c r="AO292" i="1"/>
  <c r="AJ294" i="1"/>
  <c r="AK293" i="1"/>
  <c r="BI292" i="1"/>
  <c r="BH293" i="1"/>
  <c r="BB293" i="1"/>
  <c r="BC292" i="1"/>
  <c r="AX293" i="1"/>
  <c r="AY292" i="1"/>
  <c r="AV293" i="1"/>
  <c r="AW292" i="1"/>
  <c r="AL293" i="1"/>
  <c r="AM292" i="1"/>
  <c r="AI293" i="1"/>
  <c r="AH294" i="1"/>
  <c r="AT293" i="1"/>
  <c r="AU292" i="1"/>
  <c r="BF293" i="1"/>
  <c r="BG292" i="1"/>
  <c r="K295" i="1" l="1"/>
  <c r="J295" i="1"/>
  <c r="G296" i="1" s="1"/>
  <c r="T294" i="1"/>
  <c r="S294" i="1"/>
  <c r="Q295" i="1" s="1"/>
  <c r="X294" i="1"/>
  <c r="U295" i="1" s="1"/>
  <c r="W294" i="1"/>
  <c r="AZ294" i="1"/>
  <c r="BA293" i="1"/>
  <c r="AR294" i="1"/>
  <c r="AS293" i="1"/>
  <c r="AB294" i="1"/>
  <c r="AA294" i="1"/>
  <c r="Y295" i="1" s="1"/>
  <c r="AL294" i="1"/>
  <c r="AM293" i="1"/>
  <c r="AF295" i="1"/>
  <c r="AG294" i="1"/>
  <c r="BD294" i="1"/>
  <c r="BE293" i="1"/>
  <c r="AH295" i="1"/>
  <c r="AI294" i="1"/>
  <c r="BH294" i="1"/>
  <c r="BI293" i="1"/>
  <c r="BG293" i="1"/>
  <c r="BF294" i="1"/>
  <c r="AV294" i="1"/>
  <c r="AW293" i="1"/>
  <c r="AJ295" i="1"/>
  <c r="AK294" i="1"/>
  <c r="AE294" i="1"/>
  <c r="AD295" i="1"/>
  <c r="BB294" i="1"/>
  <c r="BC293" i="1"/>
  <c r="AT294" i="1"/>
  <c r="AU293" i="1"/>
  <c r="AY293" i="1"/>
  <c r="AX294" i="1"/>
  <c r="AN294" i="1"/>
  <c r="AO293" i="1"/>
  <c r="AQ293" i="1"/>
  <c r="AP294" i="1"/>
  <c r="AB295" i="1" l="1"/>
  <c r="AA295" i="1"/>
  <c r="Y296" i="1" s="1"/>
  <c r="X295" i="1"/>
  <c r="W295" i="1"/>
  <c r="U296" i="1" s="1"/>
  <c r="K296" i="1"/>
  <c r="G297" i="1" s="1"/>
  <c r="J296" i="1"/>
  <c r="T295" i="1"/>
  <c r="S295" i="1"/>
  <c r="Q296" i="1" s="1"/>
  <c r="AX295" i="1"/>
  <c r="AY294" i="1"/>
  <c r="AH296" i="1"/>
  <c r="AI295" i="1"/>
  <c r="AU294" i="1"/>
  <c r="AT295" i="1"/>
  <c r="AV295" i="1"/>
  <c r="AW294" i="1"/>
  <c r="BD295" i="1"/>
  <c r="BE294" i="1"/>
  <c r="AK295" i="1"/>
  <c r="AJ296" i="1"/>
  <c r="BF295" i="1"/>
  <c r="BG294" i="1"/>
  <c r="AR295" i="1"/>
  <c r="AS294" i="1"/>
  <c r="AF296" i="1"/>
  <c r="AG295" i="1"/>
  <c r="AD296" i="1"/>
  <c r="AE295" i="1"/>
  <c r="AZ295" i="1"/>
  <c r="BA294" i="1"/>
  <c r="AP295" i="1"/>
  <c r="AQ294" i="1"/>
  <c r="BC294" i="1"/>
  <c r="BB295" i="1"/>
  <c r="AN295" i="1"/>
  <c r="AO294" i="1"/>
  <c r="BH295" i="1"/>
  <c r="BI294" i="1"/>
  <c r="AM294" i="1"/>
  <c r="AL295" i="1"/>
  <c r="T296" i="1" l="1"/>
  <c r="S296" i="1"/>
  <c r="Q297" i="1" s="1"/>
  <c r="K297" i="1"/>
  <c r="J297" i="1"/>
  <c r="G298" i="1"/>
  <c r="Y297" i="1"/>
  <c r="AB296" i="1"/>
  <c r="AA296" i="1"/>
  <c r="X296" i="1"/>
  <c r="W296" i="1"/>
  <c r="U297" i="1" s="1"/>
  <c r="AJ297" i="1"/>
  <c r="AK296" i="1"/>
  <c r="AH297" i="1"/>
  <c r="AI296" i="1"/>
  <c r="AD297" i="1"/>
  <c r="AE296" i="1"/>
  <c r="AG296" i="1"/>
  <c r="AF297" i="1"/>
  <c r="BD296" i="1"/>
  <c r="BE295" i="1"/>
  <c r="AX296" i="1"/>
  <c r="AY295" i="1"/>
  <c r="AP296" i="1"/>
  <c r="AQ295" i="1"/>
  <c r="AS295" i="1"/>
  <c r="AR296" i="1"/>
  <c r="AV296" i="1"/>
  <c r="AW295" i="1"/>
  <c r="AN296" i="1"/>
  <c r="AO295" i="1"/>
  <c r="AL296" i="1"/>
  <c r="AM295" i="1"/>
  <c r="AT296" i="1"/>
  <c r="AU295" i="1"/>
  <c r="BB296" i="1"/>
  <c r="BC295" i="1"/>
  <c r="BI295" i="1"/>
  <c r="BH296" i="1"/>
  <c r="BA295" i="1"/>
  <c r="AZ296" i="1"/>
  <c r="BF296" i="1"/>
  <c r="BG295" i="1"/>
  <c r="T297" i="1" l="1"/>
  <c r="S297" i="1"/>
  <c r="Q298" i="1"/>
  <c r="W297" i="1"/>
  <c r="X297" i="1"/>
  <c r="U298" i="1" s="1"/>
  <c r="AO296" i="1"/>
  <c r="AN297" i="1"/>
  <c r="AH298" i="1"/>
  <c r="AI297" i="1"/>
  <c r="AB297" i="1"/>
  <c r="AA297" i="1"/>
  <c r="Y298" i="1" s="1"/>
  <c r="K298" i="1"/>
  <c r="G299" i="1"/>
  <c r="J298" i="1"/>
  <c r="BB297" i="1"/>
  <c r="BC296" i="1"/>
  <c r="AW296" i="1"/>
  <c r="AV297" i="1"/>
  <c r="BE296" i="1"/>
  <c r="BD297" i="1"/>
  <c r="AJ298" i="1"/>
  <c r="AK297" i="1"/>
  <c r="AX297" i="1"/>
  <c r="AY296" i="1"/>
  <c r="AR297" i="1"/>
  <c r="AS296" i="1"/>
  <c r="AF298" i="1"/>
  <c r="AG297" i="1"/>
  <c r="AT297" i="1"/>
  <c r="AU296" i="1"/>
  <c r="BH297" i="1"/>
  <c r="BI296" i="1"/>
  <c r="BF297" i="1"/>
  <c r="BG296" i="1"/>
  <c r="AZ297" i="1"/>
  <c r="BA296" i="1"/>
  <c r="AL297" i="1"/>
  <c r="AM296" i="1"/>
  <c r="AP297" i="1"/>
  <c r="AQ296" i="1"/>
  <c r="AD298" i="1"/>
  <c r="AE297" i="1"/>
  <c r="AB298" i="1" l="1"/>
  <c r="AA298" i="1"/>
  <c r="Y299" i="1" s="1"/>
  <c r="X298" i="1"/>
  <c r="W298" i="1"/>
  <c r="U299" i="1" s="1"/>
  <c r="AN298" i="1"/>
  <c r="AO297" i="1"/>
  <c r="J299" i="1"/>
  <c r="G300" i="1" s="1"/>
  <c r="K299" i="1"/>
  <c r="BD298" i="1"/>
  <c r="BE297" i="1"/>
  <c r="AL298" i="1"/>
  <c r="AM297" i="1"/>
  <c r="AZ298" i="1"/>
  <c r="BA297" i="1"/>
  <c r="AF299" i="1"/>
  <c r="AG298" i="1"/>
  <c r="AT298" i="1"/>
  <c r="AU297" i="1"/>
  <c r="AV298" i="1"/>
  <c r="AW297" i="1"/>
  <c r="AK298" i="1"/>
  <c r="AJ299" i="1"/>
  <c r="AD299" i="1"/>
  <c r="AE298" i="1"/>
  <c r="BF298" i="1"/>
  <c r="BG297" i="1"/>
  <c r="AR298" i="1"/>
  <c r="AS297" i="1"/>
  <c r="Q299" i="1"/>
  <c r="T298" i="1"/>
  <c r="S298" i="1"/>
  <c r="AP298" i="1"/>
  <c r="AQ297" i="1"/>
  <c r="BH298" i="1"/>
  <c r="BI297" i="1"/>
  <c r="AX298" i="1"/>
  <c r="AY297" i="1"/>
  <c r="BB298" i="1"/>
  <c r="BC297" i="1"/>
  <c r="AI298" i="1"/>
  <c r="AH299" i="1"/>
  <c r="K300" i="1" l="1"/>
  <c r="J300" i="1"/>
  <c r="G301" i="1" s="1"/>
  <c r="AA299" i="1"/>
  <c r="Y300" i="1" s="1"/>
  <c r="AB299" i="1"/>
  <c r="W299" i="1"/>
  <c r="U300" i="1" s="1"/>
  <c r="X299" i="1"/>
  <c r="AZ299" i="1"/>
  <c r="BA298" i="1"/>
  <c r="AN299" i="1"/>
  <c r="AO298" i="1"/>
  <c r="AR299" i="1"/>
  <c r="AS298" i="1"/>
  <c r="AV299" i="1"/>
  <c r="AW298" i="1"/>
  <c r="AM298" i="1"/>
  <c r="AL299" i="1"/>
  <c r="S299" i="1"/>
  <c r="Q300" i="1" s="1"/>
  <c r="T299" i="1"/>
  <c r="AH300" i="1"/>
  <c r="AI299" i="1"/>
  <c r="BG298" i="1"/>
  <c r="BF299" i="1"/>
  <c r="AT299" i="1"/>
  <c r="AU298" i="1"/>
  <c r="BD299" i="1"/>
  <c r="BE298" i="1"/>
  <c r="AX299" i="1"/>
  <c r="AY298" i="1"/>
  <c r="AE299" i="1"/>
  <c r="AD300" i="1"/>
  <c r="AF300" i="1"/>
  <c r="AG299" i="1"/>
  <c r="BI298" i="1"/>
  <c r="BH299" i="1"/>
  <c r="AP299" i="1"/>
  <c r="AQ298" i="1"/>
  <c r="BB299" i="1"/>
  <c r="BC298" i="1"/>
  <c r="AJ300" i="1"/>
  <c r="AK299" i="1"/>
  <c r="X300" i="1" l="1"/>
  <c r="W300" i="1"/>
  <c r="U301" i="1" s="1"/>
  <c r="AB300" i="1"/>
  <c r="AA300" i="1"/>
  <c r="Y301" i="1" s="1"/>
  <c r="J301" i="1"/>
  <c r="G302" i="1" s="1"/>
  <c r="K301" i="1"/>
  <c r="T300" i="1"/>
  <c r="S300" i="1"/>
  <c r="Q301" i="1" s="1"/>
  <c r="AV300" i="1"/>
  <c r="AW299" i="1"/>
  <c r="AI300" i="1"/>
  <c r="AH301" i="1"/>
  <c r="AR300" i="1"/>
  <c r="AS299" i="1"/>
  <c r="BD300" i="1"/>
  <c r="BE299" i="1"/>
  <c r="AX300" i="1"/>
  <c r="AY299" i="1"/>
  <c r="AN300" i="1"/>
  <c r="AO299" i="1"/>
  <c r="AJ301" i="1"/>
  <c r="AK300" i="1"/>
  <c r="AF301" i="1"/>
  <c r="AG300" i="1"/>
  <c r="AU299" i="1"/>
  <c r="AT300" i="1"/>
  <c r="AM299" i="1"/>
  <c r="AL300" i="1"/>
  <c r="BH300" i="1"/>
  <c r="BI299" i="1"/>
  <c r="AD301" i="1"/>
  <c r="AE300" i="1"/>
  <c r="BF300" i="1"/>
  <c r="BG299" i="1"/>
  <c r="AZ300" i="1"/>
  <c r="BA299" i="1"/>
  <c r="AP300" i="1"/>
  <c r="AQ299" i="1"/>
  <c r="BC299" i="1"/>
  <c r="BB300" i="1"/>
  <c r="K302" i="1" l="1"/>
  <c r="J302" i="1"/>
  <c r="G303" i="1" s="1"/>
  <c r="X301" i="1"/>
  <c r="W301" i="1"/>
  <c r="U302" i="1" s="1"/>
  <c r="T301" i="1"/>
  <c r="Q302" i="1" s="1"/>
  <c r="S301" i="1"/>
  <c r="AB301" i="1"/>
  <c r="AA301" i="1"/>
  <c r="Y302" i="1" s="1"/>
  <c r="AL301" i="1"/>
  <c r="AM300" i="1"/>
  <c r="AH302" i="1"/>
  <c r="AI301" i="1"/>
  <c r="AN301" i="1"/>
  <c r="AO300" i="1"/>
  <c r="AT301" i="1"/>
  <c r="AU300" i="1"/>
  <c r="BG300" i="1"/>
  <c r="BF301" i="1"/>
  <c r="AY300" i="1"/>
  <c r="AX301" i="1"/>
  <c r="AV301" i="1"/>
  <c r="AW300" i="1"/>
  <c r="BB301" i="1"/>
  <c r="BC300" i="1"/>
  <c r="AD302" i="1"/>
  <c r="AE301" i="1"/>
  <c r="AG301" i="1"/>
  <c r="AF302" i="1"/>
  <c r="BD301" i="1"/>
  <c r="BE300" i="1"/>
  <c r="AZ301" i="1"/>
  <c r="BA300" i="1"/>
  <c r="AQ300" i="1"/>
  <c r="AP301" i="1"/>
  <c r="BH301" i="1"/>
  <c r="BI300" i="1"/>
  <c r="AJ302" i="1"/>
  <c r="AK301" i="1"/>
  <c r="AR301" i="1"/>
  <c r="AS300" i="1"/>
  <c r="T302" i="1" l="1"/>
  <c r="S302" i="1"/>
  <c r="Q303" i="1" s="1"/>
  <c r="J303" i="1"/>
  <c r="G304" i="1" s="1"/>
  <c r="K303" i="1"/>
  <c r="AB302" i="1"/>
  <c r="Y303" i="1" s="1"/>
  <c r="AA302" i="1"/>
  <c r="X302" i="1"/>
  <c r="W302" i="1"/>
  <c r="U303" i="1" s="1"/>
  <c r="AH303" i="1"/>
  <c r="AI302" i="1"/>
  <c r="BF302" i="1"/>
  <c r="BG301" i="1"/>
  <c r="AD303" i="1"/>
  <c r="AE302" i="1"/>
  <c r="AL302" i="1"/>
  <c r="AM301" i="1"/>
  <c r="AP302" i="1"/>
  <c r="AQ301" i="1"/>
  <c r="AX302" i="1"/>
  <c r="AY301" i="1"/>
  <c r="AR302" i="1"/>
  <c r="AS301" i="1"/>
  <c r="AZ302" i="1"/>
  <c r="BA301" i="1"/>
  <c r="BB302" i="1"/>
  <c r="BC301" i="1"/>
  <c r="AT302" i="1"/>
  <c r="AU301" i="1"/>
  <c r="BH302" i="1"/>
  <c r="BI301" i="1"/>
  <c r="AF303" i="1"/>
  <c r="AG302" i="1"/>
  <c r="AK302" i="1"/>
  <c r="AJ303" i="1"/>
  <c r="BE301" i="1"/>
  <c r="BD302" i="1"/>
  <c r="AW301" i="1"/>
  <c r="AV302" i="1"/>
  <c r="AO301" i="1"/>
  <c r="AN302" i="1"/>
  <c r="AA303" i="1" l="1"/>
  <c r="AB303" i="1"/>
  <c r="Y304" i="1" s="1"/>
  <c r="X303" i="1"/>
  <c r="W303" i="1"/>
  <c r="U304" i="1" s="1"/>
  <c r="S303" i="1"/>
  <c r="Q304" i="1"/>
  <c r="T303" i="1"/>
  <c r="K304" i="1"/>
  <c r="J304" i="1"/>
  <c r="G305" i="1" s="1"/>
  <c r="AT303" i="1"/>
  <c r="AU302" i="1"/>
  <c r="AX303" i="1"/>
  <c r="AY302" i="1"/>
  <c r="BF303" i="1"/>
  <c r="BG302" i="1"/>
  <c r="BD303" i="1"/>
  <c r="BE302" i="1"/>
  <c r="BB303" i="1"/>
  <c r="BC302" i="1"/>
  <c r="AP303" i="1"/>
  <c r="AQ302" i="1"/>
  <c r="AI303" i="1"/>
  <c r="AH304" i="1"/>
  <c r="AJ304" i="1"/>
  <c r="AK303" i="1"/>
  <c r="AF304" i="1"/>
  <c r="AG303" i="1"/>
  <c r="BA302" i="1"/>
  <c r="AZ303" i="1"/>
  <c r="AL303" i="1"/>
  <c r="AM302" i="1"/>
  <c r="AV303" i="1"/>
  <c r="AW302" i="1"/>
  <c r="AN303" i="1"/>
  <c r="AO302" i="1"/>
  <c r="BI302" i="1"/>
  <c r="BH303" i="1"/>
  <c r="AS302" i="1"/>
  <c r="AR303" i="1"/>
  <c r="AD304" i="1"/>
  <c r="AE303" i="1"/>
  <c r="X304" i="1" l="1"/>
  <c r="W304" i="1"/>
  <c r="U305" i="1" s="1"/>
  <c r="AB304" i="1"/>
  <c r="AA304" i="1"/>
  <c r="Y305" i="1" s="1"/>
  <c r="K305" i="1"/>
  <c r="G306" i="1" s="1"/>
  <c r="J305" i="1"/>
  <c r="BH304" i="1"/>
  <c r="BI303" i="1"/>
  <c r="T304" i="1"/>
  <c r="S304" i="1"/>
  <c r="Q305" i="1" s="1"/>
  <c r="AQ303" i="1"/>
  <c r="AP304" i="1"/>
  <c r="AY303" i="1"/>
  <c r="AX304" i="1"/>
  <c r="AZ304" i="1"/>
  <c r="BA303" i="1"/>
  <c r="AN304" i="1"/>
  <c r="AO303" i="1"/>
  <c r="AF305" i="1"/>
  <c r="AG304" i="1"/>
  <c r="BB304" i="1"/>
  <c r="BC303" i="1"/>
  <c r="AT304" i="1"/>
  <c r="AU303" i="1"/>
  <c r="AE304" i="1"/>
  <c r="AD305" i="1"/>
  <c r="AV304" i="1"/>
  <c r="AW303" i="1"/>
  <c r="AJ305" i="1"/>
  <c r="AK304" i="1"/>
  <c r="BD304" i="1"/>
  <c r="BE303" i="1"/>
  <c r="AR304" i="1"/>
  <c r="AS303" i="1"/>
  <c r="AH305" i="1"/>
  <c r="AI304" i="1"/>
  <c r="AL304" i="1"/>
  <c r="AM303" i="1"/>
  <c r="BG303" i="1"/>
  <c r="BF304" i="1"/>
  <c r="K306" i="1" l="1"/>
  <c r="J306" i="1"/>
  <c r="G307" i="1" s="1"/>
  <c r="AB305" i="1"/>
  <c r="AA305" i="1"/>
  <c r="Y306" i="1" s="1"/>
  <c r="X305" i="1"/>
  <c r="U306" i="1" s="1"/>
  <c r="W305" i="1"/>
  <c r="T305" i="1"/>
  <c r="S305" i="1"/>
  <c r="Q306" i="1" s="1"/>
  <c r="AP305" i="1"/>
  <c r="AQ304" i="1"/>
  <c r="AF306" i="1"/>
  <c r="AG305" i="1"/>
  <c r="AD306" i="1"/>
  <c r="AE305" i="1"/>
  <c r="AN305" i="1"/>
  <c r="AO304" i="1"/>
  <c r="AH306" i="1"/>
  <c r="AI305" i="1"/>
  <c r="BF305" i="1"/>
  <c r="BG304" i="1"/>
  <c r="BD305" i="1"/>
  <c r="BE304" i="1"/>
  <c r="AU304" i="1"/>
  <c r="AT305" i="1"/>
  <c r="AZ305" i="1"/>
  <c r="BA304" i="1"/>
  <c r="AV305" i="1"/>
  <c r="AW304" i="1"/>
  <c r="AX305" i="1"/>
  <c r="AY304" i="1"/>
  <c r="BH305" i="1"/>
  <c r="BI304" i="1"/>
  <c r="AR305" i="1"/>
  <c r="AS304" i="1"/>
  <c r="AM304" i="1"/>
  <c r="AL305" i="1"/>
  <c r="AK305" i="1"/>
  <c r="AJ306" i="1"/>
  <c r="BC304" i="1"/>
  <c r="BB305" i="1"/>
  <c r="X306" i="1" l="1"/>
  <c r="W306" i="1"/>
  <c r="U307" i="1" s="1"/>
  <c r="T306" i="1"/>
  <c r="S306" i="1"/>
  <c r="Q307" i="1" s="1"/>
  <c r="K307" i="1"/>
  <c r="G308" i="1" s="1"/>
  <c r="J307" i="1"/>
  <c r="AB306" i="1"/>
  <c r="AA306" i="1"/>
  <c r="Y307" i="1" s="1"/>
  <c r="AV306" i="1"/>
  <c r="AW305" i="1"/>
  <c r="BF306" i="1"/>
  <c r="BG305" i="1"/>
  <c r="AG306" i="1"/>
  <c r="AF307" i="1"/>
  <c r="AS305" i="1"/>
  <c r="AR306" i="1"/>
  <c r="BA305" i="1"/>
  <c r="AZ306" i="1"/>
  <c r="AH307" i="1"/>
  <c r="AI306" i="1"/>
  <c r="AP306" i="1"/>
  <c r="AQ305" i="1"/>
  <c r="AT306" i="1"/>
  <c r="AU305" i="1"/>
  <c r="AL306" i="1"/>
  <c r="AM305" i="1"/>
  <c r="BI305" i="1"/>
  <c r="BH306" i="1"/>
  <c r="AN306" i="1"/>
  <c r="AO305" i="1"/>
  <c r="AJ307" i="1"/>
  <c r="AK306" i="1"/>
  <c r="BB306" i="1"/>
  <c r="BC305" i="1"/>
  <c r="AX306" i="1"/>
  <c r="AY305" i="1"/>
  <c r="BD306" i="1"/>
  <c r="BE305" i="1"/>
  <c r="AD307" i="1"/>
  <c r="AE306" i="1"/>
  <c r="K308" i="1" l="1"/>
  <c r="J308" i="1"/>
  <c r="G309" i="1" s="1"/>
  <c r="AB307" i="1"/>
  <c r="AA307" i="1"/>
  <c r="Y308" i="1" s="1"/>
  <c r="W307" i="1"/>
  <c r="U308" i="1" s="1"/>
  <c r="X307" i="1"/>
  <c r="T307" i="1"/>
  <c r="S307" i="1"/>
  <c r="Q308" i="1" s="1"/>
  <c r="AH308" i="1"/>
  <c r="AI307" i="1"/>
  <c r="BF307" i="1"/>
  <c r="BG306" i="1"/>
  <c r="AZ307" i="1"/>
  <c r="BA306" i="1"/>
  <c r="BB307" i="1"/>
  <c r="BC306" i="1"/>
  <c r="AL307" i="1"/>
  <c r="AM306" i="1"/>
  <c r="AW306" i="1"/>
  <c r="AV307" i="1"/>
  <c r="BH307" i="1"/>
  <c r="BI306" i="1"/>
  <c r="AR307" i="1"/>
  <c r="AS306" i="1"/>
  <c r="AE307" i="1"/>
  <c r="AD308" i="1"/>
  <c r="AJ308" i="1"/>
  <c r="AK307" i="1"/>
  <c r="AT307" i="1"/>
  <c r="AU306" i="1"/>
  <c r="AX307" i="1"/>
  <c r="AY306" i="1"/>
  <c r="AF308" i="1"/>
  <c r="AG307" i="1"/>
  <c r="BE306" i="1"/>
  <c r="BD307" i="1"/>
  <c r="AO306" i="1"/>
  <c r="AN307" i="1"/>
  <c r="AP307" i="1"/>
  <c r="AQ306" i="1"/>
  <c r="T308" i="1" l="1"/>
  <c r="S308" i="1"/>
  <c r="Q309" i="1" s="1"/>
  <c r="X308" i="1"/>
  <c r="W308" i="1"/>
  <c r="U309" i="1" s="1"/>
  <c r="K309" i="1"/>
  <c r="G310" i="1" s="1"/>
  <c r="J309" i="1"/>
  <c r="AB308" i="1"/>
  <c r="AA308" i="1"/>
  <c r="Y309" i="1" s="1"/>
  <c r="AV308" i="1"/>
  <c r="AW307" i="1"/>
  <c r="BF308" i="1"/>
  <c r="BG307" i="1"/>
  <c r="BD308" i="1"/>
  <c r="BE307" i="1"/>
  <c r="AM307" i="1"/>
  <c r="AL308" i="1"/>
  <c r="AI308" i="1"/>
  <c r="AH309" i="1"/>
  <c r="AD309" i="1"/>
  <c r="AE308" i="1"/>
  <c r="AP308" i="1"/>
  <c r="AQ307" i="1"/>
  <c r="AX308" i="1"/>
  <c r="AY307" i="1"/>
  <c r="AR308" i="1"/>
  <c r="AS307" i="1"/>
  <c r="BC307" i="1"/>
  <c r="BB308" i="1"/>
  <c r="AF309" i="1"/>
  <c r="AG308" i="1"/>
  <c r="AN308" i="1"/>
  <c r="AO307" i="1"/>
  <c r="AJ309" i="1"/>
  <c r="AK308" i="1"/>
  <c r="AU307" i="1"/>
  <c r="AT308" i="1"/>
  <c r="BH308" i="1"/>
  <c r="BI307" i="1"/>
  <c r="AZ308" i="1"/>
  <c r="BA307" i="1"/>
  <c r="AB309" i="1" l="1"/>
  <c r="AA309" i="1"/>
  <c r="Y310" i="1" s="1"/>
  <c r="K310" i="1"/>
  <c r="J310" i="1"/>
  <c r="G311" i="1" s="1"/>
  <c r="T309" i="1"/>
  <c r="Q310" i="1" s="1"/>
  <c r="S309" i="1"/>
  <c r="X309" i="1"/>
  <c r="W309" i="1"/>
  <c r="U310" i="1" s="1"/>
  <c r="BB309" i="1"/>
  <c r="BC308" i="1"/>
  <c r="AD310" i="1"/>
  <c r="AE309" i="1"/>
  <c r="BG308" i="1"/>
  <c r="BF309" i="1"/>
  <c r="AH310" i="1"/>
  <c r="AI309" i="1"/>
  <c r="AJ310" i="1"/>
  <c r="AK309" i="1"/>
  <c r="AR309" i="1"/>
  <c r="AS308" i="1"/>
  <c r="AV309" i="1"/>
  <c r="AW308" i="1"/>
  <c r="AL309" i="1"/>
  <c r="AM308" i="1"/>
  <c r="AZ309" i="1"/>
  <c r="BA308" i="1"/>
  <c r="AN309" i="1"/>
  <c r="AO308" i="1"/>
  <c r="AY308" i="1"/>
  <c r="AX309" i="1"/>
  <c r="AT309" i="1"/>
  <c r="AU308" i="1"/>
  <c r="BH309" i="1"/>
  <c r="BI308" i="1"/>
  <c r="AG309" i="1"/>
  <c r="AF310" i="1"/>
  <c r="AQ308" i="1"/>
  <c r="AP309" i="1"/>
  <c r="BD309" i="1"/>
  <c r="BE308" i="1"/>
  <c r="T310" i="1" l="1"/>
  <c r="S310" i="1"/>
  <c r="Q311" i="1" s="1"/>
  <c r="AB310" i="1"/>
  <c r="AA310" i="1"/>
  <c r="Y311" i="1" s="1"/>
  <c r="X310" i="1"/>
  <c r="U311" i="1" s="1"/>
  <c r="W310" i="1"/>
  <c r="J311" i="1"/>
  <c r="G312" i="1" s="1"/>
  <c r="K311" i="1"/>
  <c r="AO309" i="1"/>
  <c r="AN310" i="1"/>
  <c r="AR310" i="1"/>
  <c r="AS309" i="1"/>
  <c r="AD311" i="1"/>
  <c r="AE310" i="1"/>
  <c r="AF311" i="1"/>
  <c r="AG310" i="1"/>
  <c r="BH310" i="1"/>
  <c r="BI309" i="1"/>
  <c r="AZ310" i="1"/>
  <c r="BA309" i="1"/>
  <c r="AK310" i="1"/>
  <c r="AJ311" i="1"/>
  <c r="BB310" i="1"/>
  <c r="BC309" i="1"/>
  <c r="BE309" i="1"/>
  <c r="BD310" i="1"/>
  <c r="AT310" i="1"/>
  <c r="AU309" i="1"/>
  <c r="AL310" i="1"/>
  <c r="AM309" i="1"/>
  <c r="AH311" i="1"/>
  <c r="AI310" i="1"/>
  <c r="AP310" i="1"/>
  <c r="AQ309" i="1"/>
  <c r="AX310" i="1"/>
  <c r="AY309" i="1"/>
  <c r="BF310" i="1"/>
  <c r="BG309" i="1"/>
  <c r="AW309" i="1"/>
  <c r="AV310" i="1"/>
  <c r="K312" i="1" l="1"/>
  <c r="J312" i="1"/>
  <c r="G313" i="1" s="1"/>
  <c r="X311" i="1"/>
  <c r="W311" i="1"/>
  <c r="U312" i="1" s="1"/>
  <c r="S311" i="1"/>
  <c r="Q312" i="1"/>
  <c r="T311" i="1"/>
  <c r="AA311" i="1"/>
  <c r="AB311" i="1"/>
  <c r="Y312" i="1" s="1"/>
  <c r="AX311" i="1"/>
  <c r="AY310" i="1"/>
  <c r="AT311" i="1"/>
  <c r="AU310" i="1"/>
  <c r="BA310" i="1"/>
  <c r="AZ311" i="1"/>
  <c r="AS310" i="1"/>
  <c r="AR311" i="1"/>
  <c r="BD311" i="1"/>
  <c r="BE310" i="1"/>
  <c r="AN311" i="1"/>
  <c r="AO310" i="1"/>
  <c r="BI310" i="1"/>
  <c r="BH311" i="1"/>
  <c r="AP311" i="1"/>
  <c r="AQ310" i="1"/>
  <c r="AV311" i="1"/>
  <c r="AW310" i="1"/>
  <c r="AI311" i="1"/>
  <c r="AH312" i="1"/>
  <c r="BB311" i="1"/>
  <c r="BC310" i="1"/>
  <c r="AF312" i="1"/>
  <c r="AG311" i="1"/>
  <c r="AJ312" i="1"/>
  <c r="AK311" i="1"/>
  <c r="BF311" i="1"/>
  <c r="BG310" i="1"/>
  <c r="AL311" i="1"/>
  <c r="AM310" i="1"/>
  <c r="AD312" i="1"/>
  <c r="AE311" i="1"/>
  <c r="X312" i="1" l="1"/>
  <c r="W312" i="1"/>
  <c r="U313" i="1" s="1"/>
  <c r="K313" i="1"/>
  <c r="J313" i="1"/>
  <c r="G314" i="1" s="1"/>
  <c r="AB312" i="1"/>
  <c r="Y313" i="1" s="1"/>
  <c r="AA312" i="1"/>
  <c r="T312" i="1"/>
  <c r="S312" i="1"/>
  <c r="Q313" i="1" s="1"/>
  <c r="AH313" i="1"/>
  <c r="AI312" i="1"/>
  <c r="AN312" i="1"/>
  <c r="AO311" i="1"/>
  <c r="AT312" i="1"/>
  <c r="AU311" i="1"/>
  <c r="AJ313" i="1"/>
  <c r="AK312" i="1"/>
  <c r="AV312" i="1"/>
  <c r="AW311" i="1"/>
  <c r="BD312" i="1"/>
  <c r="BE311" i="1"/>
  <c r="AY311" i="1"/>
  <c r="AX312" i="1"/>
  <c r="AR312" i="1"/>
  <c r="AS311" i="1"/>
  <c r="AF313" i="1"/>
  <c r="AG312" i="1"/>
  <c r="AQ311" i="1"/>
  <c r="AP312" i="1"/>
  <c r="BG311" i="1"/>
  <c r="BF312" i="1"/>
  <c r="BH312" i="1"/>
  <c r="BI311" i="1"/>
  <c r="AZ312" i="1"/>
  <c r="BA311" i="1"/>
  <c r="AE312" i="1"/>
  <c r="AD313" i="1"/>
  <c r="AL312" i="1"/>
  <c r="AM311" i="1"/>
  <c r="BB312" i="1"/>
  <c r="BC311" i="1"/>
  <c r="T313" i="1" l="1"/>
  <c r="S313" i="1"/>
  <c r="Q314" i="1" s="1"/>
  <c r="AB313" i="1"/>
  <c r="AA313" i="1"/>
  <c r="Y314" i="1" s="1"/>
  <c r="X313" i="1"/>
  <c r="U314" i="1" s="1"/>
  <c r="W313" i="1"/>
  <c r="K314" i="1"/>
  <c r="J314" i="1"/>
  <c r="G315" i="1" s="1"/>
  <c r="AD314" i="1"/>
  <c r="AE313" i="1"/>
  <c r="BD313" i="1"/>
  <c r="BE312" i="1"/>
  <c r="AN313" i="1"/>
  <c r="AO312" i="1"/>
  <c r="AZ313" i="1"/>
  <c r="BA312" i="1"/>
  <c r="AF314" i="1"/>
  <c r="AG313" i="1"/>
  <c r="AV313" i="1"/>
  <c r="AW312" i="1"/>
  <c r="AH314" i="1"/>
  <c r="AI313" i="1"/>
  <c r="AP313" i="1"/>
  <c r="AQ312" i="1"/>
  <c r="BC312" i="1"/>
  <c r="BB313" i="1"/>
  <c r="BH313" i="1"/>
  <c r="BI312" i="1"/>
  <c r="AR313" i="1"/>
  <c r="AS312" i="1"/>
  <c r="AK313" i="1"/>
  <c r="AJ314" i="1"/>
  <c r="BF313" i="1"/>
  <c r="BG312" i="1"/>
  <c r="AX313" i="1"/>
  <c r="AY312" i="1"/>
  <c r="AM312" i="1"/>
  <c r="AL313" i="1"/>
  <c r="AU312" i="1"/>
  <c r="AT313" i="1"/>
  <c r="AB314" i="1" l="1"/>
  <c r="AA314" i="1"/>
  <c r="Y315" i="1" s="1"/>
  <c r="K315" i="1"/>
  <c r="J315" i="1"/>
  <c r="G316" i="1" s="1"/>
  <c r="T314" i="1"/>
  <c r="Q315" i="1" s="1"/>
  <c r="S314" i="1"/>
  <c r="X314" i="1"/>
  <c r="W314" i="1"/>
  <c r="U315" i="1" s="1"/>
  <c r="BI313" i="1"/>
  <c r="BH314" i="1"/>
  <c r="AV314" i="1"/>
  <c r="AW313" i="1"/>
  <c r="BD314" i="1"/>
  <c r="BE313" i="1"/>
  <c r="BF314" i="1"/>
  <c r="BG313" i="1"/>
  <c r="AG314" i="1"/>
  <c r="AF315" i="1"/>
  <c r="AD315" i="1"/>
  <c r="AE314" i="1"/>
  <c r="AJ315" i="1"/>
  <c r="AK314" i="1"/>
  <c r="BB314" i="1"/>
  <c r="BC313" i="1"/>
  <c r="AP314" i="1"/>
  <c r="AQ313" i="1"/>
  <c r="BA313" i="1"/>
  <c r="AZ314" i="1"/>
  <c r="AX314" i="1"/>
  <c r="AY313" i="1"/>
  <c r="AT314" i="1"/>
  <c r="AU313" i="1"/>
  <c r="AL314" i="1"/>
  <c r="AM313" i="1"/>
  <c r="AS313" i="1"/>
  <c r="AR314" i="1"/>
  <c r="AH315" i="1"/>
  <c r="AI314" i="1"/>
  <c r="AN314" i="1"/>
  <c r="AO313" i="1"/>
  <c r="W315" i="1" l="1"/>
  <c r="X315" i="1"/>
  <c r="U316" i="1" s="1"/>
  <c r="T315" i="1"/>
  <c r="S315" i="1"/>
  <c r="Q316" i="1" s="1"/>
  <c r="AB315" i="1"/>
  <c r="Y316" i="1" s="1"/>
  <c r="AA315" i="1"/>
  <c r="K316" i="1"/>
  <c r="J316" i="1"/>
  <c r="G317" i="1" s="1"/>
  <c r="AZ315" i="1"/>
  <c r="BA314" i="1"/>
  <c r="AE315" i="1"/>
  <c r="AD316" i="1"/>
  <c r="AW314" i="1"/>
  <c r="AV315" i="1"/>
  <c r="AR315" i="1"/>
  <c r="AS314" i="1"/>
  <c r="AF316" i="1"/>
  <c r="AG315" i="1"/>
  <c r="BH315" i="1"/>
  <c r="BI314" i="1"/>
  <c r="AP315" i="1"/>
  <c r="AQ314" i="1"/>
  <c r="AO314" i="1"/>
  <c r="AN315" i="1"/>
  <c r="AT315" i="1"/>
  <c r="AU314" i="1"/>
  <c r="BB315" i="1"/>
  <c r="BC314" i="1"/>
  <c r="BF315" i="1"/>
  <c r="BG314" i="1"/>
  <c r="AL315" i="1"/>
  <c r="AM314" i="1"/>
  <c r="AH316" i="1"/>
  <c r="AI315" i="1"/>
  <c r="AX315" i="1"/>
  <c r="AY314" i="1"/>
  <c r="AJ316" i="1"/>
  <c r="AK315" i="1"/>
  <c r="BE314" i="1"/>
  <c r="BD315" i="1"/>
  <c r="K317" i="1" l="1"/>
  <c r="J317" i="1"/>
  <c r="G318" i="1" s="1"/>
  <c r="AB316" i="1"/>
  <c r="AA316" i="1"/>
  <c r="Y317" i="1" s="1"/>
  <c r="X316" i="1"/>
  <c r="U317" i="1" s="1"/>
  <c r="W316" i="1"/>
  <c r="T316" i="1"/>
  <c r="S316" i="1"/>
  <c r="Q317" i="1" s="1"/>
  <c r="AD317" i="1"/>
  <c r="AE316" i="1"/>
  <c r="BH316" i="1"/>
  <c r="BI315" i="1"/>
  <c r="BC315" i="1"/>
  <c r="BB316" i="1"/>
  <c r="AI316" i="1"/>
  <c r="AH317" i="1"/>
  <c r="AU315" i="1"/>
  <c r="AT316" i="1"/>
  <c r="AF317" i="1"/>
  <c r="AG316" i="1"/>
  <c r="AZ316" i="1"/>
  <c r="BA315" i="1"/>
  <c r="BD316" i="1"/>
  <c r="BE315" i="1"/>
  <c r="AN316" i="1"/>
  <c r="AO315" i="1"/>
  <c r="AM315" i="1"/>
  <c r="AL316" i="1"/>
  <c r="AR316" i="1"/>
  <c r="AS315" i="1"/>
  <c r="AX316" i="1"/>
  <c r="AY315" i="1"/>
  <c r="AV316" i="1"/>
  <c r="AW315" i="1"/>
  <c r="AJ317" i="1"/>
  <c r="AK316" i="1"/>
  <c r="BF316" i="1"/>
  <c r="BG315" i="1"/>
  <c r="AP316" i="1"/>
  <c r="AQ315" i="1"/>
  <c r="T317" i="1" l="1"/>
  <c r="S317" i="1"/>
  <c r="Q318" i="1" s="1"/>
  <c r="X317" i="1"/>
  <c r="W317" i="1"/>
  <c r="U318" i="1" s="1"/>
  <c r="K318" i="1"/>
  <c r="G319" i="1" s="1"/>
  <c r="J318" i="1"/>
  <c r="AB317" i="1"/>
  <c r="AA317" i="1"/>
  <c r="Y318" i="1" s="1"/>
  <c r="AG317" i="1"/>
  <c r="AF318" i="1"/>
  <c r="BH317" i="1"/>
  <c r="BI316" i="1"/>
  <c r="AT317" i="1"/>
  <c r="AU316" i="1"/>
  <c r="AN317" i="1"/>
  <c r="AO316" i="1"/>
  <c r="AD318" i="1"/>
  <c r="AE317" i="1"/>
  <c r="AH318" i="1"/>
  <c r="AI317" i="1"/>
  <c r="AJ318" i="1"/>
  <c r="AK317" i="1"/>
  <c r="AV317" i="1"/>
  <c r="AW316" i="1"/>
  <c r="AQ316" i="1"/>
  <c r="AP317" i="1"/>
  <c r="AY316" i="1"/>
  <c r="AX317" i="1"/>
  <c r="BD317" i="1"/>
  <c r="BE316" i="1"/>
  <c r="AL317" i="1"/>
  <c r="AM316" i="1"/>
  <c r="BB317" i="1"/>
  <c r="BC316" i="1"/>
  <c r="BF317" i="1"/>
  <c r="BG316" i="1"/>
  <c r="AR317" i="1"/>
  <c r="AS316" i="1"/>
  <c r="AZ317" i="1"/>
  <c r="BA316" i="1"/>
  <c r="AB318" i="1" l="1"/>
  <c r="AA318" i="1"/>
  <c r="Y319" i="1" s="1"/>
  <c r="K319" i="1"/>
  <c r="J319" i="1"/>
  <c r="G320" i="1" s="1"/>
  <c r="T318" i="1"/>
  <c r="S318" i="1"/>
  <c r="Q319" i="1" s="1"/>
  <c r="X318" i="1"/>
  <c r="W318" i="1"/>
  <c r="U319" i="1" s="1"/>
  <c r="AH319" i="1"/>
  <c r="AI318" i="1"/>
  <c r="BI317" i="1"/>
  <c r="BH318" i="1"/>
  <c r="AF319" i="1"/>
  <c r="AG318" i="1"/>
  <c r="AX318" i="1"/>
  <c r="AY317" i="1"/>
  <c r="AE318" i="1"/>
  <c r="AD319" i="1"/>
  <c r="AP318" i="1"/>
  <c r="AQ317" i="1"/>
  <c r="AZ318" i="1"/>
  <c r="BA317" i="1"/>
  <c r="AL318" i="1"/>
  <c r="AM317" i="1"/>
  <c r="AW317" i="1"/>
  <c r="AV318" i="1"/>
  <c r="AO317" i="1"/>
  <c r="AN318" i="1"/>
  <c r="BF318" i="1"/>
  <c r="BG317" i="1"/>
  <c r="BB318" i="1"/>
  <c r="BC317" i="1"/>
  <c r="AS317" i="1"/>
  <c r="AR318" i="1"/>
  <c r="BE317" i="1"/>
  <c r="BD318" i="1"/>
  <c r="AJ319" i="1"/>
  <c r="AK318" i="1"/>
  <c r="AT318" i="1"/>
  <c r="AU317" i="1"/>
  <c r="T319" i="1" l="1"/>
  <c r="S319" i="1"/>
  <c r="Q320" i="1" s="1"/>
  <c r="W319" i="1"/>
  <c r="X319" i="1"/>
  <c r="U320" i="1" s="1"/>
  <c r="AB319" i="1"/>
  <c r="Y320" i="1" s="1"/>
  <c r="AA319" i="1"/>
  <c r="K320" i="1"/>
  <c r="J320" i="1"/>
  <c r="G321" i="1"/>
  <c r="AN319" i="1"/>
  <c r="AO318" i="1"/>
  <c r="BH319" i="1"/>
  <c r="BI318" i="1"/>
  <c r="AP319" i="1"/>
  <c r="AQ318" i="1"/>
  <c r="AR319" i="1"/>
  <c r="AS318" i="1"/>
  <c r="AE319" i="1"/>
  <c r="AD320" i="1"/>
  <c r="AH320" i="1"/>
  <c r="AI319" i="1"/>
  <c r="AU318" i="1"/>
  <c r="AT319" i="1"/>
  <c r="BC318" i="1"/>
  <c r="BB319" i="1"/>
  <c r="AL319" i="1"/>
  <c r="AM318" i="1"/>
  <c r="AY318" i="1"/>
  <c r="AX319" i="1"/>
  <c r="BD319" i="1"/>
  <c r="BE318" i="1"/>
  <c r="AV319" i="1"/>
  <c r="AW318" i="1"/>
  <c r="AJ320" i="1"/>
  <c r="AK319" i="1"/>
  <c r="BG318" i="1"/>
  <c r="BF319" i="1"/>
  <c r="AZ319" i="1"/>
  <c r="BA318" i="1"/>
  <c r="AF320" i="1"/>
  <c r="AG319" i="1"/>
  <c r="AB320" i="1" l="1"/>
  <c r="AA320" i="1"/>
  <c r="Y321" i="1" s="1"/>
  <c r="T320" i="1"/>
  <c r="S320" i="1"/>
  <c r="Q321" i="1" s="1"/>
  <c r="U321" i="1"/>
  <c r="X320" i="1"/>
  <c r="W320" i="1"/>
  <c r="AH321" i="1"/>
  <c r="AI320" i="1"/>
  <c r="BH320" i="1"/>
  <c r="BI319" i="1"/>
  <c r="AD321" i="1"/>
  <c r="AE320" i="1"/>
  <c r="AM319" i="1"/>
  <c r="AL320" i="1"/>
  <c r="AN320" i="1"/>
  <c r="AO319" i="1"/>
  <c r="AX320" i="1"/>
  <c r="AY319" i="1"/>
  <c r="J321" i="1"/>
  <c r="G322" i="1" s="1"/>
  <c r="K321" i="1"/>
  <c r="AK320" i="1"/>
  <c r="AJ321" i="1"/>
  <c r="AG320" i="1"/>
  <c r="AF321" i="1"/>
  <c r="AV320" i="1"/>
  <c r="AW319" i="1"/>
  <c r="AR320" i="1"/>
  <c r="AS319" i="1"/>
  <c r="BC319" i="1"/>
  <c r="BB320" i="1"/>
  <c r="AU319" i="1"/>
  <c r="AT320" i="1"/>
  <c r="BF320" i="1"/>
  <c r="BG319" i="1"/>
  <c r="AZ320" i="1"/>
  <c r="BA319" i="1"/>
  <c r="BD320" i="1"/>
  <c r="BE319" i="1"/>
  <c r="AP320" i="1"/>
  <c r="AQ319" i="1"/>
  <c r="K322" i="1" l="1"/>
  <c r="J322" i="1"/>
  <c r="G323" i="1" s="1"/>
  <c r="AA321" i="1"/>
  <c r="AB321" i="1"/>
  <c r="Y322" i="1" s="1"/>
  <c r="S321" i="1"/>
  <c r="Q322" i="1" s="1"/>
  <c r="T321" i="1"/>
  <c r="W321" i="1"/>
  <c r="X321" i="1"/>
  <c r="U322" i="1"/>
  <c r="AD322" i="1"/>
  <c r="AE321" i="1"/>
  <c r="AW320" i="1"/>
  <c r="AV321" i="1"/>
  <c r="AS320" i="1"/>
  <c r="AR321" i="1"/>
  <c r="AT321" i="1"/>
  <c r="AU320" i="1"/>
  <c r="AG321" i="1"/>
  <c r="AF322" i="1"/>
  <c r="AX321" i="1"/>
  <c r="AY320" i="1"/>
  <c r="BI320" i="1"/>
  <c r="BH321" i="1"/>
  <c r="BA320" i="1"/>
  <c r="AZ321" i="1"/>
  <c r="AP321" i="1"/>
  <c r="AQ320" i="1"/>
  <c r="BF321" i="1"/>
  <c r="BG320" i="1"/>
  <c r="BB321" i="1"/>
  <c r="BC320" i="1"/>
  <c r="AJ322" i="1"/>
  <c r="AK321" i="1"/>
  <c r="AO320" i="1"/>
  <c r="AN321" i="1"/>
  <c r="AH322" i="1"/>
  <c r="AI321" i="1"/>
  <c r="BE320" i="1"/>
  <c r="BD321" i="1"/>
  <c r="AL321" i="1"/>
  <c r="AM320" i="1"/>
  <c r="T322" i="1" l="1"/>
  <c r="S322" i="1"/>
  <c r="Q323" i="1" s="1"/>
  <c r="J323" i="1"/>
  <c r="G324" i="1" s="1"/>
  <c r="K323" i="1"/>
  <c r="Y323" i="1"/>
  <c r="AB322" i="1"/>
  <c r="AA322" i="1"/>
  <c r="AW321" i="1"/>
  <c r="AV322" i="1"/>
  <c r="AF323" i="1"/>
  <c r="AG322" i="1"/>
  <c r="AP322" i="1"/>
  <c r="AQ321" i="1"/>
  <c r="AE322" i="1"/>
  <c r="AD323" i="1"/>
  <c r="BF322" i="1"/>
  <c r="BG321" i="1"/>
  <c r="AZ322" i="1"/>
  <c r="BA321" i="1"/>
  <c r="X322" i="1"/>
  <c r="W322" i="1"/>
  <c r="U323" i="1" s="1"/>
  <c r="AX322" i="1"/>
  <c r="AY321" i="1"/>
  <c r="AL322" i="1"/>
  <c r="AM321" i="1"/>
  <c r="AJ323" i="1"/>
  <c r="AK322" i="1"/>
  <c r="AT322" i="1"/>
  <c r="AU321" i="1"/>
  <c r="AI322" i="1"/>
  <c r="AH323" i="1"/>
  <c r="AO321" i="1"/>
  <c r="AN322" i="1"/>
  <c r="BE321" i="1"/>
  <c r="BD322" i="1"/>
  <c r="BH322" i="1"/>
  <c r="BI321" i="1"/>
  <c r="AR322" i="1"/>
  <c r="AS321" i="1"/>
  <c r="BB322" i="1"/>
  <c r="BC321" i="1"/>
  <c r="X323" i="1" l="1"/>
  <c r="W323" i="1"/>
  <c r="U324" i="1" s="1"/>
  <c r="S323" i="1"/>
  <c r="T323" i="1"/>
  <c r="Q324" i="1" s="1"/>
  <c r="K324" i="1"/>
  <c r="J324" i="1"/>
  <c r="G325" i="1" s="1"/>
  <c r="AA323" i="1"/>
  <c r="Y324" i="1" s="1"/>
  <c r="AB323" i="1"/>
  <c r="BD323" i="1"/>
  <c r="BE322" i="1"/>
  <c r="AQ322" i="1"/>
  <c r="AP323" i="1"/>
  <c r="AJ324" i="1"/>
  <c r="AK323" i="1"/>
  <c r="BH323" i="1"/>
  <c r="BI322" i="1"/>
  <c r="AN323" i="1"/>
  <c r="AO322" i="1"/>
  <c r="AZ323" i="1"/>
  <c r="BA322" i="1"/>
  <c r="AF324" i="1"/>
  <c r="AG323" i="1"/>
  <c r="BC322" i="1"/>
  <c r="BB323" i="1"/>
  <c r="AM322" i="1"/>
  <c r="AL323" i="1"/>
  <c r="AV323" i="1"/>
  <c r="AW322" i="1"/>
  <c r="AU322" i="1"/>
  <c r="AT323" i="1"/>
  <c r="AI323" i="1"/>
  <c r="AH324" i="1"/>
  <c r="BG322" i="1"/>
  <c r="BF323" i="1"/>
  <c r="AR323" i="1"/>
  <c r="AS322" i="1"/>
  <c r="AY322" i="1"/>
  <c r="AX323" i="1"/>
  <c r="AD324" i="1"/>
  <c r="AE323" i="1"/>
  <c r="J325" i="1" l="1"/>
  <c r="G326" i="1" s="1"/>
  <c r="K325" i="1"/>
  <c r="X324" i="1"/>
  <c r="W324" i="1"/>
  <c r="U325" i="1" s="1"/>
  <c r="AB324" i="1"/>
  <c r="Y325" i="1" s="1"/>
  <c r="AA324" i="1"/>
  <c r="T324" i="1"/>
  <c r="S324" i="1"/>
  <c r="Q325" i="1" s="1"/>
  <c r="AQ323" i="1"/>
  <c r="AP324" i="1"/>
  <c r="AV324" i="1"/>
  <c r="AW323" i="1"/>
  <c r="AN324" i="1"/>
  <c r="AO323" i="1"/>
  <c r="BD324" i="1"/>
  <c r="BE323" i="1"/>
  <c r="AR324" i="1"/>
  <c r="AS323" i="1"/>
  <c r="BG323" i="1"/>
  <c r="BF324" i="1"/>
  <c r="AH325" i="1"/>
  <c r="AI324" i="1"/>
  <c r="BB324" i="1"/>
  <c r="BC323" i="1"/>
  <c r="AD325" i="1"/>
  <c r="AE324" i="1"/>
  <c r="BH324" i="1"/>
  <c r="BI323" i="1"/>
  <c r="AL324" i="1"/>
  <c r="AM323" i="1"/>
  <c r="AT324" i="1"/>
  <c r="AU323" i="1"/>
  <c r="AZ324" i="1"/>
  <c r="BA323" i="1"/>
  <c r="AY323" i="1"/>
  <c r="AX324" i="1"/>
  <c r="AG324" i="1"/>
  <c r="AF325" i="1"/>
  <c r="AK324" i="1"/>
  <c r="AJ325" i="1"/>
  <c r="S325" i="1" l="1"/>
  <c r="Q326" i="1" s="1"/>
  <c r="T325" i="1"/>
  <c r="W325" i="1"/>
  <c r="X325" i="1"/>
  <c r="U326" i="1"/>
  <c r="AA325" i="1"/>
  <c r="Y326" i="1" s="1"/>
  <c r="AB325" i="1"/>
  <c r="K326" i="1"/>
  <c r="J326" i="1"/>
  <c r="G327" i="1" s="1"/>
  <c r="BI324" i="1"/>
  <c r="BH325" i="1"/>
  <c r="AW324" i="1"/>
  <c r="AV325" i="1"/>
  <c r="AX325" i="1"/>
  <c r="AY324" i="1"/>
  <c r="BA324" i="1"/>
  <c r="AZ325" i="1"/>
  <c r="AD326" i="1"/>
  <c r="AE325" i="1"/>
  <c r="AS324" i="1"/>
  <c r="AR325" i="1"/>
  <c r="BF325" i="1"/>
  <c r="BG324" i="1"/>
  <c r="AK325" i="1"/>
  <c r="AJ326" i="1"/>
  <c r="AT325" i="1"/>
  <c r="AU324" i="1"/>
  <c r="BB325" i="1"/>
  <c r="BC324" i="1"/>
  <c r="BE324" i="1"/>
  <c r="BD325" i="1"/>
  <c r="AF326" i="1"/>
  <c r="AG325" i="1"/>
  <c r="AP325" i="1"/>
  <c r="AQ324" i="1"/>
  <c r="AL325" i="1"/>
  <c r="AM324" i="1"/>
  <c r="AH326" i="1"/>
  <c r="AI325" i="1"/>
  <c r="AO324" i="1"/>
  <c r="AN325" i="1"/>
  <c r="AB326" i="1" l="1"/>
  <c r="AA326" i="1"/>
  <c r="Y327" i="1" s="1"/>
  <c r="K327" i="1"/>
  <c r="J327" i="1"/>
  <c r="G328" i="1" s="1"/>
  <c r="T326" i="1"/>
  <c r="Q327" i="1" s="1"/>
  <c r="S326" i="1"/>
  <c r="X326" i="1"/>
  <c r="W326" i="1"/>
  <c r="U327" i="1" s="1"/>
  <c r="AP326" i="1"/>
  <c r="AQ325" i="1"/>
  <c r="AT326" i="1"/>
  <c r="AU325" i="1"/>
  <c r="AE326" i="1"/>
  <c r="AD327" i="1"/>
  <c r="AV326" i="1"/>
  <c r="AW325" i="1"/>
  <c r="AL326" i="1"/>
  <c r="AM325" i="1"/>
  <c r="AJ327" i="1"/>
  <c r="AK326" i="1"/>
  <c r="BA325" i="1"/>
  <c r="AZ326" i="1"/>
  <c r="AS325" i="1"/>
  <c r="AR326" i="1"/>
  <c r="BB326" i="1"/>
  <c r="BC325" i="1"/>
  <c r="AN326" i="1"/>
  <c r="AO325" i="1"/>
  <c r="AF327" i="1"/>
  <c r="AG326" i="1"/>
  <c r="BI325" i="1"/>
  <c r="BH326" i="1"/>
  <c r="BD326" i="1"/>
  <c r="BE325" i="1"/>
  <c r="AI326" i="1"/>
  <c r="AH327" i="1"/>
  <c r="BF326" i="1"/>
  <c r="BG325" i="1"/>
  <c r="AX326" i="1"/>
  <c r="AY325" i="1"/>
  <c r="T327" i="1" l="1"/>
  <c r="S327" i="1"/>
  <c r="Q328" i="1" s="1"/>
  <c r="W327" i="1"/>
  <c r="U328" i="1" s="1"/>
  <c r="X327" i="1"/>
  <c r="AB327" i="1"/>
  <c r="Y328" i="1" s="1"/>
  <c r="AA327" i="1"/>
  <c r="K328" i="1"/>
  <c r="J328" i="1"/>
  <c r="G329" i="1" s="1"/>
  <c r="AH328" i="1"/>
  <c r="AI327" i="1"/>
  <c r="AJ328" i="1"/>
  <c r="AK327" i="1"/>
  <c r="BD327" i="1"/>
  <c r="BE326" i="1"/>
  <c r="BC326" i="1"/>
  <c r="BB327" i="1"/>
  <c r="AM326" i="1"/>
  <c r="AL327" i="1"/>
  <c r="AQ326" i="1"/>
  <c r="AP327" i="1"/>
  <c r="AN327" i="1"/>
  <c r="AO326" i="1"/>
  <c r="BH327" i="1"/>
  <c r="BI326" i="1"/>
  <c r="AR327" i="1"/>
  <c r="AS326" i="1"/>
  <c r="AY326" i="1"/>
  <c r="AX327" i="1"/>
  <c r="AV327" i="1"/>
  <c r="AW326" i="1"/>
  <c r="AZ327" i="1"/>
  <c r="BA326" i="1"/>
  <c r="AE327" i="1"/>
  <c r="AD328" i="1"/>
  <c r="AU326" i="1"/>
  <c r="AT327" i="1"/>
  <c r="BG326" i="1"/>
  <c r="BF327" i="1"/>
  <c r="AF328" i="1"/>
  <c r="AG327" i="1"/>
  <c r="Y329" i="1" l="1"/>
  <c r="AB328" i="1"/>
  <c r="AA328" i="1"/>
  <c r="J329" i="1"/>
  <c r="G330" i="1" s="1"/>
  <c r="K329" i="1"/>
  <c r="X328" i="1"/>
  <c r="W328" i="1"/>
  <c r="U329" i="1" s="1"/>
  <c r="T328" i="1"/>
  <c r="S328" i="1"/>
  <c r="Q329" i="1" s="1"/>
  <c r="AK328" i="1"/>
  <c r="AJ329" i="1"/>
  <c r="AD329" i="1"/>
  <c r="AE328" i="1"/>
  <c r="AM327" i="1"/>
  <c r="AL328" i="1"/>
  <c r="AR328" i="1"/>
  <c r="AS327" i="1"/>
  <c r="AH329" i="1"/>
  <c r="AI328" i="1"/>
  <c r="AX328" i="1"/>
  <c r="AY327" i="1"/>
  <c r="AG328" i="1"/>
  <c r="AF329" i="1"/>
  <c r="AZ328" i="1"/>
  <c r="BA327" i="1"/>
  <c r="BH328" i="1"/>
  <c r="BI327" i="1"/>
  <c r="AP328" i="1"/>
  <c r="AQ327" i="1"/>
  <c r="BF328" i="1"/>
  <c r="BG327" i="1"/>
  <c r="AU327" i="1"/>
  <c r="AT328" i="1"/>
  <c r="BC327" i="1"/>
  <c r="BB328" i="1"/>
  <c r="AV328" i="1"/>
  <c r="AW327" i="1"/>
  <c r="AN328" i="1"/>
  <c r="AO327" i="1"/>
  <c r="BD328" i="1"/>
  <c r="BE327" i="1"/>
  <c r="W329" i="1" l="1"/>
  <c r="U330" i="1" s="1"/>
  <c r="X329" i="1"/>
  <c r="K330" i="1"/>
  <c r="J330" i="1"/>
  <c r="G331" i="1" s="1"/>
  <c r="S329" i="1"/>
  <c r="Q330" i="1" s="1"/>
  <c r="T329" i="1"/>
  <c r="AW328" i="1"/>
  <c r="AV329" i="1"/>
  <c r="AP329" i="1"/>
  <c r="AQ328" i="1"/>
  <c r="AX329" i="1"/>
  <c r="AY328" i="1"/>
  <c r="AD330" i="1"/>
  <c r="AE329" i="1"/>
  <c r="AJ330" i="1"/>
  <c r="AK329" i="1"/>
  <c r="BI328" i="1"/>
  <c r="BH329" i="1"/>
  <c r="AH330" i="1"/>
  <c r="AI329" i="1"/>
  <c r="AO328" i="1"/>
  <c r="AN329" i="1"/>
  <c r="BB329" i="1"/>
  <c r="BC328" i="1"/>
  <c r="AT329" i="1"/>
  <c r="AU328" i="1"/>
  <c r="BE328" i="1"/>
  <c r="BD329" i="1"/>
  <c r="BA328" i="1"/>
  <c r="AZ329" i="1"/>
  <c r="AS328" i="1"/>
  <c r="AR329" i="1"/>
  <c r="AG329" i="1"/>
  <c r="AF330" i="1"/>
  <c r="AL329" i="1"/>
  <c r="AM328" i="1"/>
  <c r="BF329" i="1"/>
  <c r="BG328" i="1"/>
  <c r="AA329" i="1"/>
  <c r="AB329" i="1"/>
  <c r="Y330" i="1" s="1"/>
  <c r="X330" i="1" l="1"/>
  <c r="W330" i="1"/>
  <c r="U331" i="1" s="1"/>
  <c r="AB330" i="1"/>
  <c r="AA330" i="1"/>
  <c r="Y331" i="1" s="1"/>
  <c r="T330" i="1"/>
  <c r="Q331" i="1" s="1"/>
  <c r="S330" i="1"/>
  <c r="J331" i="1"/>
  <c r="G332" i="1" s="1"/>
  <c r="K331" i="1"/>
  <c r="AZ330" i="1"/>
  <c r="BA329" i="1"/>
  <c r="BF330" i="1"/>
  <c r="BG329" i="1"/>
  <c r="AE330" i="1"/>
  <c r="AD331" i="1"/>
  <c r="BE329" i="1"/>
  <c r="BD330" i="1"/>
  <c r="AF331" i="1"/>
  <c r="AG330" i="1"/>
  <c r="BH330" i="1"/>
  <c r="BI329" i="1"/>
  <c r="AI330" i="1"/>
  <c r="AH331" i="1"/>
  <c r="AX330" i="1"/>
  <c r="AY329" i="1"/>
  <c r="AT330" i="1"/>
  <c r="AU329" i="1"/>
  <c r="AP330" i="1"/>
  <c r="AQ329" i="1"/>
  <c r="AL330" i="1"/>
  <c r="AM329" i="1"/>
  <c r="AW329" i="1"/>
  <c r="AV330" i="1"/>
  <c r="AR330" i="1"/>
  <c r="AS329" i="1"/>
  <c r="BB330" i="1"/>
  <c r="BC329" i="1"/>
  <c r="AJ331" i="1"/>
  <c r="AK330" i="1"/>
  <c r="AO329" i="1"/>
  <c r="AN330" i="1"/>
  <c r="AA331" i="1" l="1"/>
  <c r="AB331" i="1"/>
  <c r="Y332" i="1" s="1"/>
  <c r="K332" i="1"/>
  <c r="J332" i="1"/>
  <c r="G333" i="1"/>
  <c r="S331" i="1"/>
  <c r="Q332" i="1"/>
  <c r="T331" i="1"/>
  <c r="X331" i="1"/>
  <c r="W331" i="1"/>
  <c r="U332" i="1" s="1"/>
  <c r="AQ330" i="1"/>
  <c r="AP331" i="1"/>
  <c r="BH331" i="1"/>
  <c r="BI330" i="1"/>
  <c r="BG330" i="1"/>
  <c r="BF331" i="1"/>
  <c r="AU330" i="1"/>
  <c r="AT331" i="1"/>
  <c r="AF332" i="1"/>
  <c r="AG331" i="1"/>
  <c r="AZ331" i="1"/>
  <c r="BA330" i="1"/>
  <c r="AN331" i="1"/>
  <c r="AO330" i="1"/>
  <c r="BD331" i="1"/>
  <c r="BE330" i="1"/>
  <c r="AY330" i="1"/>
  <c r="AX331" i="1"/>
  <c r="AV331" i="1"/>
  <c r="AW330" i="1"/>
  <c r="AI331" i="1"/>
  <c r="AH332" i="1"/>
  <c r="AD332" i="1"/>
  <c r="AE331" i="1"/>
  <c r="BC330" i="1"/>
  <c r="BB331" i="1"/>
  <c r="AR331" i="1"/>
  <c r="AS330" i="1"/>
  <c r="AJ332" i="1"/>
  <c r="AK331" i="1"/>
  <c r="AM330" i="1"/>
  <c r="AL331" i="1"/>
  <c r="AB332" i="1" l="1"/>
  <c r="AA332" i="1"/>
  <c r="Y333" i="1" s="1"/>
  <c r="X332" i="1"/>
  <c r="W332" i="1"/>
  <c r="U333" i="1" s="1"/>
  <c r="T332" i="1"/>
  <c r="Q333" i="1" s="1"/>
  <c r="S332" i="1"/>
  <c r="AR332" i="1"/>
  <c r="AS331" i="1"/>
  <c r="AV332" i="1"/>
  <c r="AW331" i="1"/>
  <c r="AZ332" i="1"/>
  <c r="BA331" i="1"/>
  <c r="BH332" i="1"/>
  <c r="BI331" i="1"/>
  <c r="AY331" i="1"/>
  <c r="AX332" i="1"/>
  <c r="AQ331" i="1"/>
  <c r="AP332" i="1"/>
  <c r="J333" i="1"/>
  <c r="G334" i="1" s="1"/>
  <c r="K333" i="1"/>
  <c r="AG332" i="1"/>
  <c r="AF333" i="1"/>
  <c r="AT332" i="1"/>
  <c r="AU331" i="1"/>
  <c r="AL332" i="1"/>
  <c r="AM331" i="1"/>
  <c r="AD333" i="1"/>
  <c r="AE332" i="1"/>
  <c r="BD332" i="1"/>
  <c r="BE331" i="1"/>
  <c r="AH333" i="1"/>
  <c r="AI332" i="1"/>
  <c r="BG331" i="1"/>
  <c r="BF332" i="1"/>
  <c r="BB332" i="1"/>
  <c r="BC331" i="1"/>
  <c r="AK332" i="1"/>
  <c r="AJ333" i="1"/>
  <c r="AN332" i="1"/>
  <c r="AO331" i="1"/>
  <c r="W333" i="1" l="1"/>
  <c r="X333" i="1"/>
  <c r="U334" i="1"/>
  <c r="S333" i="1"/>
  <c r="T333" i="1"/>
  <c r="Q334" i="1" s="1"/>
  <c r="AA333" i="1"/>
  <c r="Y334" i="1" s="1"/>
  <c r="AB333" i="1"/>
  <c r="K334" i="1"/>
  <c r="J334" i="1"/>
  <c r="G335" i="1" s="1"/>
  <c r="AD334" i="1"/>
  <c r="AE333" i="1"/>
  <c r="BA332" i="1"/>
  <c r="AZ333" i="1"/>
  <c r="AL333" i="1"/>
  <c r="AM332" i="1"/>
  <c r="AP333" i="1"/>
  <c r="AQ332" i="1"/>
  <c r="BI332" i="1"/>
  <c r="BH333" i="1"/>
  <c r="AW332" i="1"/>
  <c r="AV333" i="1"/>
  <c r="AO332" i="1"/>
  <c r="AN333" i="1"/>
  <c r="AH334" i="1"/>
  <c r="AI333" i="1"/>
  <c r="AT333" i="1"/>
  <c r="AU332" i="1"/>
  <c r="AX333" i="1"/>
  <c r="AY332" i="1"/>
  <c r="BF333" i="1"/>
  <c r="BG332" i="1"/>
  <c r="AK333" i="1"/>
  <c r="AJ334" i="1"/>
  <c r="AF334" i="1"/>
  <c r="AG333" i="1"/>
  <c r="AS332" i="1"/>
  <c r="AR333" i="1"/>
  <c r="BB333" i="1"/>
  <c r="BC332" i="1"/>
  <c r="BE332" i="1"/>
  <c r="BD333" i="1"/>
  <c r="Y335" i="1" l="1"/>
  <c r="AB334" i="1"/>
  <c r="AA334" i="1"/>
  <c r="T334" i="1"/>
  <c r="S334" i="1"/>
  <c r="Q335" i="1" s="1"/>
  <c r="K335" i="1"/>
  <c r="G336" i="1"/>
  <c r="J335" i="1"/>
  <c r="AS333" i="1"/>
  <c r="AR334" i="1"/>
  <c r="BI333" i="1"/>
  <c r="BH334" i="1"/>
  <c r="AV334" i="1"/>
  <c r="AW333" i="1"/>
  <c r="AT334" i="1"/>
  <c r="AU333" i="1"/>
  <c r="AE334" i="1"/>
  <c r="AD335" i="1"/>
  <c r="AX334" i="1"/>
  <c r="AY333" i="1"/>
  <c r="AJ335" i="1"/>
  <c r="AK334" i="1"/>
  <c r="BA333" i="1"/>
  <c r="AZ334" i="1"/>
  <c r="AF335" i="1"/>
  <c r="AG334" i="1"/>
  <c r="AI334" i="1"/>
  <c r="AH335" i="1"/>
  <c r="AP334" i="1"/>
  <c r="AQ333" i="1"/>
  <c r="U335" i="1"/>
  <c r="X334" i="1"/>
  <c r="W334" i="1"/>
  <c r="BD334" i="1"/>
  <c r="BE333" i="1"/>
  <c r="AN334" i="1"/>
  <c r="AO333" i="1"/>
  <c r="BB334" i="1"/>
  <c r="BC333" i="1"/>
  <c r="BF334" i="1"/>
  <c r="BG333" i="1"/>
  <c r="AL334" i="1"/>
  <c r="AM333" i="1"/>
  <c r="T335" i="1" l="1"/>
  <c r="S335" i="1"/>
  <c r="Q336" i="1" s="1"/>
  <c r="K336" i="1"/>
  <c r="G337" i="1"/>
  <c r="J336" i="1"/>
  <c r="BC334" i="1"/>
  <c r="BB335" i="1"/>
  <c r="BH335" i="1"/>
  <c r="BI334" i="1"/>
  <c r="AY334" i="1"/>
  <c r="AX335" i="1"/>
  <c r="W335" i="1"/>
  <c r="U336" i="1" s="1"/>
  <c r="X335" i="1"/>
  <c r="AU334" i="1"/>
  <c r="AT335" i="1"/>
  <c r="AQ334" i="1"/>
  <c r="AP335" i="1"/>
  <c r="AV335" i="1"/>
  <c r="AW334" i="1"/>
  <c r="AN335" i="1"/>
  <c r="AO334" i="1"/>
  <c r="AM334" i="1"/>
  <c r="AL335" i="1"/>
  <c r="BD335" i="1"/>
  <c r="BE334" i="1"/>
  <c r="AE335" i="1"/>
  <c r="AD336" i="1"/>
  <c r="AR335" i="1"/>
  <c r="AS334" i="1"/>
  <c r="AJ336" i="1"/>
  <c r="AK335" i="1"/>
  <c r="AH336" i="1"/>
  <c r="AI335" i="1"/>
  <c r="AF336" i="1"/>
  <c r="AG335" i="1"/>
  <c r="BG334" i="1"/>
  <c r="BF335" i="1"/>
  <c r="AZ335" i="1"/>
  <c r="BA334" i="1"/>
  <c r="AB335" i="1"/>
  <c r="AA335" i="1"/>
  <c r="Y336" i="1" s="1"/>
  <c r="X336" i="1" l="1"/>
  <c r="W336" i="1"/>
  <c r="U337" i="1" s="1"/>
  <c r="T336" i="1"/>
  <c r="S336" i="1"/>
  <c r="Q337" i="1" s="1"/>
  <c r="AB336" i="1"/>
  <c r="AA336" i="1"/>
  <c r="Y337" i="1" s="1"/>
  <c r="BC335" i="1"/>
  <c r="BB336" i="1"/>
  <c r="BF336" i="1"/>
  <c r="BG335" i="1"/>
  <c r="AR336" i="1"/>
  <c r="AS335" i="1"/>
  <c r="AN336" i="1"/>
  <c r="AO335" i="1"/>
  <c r="K337" i="1"/>
  <c r="J337" i="1"/>
  <c r="G338" i="1" s="1"/>
  <c r="AF337" i="1"/>
  <c r="AG336" i="1"/>
  <c r="AV336" i="1"/>
  <c r="AW335" i="1"/>
  <c r="AX336" i="1"/>
  <c r="AY335" i="1"/>
  <c r="AJ337" i="1"/>
  <c r="AK336" i="1"/>
  <c r="AP336" i="1"/>
  <c r="AQ335" i="1"/>
  <c r="AI336" i="1"/>
  <c r="AH337" i="1"/>
  <c r="BD336" i="1"/>
  <c r="BE335" i="1"/>
  <c r="AZ336" i="1"/>
  <c r="BA335" i="1"/>
  <c r="AD337" i="1"/>
  <c r="AE336" i="1"/>
  <c r="AM335" i="1"/>
  <c r="AL336" i="1"/>
  <c r="AU335" i="1"/>
  <c r="AT336" i="1"/>
  <c r="BH336" i="1"/>
  <c r="BI335" i="1"/>
  <c r="K338" i="1" l="1"/>
  <c r="J338" i="1"/>
  <c r="G339" i="1" s="1"/>
  <c r="X337" i="1"/>
  <c r="W337" i="1"/>
  <c r="U338" i="1" s="1"/>
  <c r="Y338" i="1"/>
  <c r="AB337" i="1"/>
  <c r="AA337" i="1"/>
  <c r="T337" i="1"/>
  <c r="S337" i="1"/>
  <c r="Q338" i="1" s="1"/>
  <c r="AL337" i="1"/>
  <c r="AM336" i="1"/>
  <c r="AH338" i="1"/>
  <c r="AI337" i="1"/>
  <c r="AN337" i="1"/>
  <c r="AO336" i="1"/>
  <c r="BD337" i="1"/>
  <c r="BE336" i="1"/>
  <c r="AV337" i="1"/>
  <c r="AW336" i="1"/>
  <c r="AR337" i="1"/>
  <c r="AS336" i="1"/>
  <c r="AD338" i="1"/>
  <c r="AE337" i="1"/>
  <c r="AQ336" i="1"/>
  <c r="AP337" i="1"/>
  <c r="AG337" i="1"/>
  <c r="AF338" i="1"/>
  <c r="BG336" i="1"/>
  <c r="BF337" i="1"/>
  <c r="AY336" i="1"/>
  <c r="AX337" i="1"/>
  <c r="BH337" i="1"/>
  <c r="BI336" i="1"/>
  <c r="AZ337" i="1"/>
  <c r="BA336" i="1"/>
  <c r="AJ338" i="1"/>
  <c r="AK337" i="1"/>
  <c r="BB337" i="1"/>
  <c r="BC336" i="1"/>
  <c r="AT337" i="1"/>
  <c r="AU336" i="1"/>
  <c r="X338" i="1" l="1"/>
  <c r="W338" i="1"/>
  <c r="U339" i="1" s="1"/>
  <c r="J339" i="1"/>
  <c r="G340" i="1" s="1"/>
  <c r="K339" i="1"/>
  <c r="Q339" i="1"/>
  <c r="T338" i="1"/>
  <c r="S338" i="1"/>
  <c r="BF338" i="1"/>
  <c r="BG337" i="1"/>
  <c r="AB338" i="1"/>
  <c r="AA338" i="1"/>
  <c r="Y339" i="1" s="1"/>
  <c r="AH339" i="1"/>
  <c r="AI338" i="1"/>
  <c r="AF339" i="1"/>
  <c r="AG338" i="1"/>
  <c r="AZ338" i="1"/>
  <c r="BA337" i="1"/>
  <c r="AW337" i="1"/>
  <c r="AV338" i="1"/>
  <c r="AL338" i="1"/>
  <c r="AM337" i="1"/>
  <c r="AP338" i="1"/>
  <c r="AQ337" i="1"/>
  <c r="AT338" i="1"/>
  <c r="AU337" i="1"/>
  <c r="BH338" i="1"/>
  <c r="BI337" i="1"/>
  <c r="BE337" i="1"/>
  <c r="BD338" i="1"/>
  <c r="AK338" i="1"/>
  <c r="AJ339" i="1"/>
  <c r="AX338" i="1"/>
  <c r="AY337" i="1"/>
  <c r="AR338" i="1"/>
  <c r="AS337" i="1"/>
  <c r="BB338" i="1"/>
  <c r="BC337" i="1"/>
  <c r="AD339" i="1"/>
  <c r="AE338" i="1"/>
  <c r="AO337" i="1"/>
  <c r="AN338" i="1"/>
  <c r="K340" i="1" l="1"/>
  <c r="J340" i="1"/>
  <c r="G341" i="1" s="1"/>
  <c r="X339" i="1"/>
  <c r="W339" i="1"/>
  <c r="U340" i="1" s="1"/>
  <c r="AA339" i="1"/>
  <c r="Y340" i="1" s="1"/>
  <c r="AB339" i="1"/>
  <c r="BD339" i="1"/>
  <c r="BE338" i="1"/>
  <c r="BB339" i="1"/>
  <c r="BC338" i="1"/>
  <c r="AL339" i="1"/>
  <c r="AM338" i="1"/>
  <c r="AI339" i="1"/>
  <c r="AH340" i="1"/>
  <c r="S339" i="1"/>
  <c r="Q340" i="1"/>
  <c r="T339" i="1"/>
  <c r="AV339" i="1"/>
  <c r="AW338" i="1"/>
  <c r="AS338" i="1"/>
  <c r="AR339" i="1"/>
  <c r="BI338" i="1"/>
  <c r="BH339" i="1"/>
  <c r="AN339" i="1"/>
  <c r="AO338" i="1"/>
  <c r="AX339" i="1"/>
  <c r="AY338" i="1"/>
  <c r="AT339" i="1"/>
  <c r="AU338" i="1"/>
  <c r="BA338" i="1"/>
  <c r="AZ339" i="1"/>
  <c r="AJ340" i="1"/>
  <c r="AK339" i="1"/>
  <c r="BF339" i="1"/>
  <c r="BG338" i="1"/>
  <c r="AD340" i="1"/>
  <c r="AE339" i="1"/>
  <c r="AP339" i="1"/>
  <c r="AQ338" i="1"/>
  <c r="AF340" i="1"/>
  <c r="AG339" i="1"/>
  <c r="X340" i="1" l="1"/>
  <c r="W340" i="1"/>
  <c r="U341" i="1" s="1"/>
  <c r="K341" i="1"/>
  <c r="J341" i="1"/>
  <c r="G342" i="1" s="1"/>
  <c r="Y341" i="1"/>
  <c r="AB340" i="1"/>
  <c r="AA340" i="1"/>
  <c r="AR340" i="1"/>
  <c r="AS339" i="1"/>
  <c r="AE340" i="1"/>
  <c r="AD341" i="1"/>
  <c r="AT340" i="1"/>
  <c r="AU339" i="1"/>
  <c r="AL340" i="1"/>
  <c r="AM339" i="1"/>
  <c r="BG339" i="1"/>
  <c r="BF340" i="1"/>
  <c r="AY339" i="1"/>
  <c r="AX340" i="1"/>
  <c r="AV340" i="1"/>
  <c r="AW339" i="1"/>
  <c r="BB340" i="1"/>
  <c r="BC339" i="1"/>
  <c r="AF341" i="1"/>
  <c r="AG340" i="1"/>
  <c r="AJ341" i="1"/>
  <c r="AK340" i="1"/>
  <c r="AN340" i="1"/>
  <c r="AO339" i="1"/>
  <c r="Q341" i="1"/>
  <c r="T340" i="1"/>
  <c r="S340" i="1"/>
  <c r="AZ340" i="1"/>
  <c r="BA339" i="1"/>
  <c r="BH340" i="1"/>
  <c r="BI339" i="1"/>
  <c r="BD340" i="1"/>
  <c r="BE339" i="1"/>
  <c r="AQ339" i="1"/>
  <c r="AP340" i="1"/>
  <c r="AH341" i="1"/>
  <c r="AI340" i="1"/>
  <c r="K342" i="1" l="1"/>
  <c r="J342" i="1"/>
  <c r="G343" i="1" s="1"/>
  <c r="X341" i="1"/>
  <c r="W341" i="1"/>
  <c r="U342" i="1" s="1"/>
  <c r="T341" i="1"/>
  <c r="Q342" i="1" s="1"/>
  <c r="S341" i="1"/>
  <c r="BC340" i="1"/>
  <c r="BB341" i="1"/>
  <c r="AM340" i="1"/>
  <c r="AL341" i="1"/>
  <c r="BD341" i="1"/>
  <c r="BE340" i="1"/>
  <c r="AB341" i="1"/>
  <c r="AA341" i="1"/>
  <c r="Y342" i="1" s="1"/>
  <c r="AN341" i="1"/>
  <c r="AO340" i="1"/>
  <c r="AV341" i="1"/>
  <c r="AW340" i="1"/>
  <c r="AU340" i="1"/>
  <c r="AT341" i="1"/>
  <c r="BH341" i="1"/>
  <c r="BI340" i="1"/>
  <c r="AX341" i="1"/>
  <c r="AY340" i="1"/>
  <c r="AD342" i="1"/>
  <c r="AE341" i="1"/>
  <c r="AK341" i="1"/>
  <c r="AJ342" i="1"/>
  <c r="AH342" i="1"/>
  <c r="AI341" i="1"/>
  <c r="AZ341" i="1"/>
  <c r="BA340" i="1"/>
  <c r="BF341" i="1"/>
  <c r="BG340" i="1"/>
  <c r="AP341" i="1"/>
  <c r="AQ340" i="1"/>
  <c r="AF342" i="1"/>
  <c r="AG341" i="1"/>
  <c r="AR341" i="1"/>
  <c r="AS340" i="1"/>
  <c r="AB342" i="1" l="1"/>
  <c r="AA342" i="1"/>
  <c r="Y343" i="1" s="1"/>
  <c r="T342" i="1"/>
  <c r="S342" i="1"/>
  <c r="Q343" i="1" s="1"/>
  <c r="K343" i="1"/>
  <c r="G344" i="1"/>
  <c r="J343" i="1"/>
  <c r="X342" i="1"/>
  <c r="W342" i="1"/>
  <c r="U343" i="1" s="1"/>
  <c r="AJ343" i="1"/>
  <c r="AK342" i="1"/>
  <c r="AT342" i="1"/>
  <c r="AU341" i="1"/>
  <c r="BD342" i="1"/>
  <c r="BE341" i="1"/>
  <c r="BF342" i="1"/>
  <c r="BG341" i="1"/>
  <c r="AD343" i="1"/>
  <c r="AE342" i="1"/>
  <c r="AV342" i="1"/>
  <c r="AW341" i="1"/>
  <c r="AL342" i="1"/>
  <c r="AM341" i="1"/>
  <c r="AS341" i="1"/>
  <c r="AR342" i="1"/>
  <c r="AP342" i="1"/>
  <c r="AQ341" i="1"/>
  <c r="AX342" i="1"/>
  <c r="AY341" i="1"/>
  <c r="AN342" i="1"/>
  <c r="AO341" i="1"/>
  <c r="BB342" i="1"/>
  <c r="BC341" i="1"/>
  <c r="BA341" i="1"/>
  <c r="AZ342" i="1"/>
  <c r="AG342" i="1"/>
  <c r="AF343" i="1"/>
  <c r="AH343" i="1"/>
  <c r="AI342" i="1"/>
  <c r="BI341" i="1"/>
  <c r="BH342" i="1"/>
  <c r="T343" i="1" l="1"/>
  <c r="S343" i="1"/>
  <c r="Q344" i="1" s="1"/>
  <c r="AB343" i="1"/>
  <c r="AA343" i="1"/>
  <c r="Y344" i="1" s="1"/>
  <c r="W343" i="1"/>
  <c r="U344" i="1"/>
  <c r="X343" i="1"/>
  <c r="K344" i="1"/>
  <c r="J344" i="1"/>
  <c r="G345" i="1" s="1"/>
  <c r="AX343" i="1"/>
  <c r="AY342" i="1"/>
  <c r="AW342" i="1"/>
  <c r="AV343" i="1"/>
  <c r="AT343" i="1"/>
  <c r="AU342" i="1"/>
  <c r="AZ343" i="1"/>
  <c r="BA342" i="1"/>
  <c r="AP343" i="1"/>
  <c r="AQ342" i="1"/>
  <c r="AE343" i="1"/>
  <c r="AD344" i="1"/>
  <c r="AJ344" i="1"/>
  <c r="AK343" i="1"/>
  <c r="BH343" i="1"/>
  <c r="BI342" i="1"/>
  <c r="AR343" i="1"/>
  <c r="AS342" i="1"/>
  <c r="AF344" i="1"/>
  <c r="AG343" i="1"/>
  <c r="BB343" i="1"/>
  <c r="BC342" i="1"/>
  <c r="BF343" i="1"/>
  <c r="BG342" i="1"/>
  <c r="AH344" i="1"/>
  <c r="AI343" i="1"/>
  <c r="AO342" i="1"/>
  <c r="AN343" i="1"/>
  <c r="AL343" i="1"/>
  <c r="AM342" i="1"/>
  <c r="BE342" i="1"/>
  <c r="BD343" i="1"/>
  <c r="AB344" i="1" l="1"/>
  <c r="AA344" i="1"/>
  <c r="Y345" i="1" s="1"/>
  <c r="T344" i="1"/>
  <c r="S344" i="1"/>
  <c r="Q345" i="1" s="1"/>
  <c r="K345" i="1"/>
  <c r="G346" i="1" s="1"/>
  <c r="J345" i="1"/>
  <c r="AD345" i="1"/>
  <c r="AE344" i="1"/>
  <c r="AV344" i="1"/>
  <c r="AW343" i="1"/>
  <c r="X344" i="1"/>
  <c r="W344" i="1"/>
  <c r="U345" i="1" s="1"/>
  <c r="AF345" i="1"/>
  <c r="AG344" i="1"/>
  <c r="AN344" i="1"/>
  <c r="AO343" i="1"/>
  <c r="AI344" i="1"/>
  <c r="AH345" i="1"/>
  <c r="AR344" i="1"/>
  <c r="AS343" i="1"/>
  <c r="AP344" i="1"/>
  <c r="AQ343" i="1"/>
  <c r="AX344" i="1"/>
  <c r="AY343" i="1"/>
  <c r="BD344" i="1"/>
  <c r="BE343" i="1"/>
  <c r="BF344" i="1"/>
  <c r="BG343" i="1"/>
  <c r="BH344" i="1"/>
  <c r="BI343" i="1"/>
  <c r="AZ344" i="1"/>
  <c r="BA343" i="1"/>
  <c r="AM343" i="1"/>
  <c r="AL344" i="1"/>
  <c r="BC343" i="1"/>
  <c r="BB344" i="1"/>
  <c r="AJ345" i="1"/>
  <c r="AK344" i="1"/>
  <c r="AU343" i="1"/>
  <c r="AT344" i="1"/>
  <c r="K346" i="1" l="1"/>
  <c r="J346" i="1"/>
  <c r="G347" i="1" s="1"/>
  <c r="X345" i="1"/>
  <c r="W345" i="1"/>
  <c r="U346" i="1" s="1"/>
  <c r="AB345" i="1"/>
  <c r="Y346" i="1" s="1"/>
  <c r="AA345" i="1"/>
  <c r="T345" i="1"/>
  <c r="S345" i="1"/>
  <c r="Q346" i="1" s="1"/>
  <c r="BG344" i="1"/>
  <c r="BF345" i="1"/>
  <c r="AR345" i="1"/>
  <c r="AS344" i="1"/>
  <c r="AL345" i="1"/>
  <c r="AM344" i="1"/>
  <c r="AH346" i="1"/>
  <c r="AI345" i="1"/>
  <c r="BD345" i="1"/>
  <c r="BE344" i="1"/>
  <c r="AT345" i="1"/>
  <c r="AU344" i="1"/>
  <c r="AV345" i="1"/>
  <c r="AW344" i="1"/>
  <c r="AZ345" i="1"/>
  <c r="BA344" i="1"/>
  <c r="AY344" i="1"/>
  <c r="AX345" i="1"/>
  <c r="AN345" i="1"/>
  <c r="AO344" i="1"/>
  <c r="BB345" i="1"/>
  <c r="BC344" i="1"/>
  <c r="AD346" i="1"/>
  <c r="AE345" i="1"/>
  <c r="AJ346" i="1"/>
  <c r="AK345" i="1"/>
  <c r="BH345" i="1"/>
  <c r="BI344" i="1"/>
  <c r="AQ344" i="1"/>
  <c r="AP345" i="1"/>
  <c r="AG345" i="1"/>
  <c r="AF346" i="1"/>
  <c r="T346" i="1" l="1"/>
  <c r="S346" i="1"/>
  <c r="Q347" i="1" s="1"/>
  <c r="AB346" i="1"/>
  <c r="AA346" i="1"/>
  <c r="Y347" i="1" s="1"/>
  <c r="J347" i="1"/>
  <c r="G348" i="1" s="1"/>
  <c r="K347" i="1"/>
  <c r="X346" i="1"/>
  <c r="W346" i="1"/>
  <c r="U347" i="1" s="1"/>
  <c r="BH346" i="1"/>
  <c r="BI345" i="1"/>
  <c r="AO345" i="1"/>
  <c r="AN346" i="1"/>
  <c r="AT346" i="1"/>
  <c r="AU345" i="1"/>
  <c r="AR346" i="1"/>
  <c r="AS345" i="1"/>
  <c r="AX346" i="1"/>
  <c r="AY345" i="1"/>
  <c r="BF346" i="1"/>
  <c r="BG345" i="1"/>
  <c r="AK346" i="1"/>
  <c r="AJ347" i="1"/>
  <c r="BE345" i="1"/>
  <c r="BD346" i="1"/>
  <c r="AF347" i="1"/>
  <c r="AG346" i="1"/>
  <c r="AD347" i="1"/>
  <c r="AE346" i="1"/>
  <c r="AZ346" i="1"/>
  <c r="BA345" i="1"/>
  <c r="AH347" i="1"/>
  <c r="AI346" i="1"/>
  <c r="AP346" i="1"/>
  <c r="AQ345" i="1"/>
  <c r="BB346" i="1"/>
  <c r="BC345" i="1"/>
  <c r="AW345" i="1"/>
  <c r="AV346" i="1"/>
  <c r="AL346" i="1"/>
  <c r="AM345" i="1"/>
  <c r="K348" i="1" l="1"/>
  <c r="J348" i="1"/>
  <c r="G349" i="1" s="1"/>
  <c r="X347" i="1"/>
  <c r="W347" i="1"/>
  <c r="U348" i="1" s="1"/>
  <c r="AA347" i="1"/>
  <c r="Y348" i="1" s="1"/>
  <c r="AB347" i="1"/>
  <c r="S347" i="1"/>
  <c r="T347" i="1"/>
  <c r="Q348" i="1" s="1"/>
  <c r="AN347" i="1"/>
  <c r="AO346" i="1"/>
  <c r="BB347" i="1"/>
  <c r="BC346" i="1"/>
  <c r="BF347" i="1"/>
  <c r="BG346" i="1"/>
  <c r="AP347" i="1"/>
  <c r="AQ346" i="1"/>
  <c r="AF348" i="1"/>
  <c r="AG347" i="1"/>
  <c r="AX347" i="1"/>
  <c r="AY346" i="1"/>
  <c r="BI346" i="1"/>
  <c r="BH347" i="1"/>
  <c r="BD347" i="1"/>
  <c r="BE346" i="1"/>
  <c r="AL347" i="1"/>
  <c r="AM346" i="1"/>
  <c r="AI347" i="1"/>
  <c r="AH348" i="1"/>
  <c r="AS346" i="1"/>
  <c r="AR347" i="1"/>
  <c r="AD348" i="1"/>
  <c r="AE347" i="1"/>
  <c r="AV347" i="1"/>
  <c r="AW346" i="1"/>
  <c r="AJ348" i="1"/>
  <c r="AK347" i="1"/>
  <c r="BA346" i="1"/>
  <c r="AZ347" i="1"/>
  <c r="AT347" i="1"/>
  <c r="AU346" i="1"/>
  <c r="X348" i="1" l="1"/>
  <c r="W348" i="1"/>
  <c r="U349" i="1" s="1"/>
  <c r="AB348" i="1"/>
  <c r="AA348" i="1"/>
  <c r="Y349" i="1" s="1"/>
  <c r="T348" i="1"/>
  <c r="Q349" i="1" s="1"/>
  <c r="S348" i="1"/>
  <c r="K349" i="1"/>
  <c r="J349" i="1"/>
  <c r="G350" i="1" s="1"/>
  <c r="AY347" i="1"/>
  <c r="AX348" i="1"/>
  <c r="BB348" i="1"/>
  <c r="BC347" i="1"/>
  <c r="AV348" i="1"/>
  <c r="AW347" i="1"/>
  <c r="AL348" i="1"/>
  <c r="AM347" i="1"/>
  <c r="AF349" i="1"/>
  <c r="AG348" i="1"/>
  <c r="AN348" i="1"/>
  <c r="AO347" i="1"/>
  <c r="AT348" i="1"/>
  <c r="AU347" i="1"/>
  <c r="AE348" i="1"/>
  <c r="AD349" i="1"/>
  <c r="BD348" i="1"/>
  <c r="BE347" i="1"/>
  <c r="AQ347" i="1"/>
  <c r="AP348" i="1"/>
  <c r="AH349" i="1"/>
  <c r="AI348" i="1"/>
  <c r="AZ348" i="1"/>
  <c r="BA347" i="1"/>
  <c r="AR348" i="1"/>
  <c r="AS347" i="1"/>
  <c r="BH348" i="1"/>
  <c r="BI347" i="1"/>
  <c r="AJ349" i="1"/>
  <c r="AK348" i="1"/>
  <c r="BG347" i="1"/>
  <c r="BF348" i="1"/>
  <c r="K350" i="1" l="1"/>
  <c r="J350" i="1"/>
  <c r="G351" i="1" s="1"/>
  <c r="T349" i="1"/>
  <c r="S349" i="1"/>
  <c r="Q350" i="1" s="1"/>
  <c r="X349" i="1"/>
  <c r="U350" i="1" s="1"/>
  <c r="W349" i="1"/>
  <c r="AB349" i="1"/>
  <c r="AA349" i="1"/>
  <c r="Y350" i="1" s="1"/>
  <c r="AN349" i="1"/>
  <c r="AO348" i="1"/>
  <c r="BC348" i="1"/>
  <c r="BB349" i="1"/>
  <c r="AX349" i="1"/>
  <c r="AY348" i="1"/>
  <c r="AR349" i="1"/>
  <c r="AS348" i="1"/>
  <c r="BD349" i="1"/>
  <c r="BE348" i="1"/>
  <c r="AF350" i="1"/>
  <c r="AG349" i="1"/>
  <c r="AD350" i="1"/>
  <c r="AE349" i="1"/>
  <c r="AP349" i="1"/>
  <c r="AQ348" i="1"/>
  <c r="AZ349" i="1"/>
  <c r="BA348" i="1"/>
  <c r="AM348" i="1"/>
  <c r="AL349" i="1"/>
  <c r="BH349" i="1"/>
  <c r="BI348" i="1"/>
  <c r="BF349" i="1"/>
  <c r="BG348" i="1"/>
  <c r="AK349" i="1"/>
  <c r="AJ350" i="1"/>
  <c r="AH350" i="1"/>
  <c r="AI349" i="1"/>
  <c r="AU348" i="1"/>
  <c r="AT349" i="1"/>
  <c r="AV349" i="1"/>
  <c r="AW348" i="1"/>
  <c r="AB350" i="1" l="1"/>
  <c r="AA350" i="1"/>
  <c r="Y351" i="1" s="1"/>
  <c r="T350" i="1"/>
  <c r="S350" i="1"/>
  <c r="Q351" i="1" s="1"/>
  <c r="X350" i="1"/>
  <c r="U351" i="1" s="1"/>
  <c r="W350" i="1"/>
  <c r="K351" i="1"/>
  <c r="J351" i="1"/>
  <c r="G352" i="1" s="1"/>
  <c r="AL350" i="1"/>
  <c r="AM349" i="1"/>
  <c r="BB350" i="1"/>
  <c r="BC349" i="1"/>
  <c r="AG350" i="1"/>
  <c r="AF351" i="1"/>
  <c r="AH351" i="1"/>
  <c r="AI350" i="1"/>
  <c r="AJ351" i="1"/>
  <c r="AK350" i="1"/>
  <c r="BA349" i="1"/>
  <c r="AZ350" i="1"/>
  <c r="BD350" i="1"/>
  <c r="BE349" i="1"/>
  <c r="AN350" i="1"/>
  <c r="AO349" i="1"/>
  <c r="AV350" i="1"/>
  <c r="AW349" i="1"/>
  <c r="BF350" i="1"/>
  <c r="BG349" i="1"/>
  <c r="AS349" i="1"/>
  <c r="AR350" i="1"/>
  <c r="AT350" i="1"/>
  <c r="AU349" i="1"/>
  <c r="AP350" i="1"/>
  <c r="AQ349" i="1"/>
  <c r="BI349" i="1"/>
  <c r="BH350" i="1"/>
  <c r="AD351" i="1"/>
  <c r="AE350" i="1"/>
  <c r="AX350" i="1"/>
  <c r="AY349" i="1"/>
  <c r="K352" i="1" l="1"/>
  <c r="J352" i="1"/>
  <c r="G353" i="1"/>
  <c r="W351" i="1"/>
  <c r="X351" i="1"/>
  <c r="U352" i="1" s="1"/>
  <c r="AB351" i="1"/>
  <c r="Y352" i="1" s="1"/>
  <c r="AA351" i="1"/>
  <c r="T351" i="1"/>
  <c r="S351" i="1"/>
  <c r="Q352" i="1" s="1"/>
  <c r="BF351" i="1"/>
  <c r="BG350" i="1"/>
  <c r="BB351" i="1"/>
  <c r="BC350" i="1"/>
  <c r="BH351" i="1"/>
  <c r="BI350" i="1"/>
  <c r="AP351" i="1"/>
  <c r="AQ350" i="1"/>
  <c r="AW350" i="1"/>
  <c r="AV351" i="1"/>
  <c r="AJ352" i="1"/>
  <c r="AK351" i="1"/>
  <c r="AL351" i="1"/>
  <c r="AM350" i="1"/>
  <c r="AX351" i="1"/>
  <c r="AY350" i="1"/>
  <c r="AT351" i="1"/>
  <c r="AU350" i="1"/>
  <c r="AO350" i="1"/>
  <c r="AN351" i="1"/>
  <c r="AH352" i="1"/>
  <c r="AI351" i="1"/>
  <c r="AR351" i="1"/>
  <c r="AS350" i="1"/>
  <c r="AF352" i="1"/>
  <c r="AG351" i="1"/>
  <c r="AZ351" i="1"/>
  <c r="BA350" i="1"/>
  <c r="AE351" i="1"/>
  <c r="AD352" i="1"/>
  <c r="BE350" i="1"/>
  <c r="BD351" i="1"/>
  <c r="AB352" i="1" l="1"/>
  <c r="AA352" i="1"/>
  <c r="Y353" i="1" s="1"/>
  <c r="X352" i="1"/>
  <c r="W352" i="1"/>
  <c r="U353" i="1" s="1"/>
  <c r="T352" i="1"/>
  <c r="S352" i="1"/>
  <c r="Q353" i="1" s="1"/>
  <c r="AJ353" i="1"/>
  <c r="AK352" i="1"/>
  <c r="BB352" i="1"/>
  <c r="BC351" i="1"/>
  <c r="AV352" i="1"/>
  <c r="AW351" i="1"/>
  <c r="AF353" i="1"/>
  <c r="AG352" i="1"/>
  <c r="AU351" i="1"/>
  <c r="AT352" i="1"/>
  <c r="BF352" i="1"/>
  <c r="BG351" i="1"/>
  <c r="AR352" i="1"/>
  <c r="AS351" i="1"/>
  <c r="AX352" i="1"/>
  <c r="AY351" i="1"/>
  <c r="AP352" i="1"/>
  <c r="AQ351" i="1"/>
  <c r="K353" i="1"/>
  <c r="J353" i="1"/>
  <c r="G354" i="1" s="1"/>
  <c r="AN352" i="1"/>
  <c r="AO351" i="1"/>
  <c r="AZ352" i="1"/>
  <c r="BA351" i="1"/>
  <c r="BD352" i="1"/>
  <c r="BE351" i="1"/>
  <c r="AD353" i="1"/>
  <c r="AE352" i="1"/>
  <c r="AI352" i="1"/>
  <c r="AH353" i="1"/>
  <c r="AM351" i="1"/>
  <c r="AL352" i="1"/>
  <c r="BI351" i="1"/>
  <c r="BH352" i="1"/>
  <c r="W353" i="1" l="1"/>
  <c r="U354" i="1" s="1"/>
  <c r="X353" i="1"/>
  <c r="T353" i="1"/>
  <c r="S353" i="1"/>
  <c r="Q354" i="1" s="1"/>
  <c r="AA353" i="1"/>
  <c r="Y354" i="1" s="1"/>
  <c r="AB353" i="1"/>
  <c r="K354" i="1"/>
  <c r="J354" i="1"/>
  <c r="G355" i="1"/>
  <c r="AN353" i="1"/>
  <c r="AO352" i="1"/>
  <c r="AI353" i="1"/>
  <c r="AH354" i="1"/>
  <c r="AW352" i="1"/>
  <c r="AV353" i="1"/>
  <c r="BI352" i="1"/>
  <c r="BH353" i="1"/>
  <c r="BG352" i="1"/>
  <c r="BF353" i="1"/>
  <c r="BB353" i="1"/>
  <c r="BC352" i="1"/>
  <c r="AX353" i="1"/>
  <c r="AY352" i="1"/>
  <c r="AR353" i="1"/>
  <c r="AS352" i="1"/>
  <c r="AD354" i="1"/>
  <c r="AE353" i="1"/>
  <c r="BE352" i="1"/>
  <c r="BD353" i="1"/>
  <c r="AT353" i="1"/>
  <c r="AU352" i="1"/>
  <c r="AL353" i="1"/>
  <c r="AM352" i="1"/>
  <c r="AP353" i="1"/>
  <c r="AQ352" i="1"/>
  <c r="AJ354" i="1"/>
  <c r="AK353" i="1"/>
  <c r="AF354" i="1"/>
  <c r="AG353" i="1"/>
  <c r="BA352" i="1"/>
  <c r="AZ353" i="1"/>
  <c r="T354" i="1" l="1"/>
  <c r="S354" i="1"/>
  <c r="Q355" i="1" s="1"/>
  <c r="AB354" i="1"/>
  <c r="AA354" i="1"/>
  <c r="Y355" i="1" s="1"/>
  <c r="X354" i="1"/>
  <c r="U355" i="1" s="1"/>
  <c r="W354" i="1"/>
  <c r="BD354" i="1"/>
  <c r="BE353" i="1"/>
  <c r="AH355" i="1"/>
  <c r="AI354" i="1"/>
  <c r="BB354" i="1"/>
  <c r="BC353" i="1"/>
  <c r="BG353" i="1"/>
  <c r="BF354" i="1"/>
  <c r="AK354" i="1"/>
  <c r="AJ355" i="1"/>
  <c r="AQ353" i="1"/>
  <c r="AP354" i="1"/>
  <c r="AD355" i="1"/>
  <c r="AE354" i="1"/>
  <c r="AN354" i="1"/>
  <c r="AO353" i="1"/>
  <c r="BH354" i="1"/>
  <c r="BI353" i="1"/>
  <c r="J355" i="1"/>
  <c r="G356" i="1" s="1"/>
  <c r="K355" i="1"/>
  <c r="AL354" i="1"/>
  <c r="AM353" i="1"/>
  <c r="AR354" i="1"/>
  <c r="AS353" i="1"/>
  <c r="AV354" i="1"/>
  <c r="AW353" i="1"/>
  <c r="AZ354" i="1"/>
  <c r="BA353" i="1"/>
  <c r="AG354" i="1"/>
  <c r="AF355" i="1"/>
  <c r="AT354" i="1"/>
  <c r="AU353" i="1"/>
  <c r="AY353" i="1"/>
  <c r="AX354" i="1"/>
  <c r="AA355" i="1" l="1"/>
  <c r="AB355" i="1"/>
  <c r="Y356" i="1"/>
  <c r="S355" i="1"/>
  <c r="T355" i="1"/>
  <c r="Q356" i="1"/>
  <c r="W355" i="1"/>
  <c r="U356" i="1" s="1"/>
  <c r="X355" i="1"/>
  <c r="K356" i="1"/>
  <c r="J356" i="1"/>
  <c r="G357" i="1" s="1"/>
  <c r="AO354" i="1"/>
  <c r="AN355" i="1"/>
  <c r="AD356" i="1"/>
  <c r="AE355" i="1"/>
  <c r="BB355" i="1"/>
  <c r="BC354" i="1"/>
  <c r="AF356" i="1"/>
  <c r="AG355" i="1"/>
  <c r="AP355" i="1"/>
  <c r="AQ354" i="1"/>
  <c r="AX355" i="1"/>
  <c r="AY354" i="1"/>
  <c r="AH356" i="1"/>
  <c r="AI355" i="1"/>
  <c r="AK355" i="1"/>
  <c r="AJ356" i="1"/>
  <c r="BA354" i="1"/>
  <c r="AZ355" i="1"/>
  <c r="BI354" i="1"/>
  <c r="BH355" i="1"/>
  <c r="BE354" i="1"/>
  <c r="BD355" i="1"/>
  <c r="AL355" i="1"/>
  <c r="AM354" i="1"/>
  <c r="AW354" i="1"/>
  <c r="AV355" i="1"/>
  <c r="AT355" i="1"/>
  <c r="AU354" i="1"/>
  <c r="AS354" i="1"/>
  <c r="AR355" i="1"/>
  <c r="BF355" i="1"/>
  <c r="BG354" i="1"/>
  <c r="K357" i="1" l="1"/>
  <c r="J357" i="1"/>
  <c r="G358" i="1" s="1"/>
  <c r="X356" i="1"/>
  <c r="W356" i="1"/>
  <c r="U357" i="1" s="1"/>
  <c r="BI355" i="1"/>
  <c r="BH356" i="1"/>
  <c r="AX356" i="1"/>
  <c r="AY355" i="1"/>
  <c r="AE356" i="1"/>
  <c r="AD357" i="1"/>
  <c r="AN356" i="1"/>
  <c r="AO355" i="1"/>
  <c r="Q357" i="1"/>
  <c r="T356" i="1"/>
  <c r="S356" i="1"/>
  <c r="AP356" i="1"/>
  <c r="AQ355" i="1"/>
  <c r="AV356" i="1"/>
  <c r="AW355" i="1"/>
  <c r="AJ357" i="1"/>
  <c r="AK356" i="1"/>
  <c r="BA355" i="1"/>
  <c r="AZ356" i="1"/>
  <c r="BF356" i="1"/>
  <c r="BG355" i="1"/>
  <c r="AL356" i="1"/>
  <c r="AM355" i="1"/>
  <c r="AF357" i="1"/>
  <c r="AG356" i="1"/>
  <c r="Y357" i="1"/>
  <c r="AB356" i="1"/>
  <c r="AA356" i="1"/>
  <c r="AS355" i="1"/>
  <c r="AR356" i="1"/>
  <c r="BD356" i="1"/>
  <c r="BE355" i="1"/>
  <c r="AT356" i="1"/>
  <c r="AU355" i="1"/>
  <c r="AI356" i="1"/>
  <c r="AH357" i="1"/>
  <c r="BB356" i="1"/>
  <c r="BC355" i="1"/>
  <c r="K358" i="1" l="1"/>
  <c r="J358" i="1"/>
  <c r="G359" i="1"/>
  <c r="W357" i="1"/>
  <c r="X357" i="1"/>
  <c r="U358" i="1" s="1"/>
  <c r="AB357" i="1"/>
  <c r="Y358" i="1" s="1"/>
  <c r="AA357" i="1"/>
  <c r="BH357" i="1"/>
  <c r="BI356" i="1"/>
  <c r="T357" i="1"/>
  <c r="S357" i="1"/>
  <c r="Q358" i="1" s="1"/>
  <c r="AF358" i="1"/>
  <c r="AG357" i="1"/>
  <c r="AJ358" i="1"/>
  <c r="AK357" i="1"/>
  <c r="AN357" i="1"/>
  <c r="AO356" i="1"/>
  <c r="AR357" i="1"/>
  <c r="AS356" i="1"/>
  <c r="AM356" i="1"/>
  <c r="AL357" i="1"/>
  <c r="AV357" i="1"/>
  <c r="AW356" i="1"/>
  <c r="AE357" i="1"/>
  <c r="AD358" i="1"/>
  <c r="BC356" i="1"/>
  <c r="BB357" i="1"/>
  <c r="AH358" i="1"/>
  <c r="AI357" i="1"/>
  <c r="BG356" i="1"/>
  <c r="BF357" i="1"/>
  <c r="AQ356" i="1"/>
  <c r="AP357" i="1"/>
  <c r="AU356" i="1"/>
  <c r="AT357" i="1"/>
  <c r="BD357" i="1"/>
  <c r="BE356" i="1"/>
  <c r="AZ357" i="1"/>
  <c r="BA356" i="1"/>
  <c r="AY356" i="1"/>
  <c r="AX357" i="1"/>
  <c r="AB358" i="1" l="1"/>
  <c r="AA358" i="1"/>
  <c r="Y359" i="1" s="1"/>
  <c r="X358" i="1"/>
  <c r="W358" i="1"/>
  <c r="U359" i="1" s="1"/>
  <c r="T358" i="1"/>
  <c r="Q359" i="1" s="1"/>
  <c r="S358" i="1"/>
  <c r="AM357" i="1"/>
  <c r="AL358" i="1"/>
  <c r="AH359" i="1"/>
  <c r="AI358" i="1"/>
  <c r="AG358" i="1"/>
  <c r="AF359" i="1"/>
  <c r="BC357" i="1"/>
  <c r="BB358" i="1"/>
  <c r="AR358" i="1"/>
  <c r="AS357" i="1"/>
  <c r="AP358" i="1"/>
  <c r="AQ357" i="1"/>
  <c r="AD359" i="1"/>
  <c r="AE358" i="1"/>
  <c r="AN358" i="1"/>
  <c r="AO357" i="1"/>
  <c r="J359" i="1"/>
  <c r="G360" i="1" s="1"/>
  <c r="K359" i="1"/>
  <c r="BD358" i="1"/>
  <c r="BE357" i="1"/>
  <c r="AX358" i="1"/>
  <c r="AY357" i="1"/>
  <c r="BF358" i="1"/>
  <c r="BG357" i="1"/>
  <c r="BH358" i="1"/>
  <c r="BI357" i="1"/>
  <c r="AU357" i="1"/>
  <c r="AT358" i="1"/>
  <c r="AZ358" i="1"/>
  <c r="BA357" i="1"/>
  <c r="AV358" i="1"/>
  <c r="AW357" i="1"/>
  <c r="AK358" i="1"/>
  <c r="AJ359" i="1"/>
  <c r="K360" i="1" l="1"/>
  <c r="J360" i="1"/>
  <c r="G361" i="1" s="1"/>
  <c r="W359" i="1"/>
  <c r="X359" i="1"/>
  <c r="U360" i="1" s="1"/>
  <c r="AA359" i="1"/>
  <c r="Y360" i="1" s="1"/>
  <c r="AB359" i="1"/>
  <c r="S359" i="1"/>
  <c r="T359" i="1"/>
  <c r="Q360" i="1" s="1"/>
  <c r="AO358" i="1"/>
  <c r="AN359" i="1"/>
  <c r="AG359" i="1"/>
  <c r="AF360" i="1"/>
  <c r="AD360" i="1"/>
  <c r="AE359" i="1"/>
  <c r="BE358" i="1"/>
  <c r="BD359" i="1"/>
  <c r="BA358" i="1"/>
  <c r="AZ359" i="1"/>
  <c r="AJ360" i="1"/>
  <c r="AK359" i="1"/>
  <c r="AP359" i="1"/>
  <c r="AQ358" i="1"/>
  <c r="AH360" i="1"/>
  <c r="AI359" i="1"/>
  <c r="AX359" i="1"/>
  <c r="AY358" i="1"/>
  <c r="AL359" i="1"/>
  <c r="AM358" i="1"/>
  <c r="AT359" i="1"/>
  <c r="AU358" i="1"/>
  <c r="AS358" i="1"/>
  <c r="AR359" i="1"/>
  <c r="BI358" i="1"/>
  <c r="BH359" i="1"/>
  <c r="AW358" i="1"/>
  <c r="AV359" i="1"/>
  <c r="BF359" i="1"/>
  <c r="BG358" i="1"/>
  <c r="BB359" i="1"/>
  <c r="BC358" i="1"/>
  <c r="T360" i="1" l="1"/>
  <c r="S360" i="1"/>
  <c r="Q361" i="1" s="1"/>
  <c r="AB360" i="1"/>
  <c r="AA360" i="1"/>
  <c r="Y361" i="1" s="1"/>
  <c r="J361" i="1"/>
  <c r="G362" i="1" s="1"/>
  <c r="K361" i="1"/>
  <c r="X360" i="1"/>
  <c r="W360" i="1"/>
  <c r="U361" i="1" s="1"/>
  <c r="AL360" i="1"/>
  <c r="AM359" i="1"/>
  <c r="AJ361" i="1"/>
  <c r="AK360" i="1"/>
  <c r="AZ360" i="1"/>
  <c r="BA359" i="1"/>
  <c r="AO359" i="1"/>
  <c r="AN360" i="1"/>
  <c r="AX360" i="1"/>
  <c r="AY359" i="1"/>
  <c r="AW359" i="1"/>
  <c r="AV360" i="1"/>
  <c r="AF361" i="1"/>
  <c r="AG360" i="1"/>
  <c r="AR360" i="1"/>
  <c r="AS359" i="1"/>
  <c r="BE359" i="1"/>
  <c r="BD360" i="1"/>
  <c r="BB360" i="1"/>
  <c r="BC359" i="1"/>
  <c r="AI360" i="1"/>
  <c r="AH361" i="1"/>
  <c r="BH360" i="1"/>
  <c r="BI359" i="1"/>
  <c r="BF360" i="1"/>
  <c r="BG359" i="1"/>
  <c r="AT360" i="1"/>
  <c r="AU359" i="1"/>
  <c r="AP360" i="1"/>
  <c r="AQ359" i="1"/>
  <c r="AE360" i="1"/>
  <c r="AD361" i="1"/>
  <c r="K362" i="1" l="1"/>
  <c r="J362" i="1"/>
  <c r="G363" i="1" s="1"/>
  <c r="S361" i="1"/>
  <c r="T361" i="1"/>
  <c r="Q362" i="1" s="1"/>
  <c r="X361" i="1"/>
  <c r="U362" i="1" s="1"/>
  <c r="W361" i="1"/>
  <c r="AA361" i="1"/>
  <c r="Y362" i="1" s="1"/>
  <c r="AB361" i="1"/>
  <c r="BC360" i="1"/>
  <c r="BB361" i="1"/>
  <c r="AJ362" i="1"/>
  <c r="AK361" i="1"/>
  <c r="BG360" i="1"/>
  <c r="BF361" i="1"/>
  <c r="AY360" i="1"/>
  <c r="AX361" i="1"/>
  <c r="AM360" i="1"/>
  <c r="AL361" i="1"/>
  <c r="AU360" i="1"/>
  <c r="AT361" i="1"/>
  <c r="AN361" i="1"/>
  <c r="AO360" i="1"/>
  <c r="AV361" i="1"/>
  <c r="AW360" i="1"/>
  <c r="BD361" i="1"/>
  <c r="BE360" i="1"/>
  <c r="BH361" i="1"/>
  <c r="BI360" i="1"/>
  <c r="AR361" i="1"/>
  <c r="AS360" i="1"/>
  <c r="AI361" i="1"/>
  <c r="AH362" i="1"/>
  <c r="AD362" i="1"/>
  <c r="AE361" i="1"/>
  <c r="AQ360" i="1"/>
  <c r="AP361" i="1"/>
  <c r="AF362" i="1"/>
  <c r="AG361" i="1"/>
  <c r="AZ361" i="1"/>
  <c r="BA360" i="1"/>
  <c r="T362" i="1" l="1"/>
  <c r="S362" i="1"/>
  <c r="Q363" i="1" s="1"/>
  <c r="X362" i="1"/>
  <c r="W362" i="1"/>
  <c r="U363" i="1" s="1"/>
  <c r="AB362" i="1"/>
  <c r="Y363" i="1" s="1"/>
  <c r="AA362" i="1"/>
  <c r="J363" i="1"/>
  <c r="G364" i="1" s="1"/>
  <c r="K363" i="1"/>
  <c r="AT362" i="1"/>
  <c r="AU361" i="1"/>
  <c r="AK362" i="1"/>
  <c r="AJ363" i="1"/>
  <c r="AL362" i="1"/>
  <c r="AM361" i="1"/>
  <c r="BB362" i="1"/>
  <c r="BC361" i="1"/>
  <c r="BD362" i="1"/>
  <c r="BE361" i="1"/>
  <c r="AQ361" i="1"/>
  <c r="AP362" i="1"/>
  <c r="BH362" i="1"/>
  <c r="BI361" i="1"/>
  <c r="AH363" i="1"/>
  <c r="AI362" i="1"/>
  <c r="AY361" i="1"/>
  <c r="AX362" i="1"/>
  <c r="AD363" i="1"/>
  <c r="AE362" i="1"/>
  <c r="AZ362" i="1"/>
  <c r="BA361" i="1"/>
  <c r="AV362" i="1"/>
  <c r="AW361" i="1"/>
  <c r="BG361" i="1"/>
  <c r="BF362" i="1"/>
  <c r="AG362" i="1"/>
  <c r="AF363" i="1"/>
  <c r="AR362" i="1"/>
  <c r="AS361" i="1"/>
  <c r="AN362" i="1"/>
  <c r="AO361" i="1"/>
  <c r="AA363" i="1" l="1"/>
  <c r="AB363" i="1"/>
  <c r="Y364" i="1"/>
  <c r="K364" i="1"/>
  <c r="J364" i="1"/>
  <c r="G365" i="1" s="1"/>
  <c r="S363" i="1"/>
  <c r="Q364" i="1" s="1"/>
  <c r="T363" i="1"/>
  <c r="W363" i="1"/>
  <c r="X363" i="1"/>
  <c r="U364" i="1"/>
  <c r="AD364" i="1"/>
  <c r="AE363" i="1"/>
  <c r="AX363" i="1"/>
  <c r="AY362" i="1"/>
  <c r="AP363" i="1"/>
  <c r="AQ362" i="1"/>
  <c r="BE362" i="1"/>
  <c r="BD363" i="1"/>
  <c r="AT363" i="1"/>
  <c r="AU362" i="1"/>
  <c r="AK363" i="1"/>
  <c r="AJ364" i="1"/>
  <c r="AO362" i="1"/>
  <c r="AN363" i="1"/>
  <c r="AW362" i="1"/>
  <c r="AV363" i="1"/>
  <c r="AH364" i="1"/>
  <c r="AI363" i="1"/>
  <c r="BB363" i="1"/>
  <c r="BC362" i="1"/>
  <c r="BF363" i="1"/>
  <c r="BG362" i="1"/>
  <c r="AF364" i="1"/>
  <c r="AG363" i="1"/>
  <c r="AS362" i="1"/>
  <c r="AR363" i="1"/>
  <c r="BA362" i="1"/>
  <c r="AZ363" i="1"/>
  <c r="BI362" i="1"/>
  <c r="BH363" i="1"/>
  <c r="AL363" i="1"/>
  <c r="AM362" i="1"/>
  <c r="T364" i="1" l="1"/>
  <c r="S364" i="1"/>
  <c r="Q365" i="1" s="1"/>
  <c r="K365" i="1"/>
  <c r="J365" i="1"/>
  <c r="G366" i="1" s="1"/>
  <c r="AJ365" i="1"/>
  <c r="AK364" i="1"/>
  <c r="AX364" i="1"/>
  <c r="AY363" i="1"/>
  <c r="BB364" i="1"/>
  <c r="BC363" i="1"/>
  <c r="AI364" i="1"/>
  <c r="AH365" i="1"/>
  <c r="AT364" i="1"/>
  <c r="AU363" i="1"/>
  <c r="AE364" i="1"/>
  <c r="AD365" i="1"/>
  <c r="BA363" i="1"/>
  <c r="AZ364" i="1"/>
  <c r="AV364" i="1"/>
  <c r="AW363" i="1"/>
  <c r="BD364" i="1"/>
  <c r="BE363" i="1"/>
  <c r="X364" i="1"/>
  <c r="W364" i="1"/>
  <c r="U365" i="1" s="1"/>
  <c r="AS363" i="1"/>
  <c r="AR364" i="1"/>
  <c r="AF365" i="1"/>
  <c r="AG364" i="1"/>
  <c r="Y365" i="1"/>
  <c r="AB364" i="1"/>
  <c r="AA364" i="1"/>
  <c r="BI363" i="1"/>
  <c r="BH364" i="1"/>
  <c r="AN364" i="1"/>
  <c r="AO363" i="1"/>
  <c r="AL364" i="1"/>
  <c r="AM363" i="1"/>
  <c r="BF364" i="1"/>
  <c r="BG363" i="1"/>
  <c r="AP364" i="1"/>
  <c r="AQ363" i="1"/>
  <c r="W365" i="1" l="1"/>
  <c r="X365" i="1"/>
  <c r="U366" i="1" s="1"/>
  <c r="T365" i="1"/>
  <c r="S365" i="1"/>
  <c r="Q366" i="1" s="1"/>
  <c r="K366" i="1"/>
  <c r="J366" i="1"/>
  <c r="G367" i="1" s="1"/>
  <c r="BD365" i="1"/>
  <c r="BE364" i="1"/>
  <c r="AU364" i="1"/>
  <c r="AT365" i="1"/>
  <c r="AJ366" i="1"/>
  <c r="AK365" i="1"/>
  <c r="AF366" i="1"/>
  <c r="AG365" i="1"/>
  <c r="AH366" i="1"/>
  <c r="AI365" i="1"/>
  <c r="AR365" i="1"/>
  <c r="AS364" i="1"/>
  <c r="AV365" i="1"/>
  <c r="AW364" i="1"/>
  <c r="AM364" i="1"/>
  <c r="AL365" i="1"/>
  <c r="AZ365" i="1"/>
  <c r="BA364" i="1"/>
  <c r="AB365" i="1"/>
  <c r="AA365" i="1"/>
  <c r="Y366" i="1" s="1"/>
  <c r="AN365" i="1"/>
  <c r="AO364" i="1"/>
  <c r="BC364" i="1"/>
  <c r="BB365" i="1"/>
  <c r="AQ364" i="1"/>
  <c r="AP365" i="1"/>
  <c r="AE365" i="1"/>
  <c r="AD366" i="1"/>
  <c r="BH365" i="1"/>
  <c r="BI364" i="1"/>
  <c r="BG364" i="1"/>
  <c r="BF365" i="1"/>
  <c r="AY364" i="1"/>
  <c r="AX365" i="1"/>
  <c r="T366" i="1" l="1"/>
  <c r="S366" i="1"/>
  <c r="Q367" i="1" s="1"/>
  <c r="J367" i="1"/>
  <c r="G368" i="1" s="1"/>
  <c r="K367" i="1"/>
  <c r="X366" i="1"/>
  <c r="U367" i="1" s="1"/>
  <c r="W366" i="1"/>
  <c r="AB366" i="1"/>
  <c r="AA366" i="1"/>
  <c r="Y367" i="1" s="1"/>
  <c r="AG366" i="1"/>
  <c r="AF367" i="1"/>
  <c r="AD367" i="1"/>
  <c r="AE366" i="1"/>
  <c r="AV366" i="1"/>
  <c r="AW365" i="1"/>
  <c r="AK366" i="1"/>
  <c r="AJ367" i="1"/>
  <c r="AU365" i="1"/>
  <c r="AT366" i="1"/>
  <c r="BH366" i="1"/>
  <c r="BI365" i="1"/>
  <c r="AX366" i="1"/>
  <c r="AY365" i="1"/>
  <c r="AP366" i="1"/>
  <c r="AQ365" i="1"/>
  <c r="AR366" i="1"/>
  <c r="AS365" i="1"/>
  <c r="BF366" i="1"/>
  <c r="BG365" i="1"/>
  <c r="BC365" i="1"/>
  <c r="BB366" i="1"/>
  <c r="AZ366" i="1"/>
  <c r="BA365" i="1"/>
  <c r="AH367" i="1"/>
  <c r="AI366" i="1"/>
  <c r="BD366" i="1"/>
  <c r="BE365" i="1"/>
  <c r="AN366" i="1"/>
  <c r="AO365" i="1"/>
  <c r="AM365" i="1"/>
  <c r="AL366" i="1"/>
  <c r="W367" i="1" l="1"/>
  <c r="X367" i="1"/>
  <c r="U368" i="1"/>
  <c r="S367" i="1"/>
  <c r="T367" i="1"/>
  <c r="Q368" i="1"/>
  <c r="AA367" i="1"/>
  <c r="Y368" i="1" s="1"/>
  <c r="AB367" i="1"/>
  <c r="K368" i="1"/>
  <c r="G369" i="1"/>
  <c r="J368" i="1"/>
  <c r="BI366" i="1"/>
  <c r="BH367" i="1"/>
  <c r="AD368" i="1"/>
  <c r="AE367" i="1"/>
  <c r="AT367" i="1"/>
  <c r="AU366" i="1"/>
  <c r="AG367" i="1"/>
  <c r="AF368" i="1"/>
  <c r="AS366" i="1"/>
  <c r="AR367" i="1"/>
  <c r="BE366" i="1"/>
  <c r="BD367" i="1"/>
  <c r="AL367" i="1"/>
  <c r="AM366" i="1"/>
  <c r="AJ368" i="1"/>
  <c r="AK367" i="1"/>
  <c r="BF367" i="1"/>
  <c r="BG366" i="1"/>
  <c r="BA366" i="1"/>
  <c r="AZ367" i="1"/>
  <c r="AP367" i="1"/>
  <c r="AQ366" i="1"/>
  <c r="AH368" i="1"/>
  <c r="AI367" i="1"/>
  <c r="BB367" i="1"/>
  <c r="BC366" i="1"/>
  <c r="AO366" i="1"/>
  <c r="AN367" i="1"/>
  <c r="AX367" i="1"/>
  <c r="AY366" i="1"/>
  <c r="AW366" i="1"/>
  <c r="AV367" i="1"/>
  <c r="AB368" i="1" l="1"/>
  <c r="AA368" i="1"/>
  <c r="Y369" i="1" s="1"/>
  <c r="BE367" i="1"/>
  <c r="BD368" i="1"/>
  <c r="AO367" i="1"/>
  <c r="AN368" i="1"/>
  <c r="AE368" i="1"/>
  <c r="AD369" i="1"/>
  <c r="AR368" i="1"/>
  <c r="AS367" i="1"/>
  <c r="BH368" i="1"/>
  <c r="BI367" i="1"/>
  <c r="T368" i="1"/>
  <c r="S368" i="1"/>
  <c r="Q369" i="1" s="1"/>
  <c r="BB368" i="1"/>
  <c r="BC367" i="1"/>
  <c r="BF368" i="1"/>
  <c r="BG367" i="1"/>
  <c r="AW367" i="1"/>
  <c r="AV368" i="1"/>
  <c r="AF369" i="1"/>
  <c r="AG368" i="1"/>
  <c r="AJ369" i="1"/>
  <c r="AK368" i="1"/>
  <c r="J369" i="1"/>
  <c r="G370" i="1" s="1"/>
  <c r="K369" i="1"/>
  <c r="X368" i="1"/>
  <c r="W368" i="1"/>
  <c r="U369" i="1" s="1"/>
  <c r="AZ368" i="1"/>
  <c r="BA367" i="1"/>
  <c r="AI368" i="1"/>
  <c r="AH369" i="1"/>
  <c r="AX368" i="1"/>
  <c r="AY367" i="1"/>
  <c r="AP368" i="1"/>
  <c r="AQ367" i="1"/>
  <c r="AL368" i="1"/>
  <c r="AM367" i="1"/>
  <c r="AT368" i="1"/>
  <c r="AU367" i="1"/>
  <c r="X369" i="1" l="1"/>
  <c r="W369" i="1"/>
  <c r="U370" i="1" s="1"/>
  <c r="S369" i="1"/>
  <c r="T369" i="1"/>
  <c r="Q370" i="1" s="1"/>
  <c r="AA369" i="1"/>
  <c r="Y370" i="1" s="1"/>
  <c r="AB369" i="1"/>
  <c r="K370" i="1"/>
  <c r="J370" i="1"/>
  <c r="G371" i="1" s="1"/>
  <c r="AF370" i="1"/>
  <c r="AG369" i="1"/>
  <c r="AN369" i="1"/>
  <c r="AO368" i="1"/>
  <c r="AV369" i="1"/>
  <c r="AW368" i="1"/>
  <c r="BD369" i="1"/>
  <c r="BE368" i="1"/>
  <c r="AI369" i="1"/>
  <c r="AH370" i="1"/>
  <c r="BH369" i="1"/>
  <c r="BI368" i="1"/>
  <c r="BG368" i="1"/>
  <c r="BF369" i="1"/>
  <c r="AQ368" i="1"/>
  <c r="AP369" i="1"/>
  <c r="AR369" i="1"/>
  <c r="AS368" i="1"/>
  <c r="AY368" i="1"/>
  <c r="AX369" i="1"/>
  <c r="AU368" i="1"/>
  <c r="AT369" i="1"/>
  <c r="AM368" i="1"/>
  <c r="AL369" i="1"/>
  <c r="AZ369" i="1"/>
  <c r="BA368" i="1"/>
  <c r="AJ370" i="1"/>
  <c r="AK369" i="1"/>
  <c r="BC368" i="1"/>
  <c r="BB369" i="1"/>
  <c r="AD370" i="1"/>
  <c r="AE369" i="1"/>
  <c r="AB370" i="1" l="1"/>
  <c r="AA370" i="1"/>
  <c r="Y371" i="1" s="1"/>
  <c r="J371" i="1"/>
  <c r="G372" i="1" s="1"/>
  <c r="K371" i="1"/>
  <c r="X370" i="1"/>
  <c r="U371" i="1" s="1"/>
  <c r="W370" i="1"/>
  <c r="T370" i="1"/>
  <c r="S370" i="1"/>
  <c r="Q371" i="1" s="1"/>
  <c r="BH370" i="1"/>
  <c r="BI369" i="1"/>
  <c r="AN370" i="1"/>
  <c r="AO369" i="1"/>
  <c r="AY369" i="1"/>
  <c r="AX370" i="1"/>
  <c r="AH371" i="1"/>
  <c r="AI370" i="1"/>
  <c r="AD371" i="1"/>
  <c r="AE370" i="1"/>
  <c r="AZ370" i="1"/>
  <c r="BA369" i="1"/>
  <c r="AR370" i="1"/>
  <c r="AS369" i="1"/>
  <c r="AG370" i="1"/>
  <c r="AF371" i="1"/>
  <c r="AK370" i="1"/>
  <c r="AJ371" i="1"/>
  <c r="AL370" i="1"/>
  <c r="AM369" i="1"/>
  <c r="AQ369" i="1"/>
  <c r="AP370" i="1"/>
  <c r="BD370" i="1"/>
  <c r="BE369" i="1"/>
  <c r="BB370" i="1"/>
  <c r="BC369" i="1"/>
  <c r="AT370" i="1"/>
  <c r="AU369" i="1"/>
  <c r="BG369" i="1"/>
  <c r="BF370" i="1"/>
  <c r="AV370" i="1"/>
  <c r="AW369" i="1"/>
  <c r="S371" i="1" l="1"/>
  <c r="T371" i="1"/>
  <c r="Q372" i="1"/>
  <c r="K372" i="1"/>
  <c r="J372" i="1"/>
  <c r="G373" i="1" s="1"/>
  <c r="AA371" i="1"/>
  <c r="Y372" i="1" s="1"/>
  <c r="AB371" i="1"/>
  <c r="W371" i="1"/>
  <c r="X371" i="1"/>
  <c r="U372" i="1"/>
  <c r="AT371" i="1"/>
  <c r="AU370" i="1"/>
  <c r="AL371" i="1"/>
  <c r="AM370" i="1"/>
  <c r="BA370" i="1"/>
  <c r="AZ371" i="1"/>
  <c r="AO370" i="1"/>
  <c r="AN371" i="1"/>
  <c r="BB371" i="1"/>
  <c r="BC370" i="1"/>
  <c r="AD372" i="1"/>
  <c r="AE371" i="1"/>
  <c r="BI370" i="1"/>
  <c r="BH371" i="1"/>
  <c r="AW370" i="1"/>
  <c r="AV371" i="1"/>
  <c r="AH372" i="1"/>
  <c r="AI371" i="1"/>
  <c r="BF371" i="1"/>
  <c r="BG370" i="1"/>
  <c r="AX371" i="1"/>
  <c r="AY370" i="1"/>
  <c r="AK371" i="1"/>
  <c r="AJ372" i="1"/>
  <c r="AF372" i="1"/>
  <c r="AG371" i="1"/>
  <c r="BE370" i="1"/>
  <c r="BD371" i="1"/>
  <c r="AP371" i="1"/>
  <c r="AQ370" i="1"/>
  <c r="AS370" i="1"/>
  <c r="AR371" i="1"/>
  <c r="K373" i="1" l="1"/>
  <c r="J373" i="1"/>
  <c r="G374" i="1" s="1"/>
  <c r="AB372" i="1"/>
  <c r="AA372" i="1"/>
  <c r="Y373" i="1" s="1"/>
  <c r="BD372" i="1"/>
  <c r="BE371" i="1"/>
  <c r="BF372" i="1"/>
  <c r="BG371" i="1"/>
  <c r="AE372" i="1"/>
  <c r="AD373" i="1"/>
  <c r="AL372" i="1"/>
  <c r="AM371" i="1"/>
  <c r="AF373" i="1"/>
  <c r="AG372" i="1"/>
  <c r="AI372" i="1"/>
  <c r="AH373" i="1"/>
  <c r="BB372" i="1"/>
  <c r="BC371" i="1"/>
  <c r="AT372" i="1"/>
  <c r="AU371" i="1"/>
  <c r="AV372" i="1"/>
  <c r="AW371" i="1"/>
  <c r="AN372" i="1"/>
  <c r="AO371" i="1"/>
  <c r="X372" i="1"/>
  <c r="W372" i="1"/>
  <c r="U373" i="1" s="1"/>
  <c r="T372" i="1"/>
  <c r="S372" i="1"/>
  <c r="Q373" i="1" s="1"/>
  <c r="AS371" i="1"/>
  <c r="AR372" i="1"/>
  <c r="BI371" i="1"/>
  <c r="BH372" i="1"/>
  <c r="BA371" i="1"/>
  <c r="AZ372" i="1"/>
  <c r="AJ373" i="1"/>
  <c r="AK372" i="1"/>
  <c r="AP372" i="1"/>
  <c r="AQ371" i="1"/>
  <c r="AX372" i="1"/>
  <c r="AY371" i="1"/>
  <c r="AB373" i="1" l="1"/>
  <c r="AA373" i="1"/>
  <c r="Y374" i="1" s="1"/>
  <c r="T373" i="1"/>
  <c r="S373" i="1"/>
  <c r="Q374" i="1" s="1"/>
  <c r="K374" i="1"/>
  <c r="J374" i="1"/>
  <c r="G375" i="1" s="1"/>
  <c r="W373" i="1"/>
  <c r="U374" i="1"/>
  <c r="X373" i="1"/>
  <c r="AJ374" i="1"/>
  <c r="AK373" i="1"/>
  <c r="AV373" i="1"/>
  <c r="AW372" i="1"/>
  <c r="AF374" i="1"/>
  <c r="AG373" i="1"/>
  <c r="BD373" i="1"/>
  <c r="BE372" i="1"/>
  <c r="AU372" i="1"/>
  <c r="AT373" i="1"/>
  <c r="AM372" i="1"/>
  <c r="AL373" i="1"/>
  <c r="AE373" i="1"/>
  <c r="AD374" i="1"/>
  <c r="BC372" i="1"/>
  <c r="BB373" i="1"/>
  <c r="AY372" i="1"/>
  <c r="AX373" i="1"/>
  <c r="AR373" i="1"/>
  <c r="AS372" i="1"/>
  <c r="AH374" i="1"/>
  <c r="AI373" i="1"/>
  <c r="AZ373" i="1"/>
  <c r="BA372" i="1"/>
  <c r="BH373" i="1"/>
  <c r="BI372" i="1"/>
  <c r="AQ372" i="1"/>
  <c r="AP373" i="1"/>
  <c r="AN373" i="1"/>
  <c r="AO372" i="1"/>
  <c r="BG372" i="1"/>
  <c r="BF373" i="1"/>
  <c r="J375" i="1" l="1"/>
  <c r="G376" i="1" s="1"/>
  <c r="K375" i="1"/>
  <c r="AB374" i="1"/>
  <c r="AA374" i="1"/>
  <c r="Y375" i="1" s="1"/>
  <c r="T374" i="1"/>
  <c r="Q375" i="1" s="1"/>
  <c r="S374" i="1"/>
  <c r="AM373" i="1"/>
  <c r="AL374" i="1"/>
  <c r="AR374" i="1"/>
  <c r="AS373" i="1"/>
  <c r="AV374" i="1"/>
  <c r="AW373" i="1"/>
  <c r="AX374" i="1"/>
  <c r="AY373" i="1"/>
  <c r="AU373" i="1"/>
  <c r="AT374" i="1"/>
  <c r="BH374" i="1"/>
  <c r="BI373" i="1"/>
  <c r="AK374" i="1"/>
  <c r="AJ375" i="1"/>
  <c r="BF374" i="1"/>
  <c r="BG373" i="1"/>
  <c r="BC373" i="1"/>
  <c r="BB374" i="1"/>
  <c r="BD374" i="1"/>
  <c r="BE373" i="1"/>
  <c r="X374" i="1"/>
  <c r="W374" i="1"/>
  <c r="U375" i="1" s="1"/>
  <c r="AZ374" i="1"/>
  <c r="BA373" i="1"/>
  <c r="AD375" i="1"/>
  <c r="AE374" i="1"/>
  <c r="AP374" i="1"/>
  <c r="AQ373" i="1"/>
  <c r="AN374" i="1"/>
  <c r="AO373" i="1"/>
  <c r="AH375" i="1"/>
  <c r="AI374" i="1"/>
  <c r="AG374" i="1"/>
  <c r="AF375" i="1"/>
  <c r="AA375" i="1" l="1"/>
  <c r="Y376" i="1" s="1"/>
  <c r="AB375" i="1"/>
  <c r="S375" i="1"/>
  <c r="Q376" i="1" s="1"/>
  <c r="T375" i="1"/>
  <c r="W375" i="1"/>
  <c r="U376" i="1" s="1"/>
  <c r="X375" i="1"/>
  <c r="K376" i="1"/>
  <c r="J376" i="1"/>
  <c r="G377" i="1" s="1"/>
  <c r="BF375" i="1"/>
  <c r="BG374" i="1"/>
  <c r="AX375" i="1"/>
  <c r="AY374" i="1"/>
  <c r="AJ376" i="1"/>
  <c r="AK375" i="1"/>
  <c r="AV375" i="1"/>
  <c r="AW374" i="1"/>
  <c r="AG375" i="1"/>
  <c r="AF376" i="1"/>
  <c r="BD375" i="1"/>
  <c r="BE374" i="1"/>
  <c r="BH375" i="1"/>
  <c r="BI374" i="1"/>
  <c r="AS374" i="1"/>
  <c r="AR375" i="1"/>
  <c r="AO374" i="1"/>
  <c r="AN375" i="1"/>
  <c r="AP375" i="1"/>
  <c r="AQ374" i="1"/>
  <c r="AD376" i="1"/>
  <c r="AE375" i="1"/>
  <c r="BB375" i="1"/>
  <c r="BC374" i="1"/>
  <c r="AT375" i="1"/>
  <c r="AU374" i="1"/>
  <c r="AL375" i="1"/>
  <c r="AM374" i="1"/>
  <c r="AH376" i="1"/>
  <c r="AI375" i="1"/>
  <c r="BA374" i="1"/>
  <c r="AZ375" i="1"/>
  <c r="J377" i="1" l="1"/>
  <c r="G378" i="1" s="1"/>
  <c r="K377" i="1"/>
  <c r="T376" i="1"/>
  <c r="S376" i="1"/>
  <c r="Q377" i="1" s="1"/>
  <c r="X376" i="1"/>
  <c r="U377" i="1" s="1"/>
  <c r="W376" i="1"/>
  <c r="AB376" i="1"/>
  <c r="AA376" i="1"/>
  <c r="Y377" i="1" s="1"/>
  <c r="AL376" i="1"/>
  <c r="AM375" i="1"/>
  <c r="AP376" i="1"/>
  <c r="AQ375" i="1"/>
  <c r="BE375" i="1"/>
  <c r="BD376" i="1"/>
  <c r="AX376" i="1"/>
  <c r="AY375" i="1"/>
  <c r="AO375" i="1"/>
  <c r="AN376" i="1"/>
  <c r="AF377" i="1"/>
  <c r="AG376" i="1"/>
  <c r="AT376" i="1"/>
  <c r="AU375" i="1"/>
  <c r="BF376" i="1"/>
  <c r="BG375" i="1"/>
  <c r="AR376" i="1"/>
  <c r="AS375" i="1"/>
  <c r="AZ376" i="1"/>
  <c r="BA375" i="1"/>
  <c r="BB376" i="1"/>
  <c r="BC375" i="1"/>
  <c r="AW375" i="1"/>
  <c r="AV376" i="1"/>
  <c r="AH377" i="1"/>
  <c r="AI376" i="1"/>
  <c r="AD377" i="1"/>
  <c r="AE376" i="1"/>
  <c r="BH376" i="1"/>
  <c r="BI375" i="1"/>
  <c r="AK376" i="1"/>
  <c r="AJ377" i="1"/>
  <c r="S377" i="1" l="1"/>
  <c r="T377" i="1"/>
  <c r="Q378" i="1" s="1"/>
  <c r="AA377" i="1"/>
  <c r="AB377" i="1"/>
  <c r="Y378" i="1" s="1"/>
  <c r="X377" i="1"/>
  <c r="U378" i="1" s="1"/>
  <c r="W377" i="1"/>
  <c r="K378" i="1"/>
  <c r="J378" i="1"/>
  <c r="G379" i="1" s="1"/>
  <c r="AD378" i="1"/>
  <c r="AE377" i="1"/>
  <c r="BA376" i="1"/>
  <c r="AZ377" i="1"/>
  <c r="AF378" i="1"/>
  <c r="AG377" i="1"/>
  <c r="AP377" i="1"/>
  <c r="AQ376" i="1"/>
  <c r="AN377" i="1"/>
  <c r="AO376" i="1"/>
  <c r="AI377" i="1"/>
  <c r="AH378" i="1"/>
  <c r="AS376" i="1"/>
  <c r="AR377" i="1"/>
  <c r="AL377" i="1"/>
  <c r="AM376" i="1"/>
  <c r="AV377" i="1"/>
  <c r="AW376" i="1"/>
  <c r="BF377" i="1"/>
  <c r="BG376" i="1"/>
  <c r="AX377" i="1"/>
  <c r="AY376" i="1"/>
  <c r="AJ378" i="1"/>
  <c r="AK377" i="1"/>
  <c r="BD377" i="1"/>
  <c r="BE376" i="1"/>
  <c r="BI376" i="1"/>
  <c r="BH377" i="1"/>
  <c r="BB377" i="1"/>
  <c r="BC376" i="1"/>
  <c r="AT377" i="1"/>
  <c r="AU376" i="1"/>
  <c r="X378" i="1" l="1"/>
  <c r="W378" i="1"/>
  <c r="U379" i="1" s="1"/>
  <c r="T378" i="1"/>
  <c r="S378" i="1"/>
  <c r="Q379" i="1" s="1"/>
  <c r="K379" i="1"/>
  <c r="G380" i="1" s="1"/>
  <c r="J379" i="1"/>
  <c r="AB378" i="1"/>
  <c r="AA378" i="1"/>
  <c r="Y379" i="1" s="1"/>
  <c r="AH379" i="1"/>
  <c r="AI378" i="1"/>
  <c r="AZ378" i="1"/>
  <c r="BA377" i="1"/>
  <c r="BD378" i="1"/>
  <c r="BE377" i="1"/>
  <c r="AV378" i="1"/>
  <c r="AW377" i="1"/>
  <c r="AN378" i="1"/>
  <c r="AO377" i="1"/>
  <c r="AE378" i="1"/>
  <c r="AD379" i="1"/>
  <c r="BH378" i="1"/>
  <c r="BI377" i="1"/>
  <c r="AT378" i="1"/>
  <c r="AU377" i="1"/>
  <c r="AJ379" i="1"/>
  <c r="AK378" i="1"/>
  <c r="AL378" i="1"/>
  <c r="AM377" i="1"/>
  <c r="AQ377" i="1"/>
  <c r="AP378" i="1"/>
  <c r="BG377" i="1"/>
  <c r="BF378" i="1"/>
  <c r="AR378" i="1"/>
  <c r="AS377" i="1"/>
  <c r="BB378" i="1"/>
  <c r="BC377" i="1"/>
  <c r="AY377" i="1"/>
  <c r="AX378" i="1"/>
  <c r="AF379" i="1"/>
  <c r="AG378" i="1"/>
  <c r="K380" i="1" l="1"/>
  <c r="J380" i="1"/>
  <c r="G381" i="1" s="1"/>
  <c r="AB379" i="1"/>
  <c r="AA379" i="1"/>
  <c r="Y380" i="1" s="1"/>
  <c r="X379" i="1"/>
  <c r="U380" i="1" s="1"/>
  <c r="W379" i="1"/>
  <c r="T379" i="1"/>
  <c r="S379" i="1"/>
  <c r="Q380" i="1" s="1"/>
  <c r="AD380" i="1"/>
  <c r="AE379" i="1"/>
  <c r="AZ379" i="1"/>
  <c r="BA378" i="1"/>
  <c r="BC378" i="1"/>
  <c r="BB379" i="1"/>
  <c r="AR379" i="1"/>
  <c r="AS378" i="1"/>
  <c r="AK379" i="1"/>
  <c r="AJ380" i="1"/>
  <c r="AN379" i="1"/>
  <c r="AO378" i="1"/>
  <c r="AH380" i="1"/>
  <c r="AI379" i="1"/>
  <c r="AM378" i="1"/>
  <c r="AL379" i="1"/>
  <c r="BF379" i="1"/>
  <c r="BG378" i="1"/>
  <c r="AF380" i="1"/>
  <c r="AG379" i="1"/>
  <c r="AU378" i="1"/>
  <c r="AT379" i="1"/>
  <c r="AV379" i="1"/>
  <c r="AW378" i="1"/>
  <c r="AX379" i="1"/>
  <c r="AY378" i="1"/>
  <c r="AP379" i="1"/>
  <c r="AQ378" i="1"/>
  <c r="BH379" i="1"/>
  <c r="BI378" i="1"/>
  <c r="BD379" i="1"/>
  <c r="BE378" i="1"/>
  <c r="X380" i="1" l="1"/>
  <c r="W380" i="1"/>
  <c r="U381" i="1" s="1"/>
  <c r="AB380" i="1"/>
  <c r="AA380" i="1"/>
  <c r="Y381" i="1" s="1"/>
  <c r="T380" i="1"/>
  <c r="Q381" i="1" s="1"/>
  <c r="S380" i="1"/>
  <c r="J381" i="1"/>
  <c r="G382" i="1" s="1"/>
  <c r="K381" i="1"/>
  <c r="AP380" i="1"/>
  <c r="AQ379" i="1"/>
  <c r="AF381" i="1"/>
  <c r="AG380" i="1"/>
  <c r="AN380" i="1"/>
  <c r="AO379" i="1"/>
  <c r="AZ380" i="1"/>
  <c r="BA379" i="1"/>
  <c r="AK380" i="1"/>
  <c r="AJ381" i="1"/>
  <c r="AY379" i="1"/>
  <c r="AX380" i="1"/>
  <c r="BG379" i="1"/>
  <c r="BF380" i="1"/>
  <c r="AD381" i="1"/>
  <c r="AE380" i="1"/>
  <c r="AL380" i="1"/>
  <c r="AM379" i="1"/>
  <c r="BD380" i="1"/>
  <c r="BE379" i="1"/>
  <c r="AV380" i="1"/>
  <c r="AW379" i="1"/>
  <c r="AR380" i="1"/>
  <c r="AS379" i="1"/>
  <c r="AT380" i="1"/>
  <c r="AU379" i="1"/>
  <c r="BB380" i="1"/>
  <c r="BC379" i="1"/>
  <c r="BH380" i="1"/>
  <c r="BI379" i="1"/>
  <c r="AH381" i="1"/>
  <c r="AI380" i="1"/>
  <c r="AA381" i="1" l="1"/>
  <c r="AB381" i="1"/>
  <c r="Y382" i="1" s="1"/>
  <c r="S381" i="1"/>
  <c r="T381" i="1"/>
  <c r="Q382" i="1"/>
  <c r="K382" i="1"/>
  <c r="G383" i="1" s="1"/>
  <c r="J382" i="1"/>
  <c r="X381" i="1"/>
  <c r="W381" i="1"/>
  <c r="U382" i="1" s="1"/>
  <c r="BD381" i="1"/>
  <c r="BE380" i="1"/>
  <c r="AG381" i="1"/>
  <c r="AF382" i="1"/>
  <c r="AM380" i="1"/>
  <c r="AL381" i="1"/>
  <c r="AQ380" i="1"/>
  <c r="AP381" i="1"/>
  <c r="AH382" i="1"/>
  <c r="AI381" i="1"/>
  <c r="AR381" i="1"/>
  <c r="AS380" i="1"/>
  <c r="AD382" i="1"/>
  <c r="AE381" i="1"/>
  <c r="BA380" i="1"/>
  <c r="AZ381" i="1"/>
  <c r="AY380" i="1"/>
  <c r="AX381" i="1"/>
  <c r="AK381" i="1"/>
  <c r="AJ382" i="1"/>
  <c r="AT381" i="1"/>
  <c r="AU380" i="1"/>
  <c r="BF381" i="1"/>
  <c r="BG380" i="1"/>
  <c r="BB381" i="1"/>
  <c r="BC380" i="1"/>
  <c r="BI380" i="1"/>
  <c r="BH381" i="1"/>
  <c r="AW380" i="1"/>
  <c r="AV381" i="1"/>
  <c r="AO380" i="1"/>
  <c r="AN381" i="1"/>
  <c r="AA382" i="1" l="1"/>
  <c r="Y383" i="1" s="1"/>
  <c r="AB382" i="1"/>
  <c r="J383" i="1"/>
  <c r="G384" i="1" s="1"/>
  <c r="K383" i="1"/>
  <c r="U383" i="1"/>
  <c r="X382" i="1"/>
  <c r="W382" i="1"/>
  <c r="AJ383" i="1"/>
  <c r="AK382" i="1"/>
  <c r="AS381" i="1"/>
  <c r="AR382" i="1"/>
  <c r="AX382" i="1"/>
  <c r="AY381" i="1"/>
  <c r="Q383" i="1"/>
  <c r="S382" i="1"/>
  <c r="T382" i="1"/>
  <c r="BB382" i="1"/>
  <c r="BC381" i="1"/>
  <c r="AI382" i="1"/>
  <c r="AH383" i="1"/>
  <c r="BE381" i="1"/>
  <c r="BD382" i="1"/>
  <c r="AZ382" i="1"/>
  <c r="BA381" i="1"/>
  <c r="AP382" i="1"/>
  <c r="AQ381" i="1"/>
  <c r="BH382" i="1"/>
  <c r="BI381" i="1"/>
  <c r="BF382" i="1"/>
  <c r="BG381" i="1"/>
  <c r="AF383" i="1"/>
  <c r="AG382" i="1"/>
  <c r="AO381" i="1"/>
  <c r="AN382" i="1"/>
  <c r="AW381" i="1"/>
  <c r="AV382" i="1"/>
  <c r="AL382" i="1"/>
  <c r="AM381" i="1"/>
  <c r="AT382" i="1"/>
  <c r="AU381" i="1"/>
  <c r="AE382" i="1"/>
  <c r="AD383" i="1"/>
  <c r="K384" i="1" l="1"/>
  <c r="J384" i="1"/>
  <c r="G385" i="1"/>
  <c r="AA383" i="1"/>
  <c r="AB383" i="1"/>
  <c r="Y384" i="1" s="1"/>
  <c r="BD383" i="1"/>
  <c r="BE382" i="1"/>
  <c r="S383" i="1"/>
  <c r="T383" i="1"/>
  <c r="Q384" i="1" s="1"/>
  <c r="AM382" i="1"/>
  <c r="AL383" i="1"/>
  <c r="X383" i="1"/>
  <c r="W383" i="1"/>
  <c r="U384" i="1" s="1"/>
  <c r="AY382" i="1"/>
  <c r="AX383" i="1"/>
  <c r="BG382" i="1"/>
  <c r="BF383" i="1"/>
  <c r="BH383" i="1"/>
  <c r="BI382" i="1"/>
  <c r="AR383" i="1"/>
  <c r="AS382" i="1"/>
  <c r="AD384" i="1"/>
  <c r="AE383" i="1"/>
  <c r="AQ382" i="1"/>
  <c r="AP383" i="1"/>
  <c r="BC382" i="1"/>
  <c r="BB383" i="1"/>
  <c r="AI383" i="1"/>
  <c r="AH384" i="1"/>
  <c r="AJ384" i="1"/>
  <c r="AK383" i="1"/>
  <c r="AV383" i="1"/>
  <c r="AW382" i="1"/>
  <c r="AN383" i="1"/>
  <c r="AO382" i="1"/>
  <c r="AU382" i="1"/>
  <c r="AT383" i="1"/>
  <c r="AF384" i="1"/>
  <c r="AG383" i="1"/>
  <c r="AZ383" i="1"/>
  <c r="BA382" i="1"/>
  <c r="X384" i="1" l="1"/>
  <c r="W384" i="1"/>
  <c r="U385" i="1" s="1"/>
  <c r="AB384" i="1"/>
  <c r="AA384" i="1"/>
  <c r="Y385" i="1" s="1"/>
  <c r="Q385" i="1"/>
  <c r="T384" i="1"/>
  <c r="S384" i="1"/>
  <c r="AR384" i="1"/>
  <c r="AS383" i="1"/>
  <c r="BD384" i="1"/>
  <c r="BE383" i="1"/>
  <c r="BB384" i="1"/>
  <c r="BC383" i="1"/>
  <c r="AN384" i="1"/>
  <c r="AO383" i="1"/>
  <c r="BH384" i="1"/>
  <c r="BI383" i="1"/>
  <c r="AL384" i="1"/>
  <c r="AM383" i="1"/>
  <c r="AQ383" i="1"/>
  <c r="AP384" i="1"/>
  <c r="BG383" i="1"/>
  <c r="BF384" i="1"/>
  <c r="AT384" i="1"/>
  <c r="AU383" i="1"/>
  <c r="AV384" i="1"/>
  <c r="AW383" i="1"/>
  <c r="J385" i="1"/>
  <c r="G386" i="1" s="1"/>
  <c r="K385" i="1"/>
  <c r="AZ384" i="1"/>
  <c r="BA383" i="1"/>
  <c r="AY383" i="1"/>
  <c r="AX384" i="1"/>
  <c r="AH385" i="1"/>
  <c r="AI384" i="1"/>
  <c r="AG384" i="1"/>
  <c r="AF385" i="1"/>
  <c r="AK384" i="1"/>
  <c r="AJ385" i="1"/>
  <c r="AD385" i="1"/>
  <c r="AE384" i="1"/>
  <c r="K386" i="1" l="1"/>
  <c r="J386" i="1"/>
  <c r="G387" i="1" s="1"/>
  <c r="W385" i="1"/>
  <c r="X385" i="1"/>
  <c r="U386" i="1"/>
  <c r="AA385" i="1"/>
  <c r="Y386" i="1" s="1"/>
  <c r="AB385" i="1"/>
  <c r="AF386" i="1"/>
  <c r="AG385" i="1"/>
  <c r="AO384" i="1"/>
  <c r="AN385" i="1"/>
  <c r="S385" i="1"/>
  <c r="T385" i="1"/>
  <c r="Q386" i="1"/>
  <c r="BB385" i="1"/>
  <c r="BC384" i="1"/>
  <c r="AX385" i="1"/>
  <c r="AY384" i="1"/>
  <c r="AW384" i="1"/>
  <c r="AV385" i="1"/>
  <c r="AL385" i="1"/>
  <c r="AM384" i="1"/>
  <c r="BE384" i="1"/>
  <c r="BD385" i="1"/>
  <c r="AH386" i="1"/>
  <c r="AI385" i="1"/>
  <c r="AD386" i="1"/>
  <c r="AE385" i="1"/>
  <c r="AK385" i="1"/>
  <c r="AJ386" i="1"/>
  <c r="AT385" i="1"/>
  <c r="AU384" i="1"/>
  <c r="BI384" i="1"/>
  <c r="BH385" i="1"/>
  <c r="AS384" i="1"/>
  <c r="AR385" i="1"/>
  <c r="AP385" i="1"/>
  <c r="AQ384" i="1"/>
  <c r="BA384" i="1"/>
  <c r="AZ385" i="1"/>
  <c r="BF385" i="1"/>
  <c r="BG384" i="1"/>
  <c r="AB386" i="1" l="1"/>
  <c r="AA386" i="1"/>
  <c r="Y387" i="1" s="1"/>
  <c r="K387" i="1"/>
  <c r="J387" i="1"/>
  <c r="G388" i="1" s="1"/>
  <c r="T386" i="1"/>
  <c r="Q387" i="1" s="1"/>
  <c r="S386" i="1"/>
  <c r="AL386" i="1"/>
  <c r="AM385" i="1"/>
  <c r="AV386" i="1"/>
  <c r="AW385" i="1"/>
  <c r="X386" i="1"/>
  <c r="W386" i="1"/>
  <c r="U387" i="1" s="1"/>
  <c r="AP386" i="1"/>
  <c r="AQ385" i="1"/>
  <c r="AE386" i="1"/>
  <c r="AD387" i="1"/>
  <c r="AN386" i="1"/>
  <c r="AO385" i="1"/>
  <c r="AJ387" i="1"/>
  <c r="AK386" i="1"/>
  <c r="BI385" i="1"/>
  <c r="BH386" i="1"/>
  <c r="BF386" i="1"/>
  <c r="BG385" i="1"/>
  <c r="AI386" i="1"/>
  <c r="AH387" i="1"/>
  <c r="AX386" i="1"/>
  <c r="AY385" i="1"/>
  <c r="AS385" i="1"/>
  <c r="AR386" i="1"/>
  <c r="BA385" i="1"/>
  <c r="AZ386" i="1"/>
  <c r="BD386" i="1"/>
  <c r="BE385" i="1"/>
  <c r="AF387" i="1"/>
  <c r="AG386" i="1"/>
  <c r="AT386" i="1"/>
  <c r="AU385" i="1"/>
  <c r="BB386" i="1"/>
  <c r="BC385" i="1"/>
  <c r="T387" i="1" l="1"/>
  <c r="S387" i="1"/>
  <c r="Q388" i="1" s="1"/>
  <c r="W387" i="1"/>
  <c r="X387" i="1"/>
  <c r="U388" i="1" s="1"/>
  <c r="AB387" i="1"/>
  <c r="Y388" i="1" s="1"/>
  <c r="AA387" i="1"/>
  <c r="K388" i="1"/>
  <c r="J388" i="1"/>
  <c r="G389" i="1" s="1"/>
  <c r="AY386" i="1"/>
  <c r="AX387" i="1"/>
  <c r="AJ388" i="1"/>
  <c r="AK387" i="1"/>
  <c r="AH388" i="1"/>
  <c r="AI387" i="1"/>
  <c r="BD387" i="1"/>
  <c r="BE386" i="1"/>
  <c r="AN387" i="1"/>
  <c r="AO386" i="1"/>
  <c r="AZ387" i="1"/>
  <c r="BA386" i="1"/>
  <c r="AE387" i="1"/>
  <c r="AD388" i="1"/>
  <c r="AV387" i="1"/>
  <c r="AW386" i="1"/>
  <c r="AF388" i="1"/>
  <c r="AG387" i="1"/>
  <c r="BG386" i="1"/>
  <c r="BF387" i="1"/>
  <c r="AR387" i="1"/>
  <c r="AS386" i="1"/>
  <c r="BH387" i="1"/>
  <c r="BI386" i="1"/>
  <c r="AM386" i="1"/>
  <c r="AL387" i="1"/>
  <c r="BC386" i="1"/>
  <c r="BB387" i="1"/>
  <c r="AU386" i="1"/>
  <c r="AT387" i="1"/>
  <c r="AQ386" i="1"/>
  <c r="AP387" i="1"/>
  <c r="AB388" i="1" l="1"/>
  <c r="AA388" i="1"/>
  <c r="Y389" i="1" s="1"/>
  <c r="T388" i="1"/>
  <c r="S388" i="1"/>
  <c r="Q389" i="1" s="1"/>
  <c r="J389" i="1"/>
  <c r="G390" i="1" s="1"/>
  <c r="K389" i="1"/>
  <c r="X388" i="1"/>
  <c r="W388" i="1"/>
  <c r="U389" i="1" s="1"/>
  <c r="AZ388" i="1"/>
  <c r="BA387" i="1"/>
  <c r="AK388" i="1"/>
  <c r="AJ389" i="1"/>
  <c r="AX388" i="1"/>
  <c r="AY387" i="1"/>
  <c r="BC387" i="1"/>
  <c r="BB388" i="1"/>
  <c r="AG388" i="1"/>
  <c r="AF389" i="1"/>
  <c r="AN388" i="1"/>
  <c r="AO387" i="1"/>
  <c r="BF388" i="1"/>
  <c r="BG387" i="1"/>
  <c r="BH388" i="1"/>
  <c r="BI387" i="1"/>
  <c r="AV388" i="1"/>
  <c r="AW387" i="1"/>
  <c r="BD388" i="1"/>
  <c r="BE387" i="1"/>
  <c r="AM387" i="1"/>
  <c r="AL388" i="1"/>
  <c r="AU387" i="1"/>
  <c r="AT388" i="1"/>
  <c r="AD389" i="1"/>
  <c r="AE388" i="1"/>
  <c r="AP388" i="1"/>
  <c r="AQ387" i="1"/>
  <c r="AR388" i="1"/>
  <c r="AS387" i="1"/>
  <c r="AH389" i="1"/>
  <c r="AI388" i="1"/>
  <c r="K390" i="1" l="1"/>
  <c r="J390" i="1"/>
  <c r="G391" i="1" s="1"/>
  <c r="W389" i="1"/>
  <c r="X389" i="1"/>
  <c r="U390" i="1"/>
  <c r="AA389" i="1"/>
  <c r="Y390" i="1" s="1"/>
  <c r="AB389" i="1"/>
  <c r="S389" i="1"/>
  <c r="T389" i="1"/>
  <c r="Q390" i="1"/>
  <c r="AJ390" i="1"/>
  <c r="AK389" i="1"/>
  <c r="AP389" i="1"/>
  <c r="AQ388" i="1"/>
  <c r="AO388" i="1"/>
  <c r="AN389" i="1"/>
  <c r="AG389" i="1"/>
  <c r="AF390" i="1"/>
  <c r="AD390" i="1"/>
  <c r="AE389" i="1"/>
  <c r="AW388" i="1"/>
  <c r="AV389" i="1"/>
  <c r="BA388" i="1"/>
  <c r="AZ389" i="1"/>
  <c r="BE388" i="1"/>
  <c r="BD389" i="1"/>
  <c r="AT389" i="1"/>
  <c r="AU388" i="1"/>
  <c r="BB389" i="1"/>
  <c r="BC388" i="1"/>
  <c r="AL389" i="1"/>
  <c r="AM388" i="1"/>
  <c r="AH390" i="1"/>
  <c r="AI389" i="1"/>
  <c r="BI388" i="1"/>
  <c r="BH389" i="1"/>
  <c r="AS388" i="1"/>
  <c r="AR389" i="1"/>
  <c r="BF389" i="1"/>
  <c r="BG388" i="1"/>
  <c r="AX389" i="1"/>
  <c r="AY388" i="1"/>
  <c r="AB390" i="1" l="1"/>
  <c r="AA390" i="1"/>
  <c r="Y391" i="1" s="1"/>
  <c r="J391" i="1"/>
  <c r="G392" i="1" s="1"/>
  <c r="K391" i="1"/>
  <c r="BB390" i="1"/>
  <c r="BC389" i="1"/>
  <c r="AP390" i="1"/>
  <c r="AQ389" i="1"/>
  <c r="X390" i="1"/>
  <c r="W390" i="1"/>
  <c r="U391" i="1" s="1"/>
  <c r="AR390" i="1"/>
  <c r="AS389" i="1"/>
  <c r="AT390" i="1"/>
  <c r="AU389" i="1"/>
  <c r="AE390" i="1"/>
  <c r="AD391" i="1"/>
  <c r="AJ391" i="1"/>
  <c r="AK390" i="1"/>
  <c r="BH390" i="1"/>
  <c r="BI389" i="1"/>
  <c r="BE389" i="1"/>
  <c r="BD390" i="1"/>
  <c r="AF391" i="1"/>
  <c r="AG390" i="1"/>
  <c r="T390" i="1"/>
  <c r="S390" i="1"/>
  <c r="Q391" i="1" s="1"/>
  <c r="AW389" i="1"/>
  <c r="AV390" i="1"/>
  <c r="AI390" i="1"/>
  <c r="AH391" i="1"/>
  <c r="AZ390" i="1"/>
  <c r="BA389" i="1"/>
  <c r="AO389" i="1"/>
  <c r="AN390" i="1"/>
  <c r="AX390" i="1"/>
  <c r="AY389" i="1"/>
  <c r="BF390" i="1"/>
  <c r="BG389" i="1"/>
  <c r="AL390" i="1"/>
  <c r="AM389" i="1"/>
  <c r="K392" i="1" l="1"/>
  <c r="J392" i="1"/>
  <c r="G393" i="1" s="1"/>
  <c r="S391" i="1"/>
  <c r="T391" i="1"/>
  <c r="Q392" i="1" s="1"/>
  <c r="AA391" i="1"/>
  <c r="Y392" i="1"/>
  <c r="AB391" i="1"/>
  <c r="X391" i="1"/>
  <c r="W391" i="1"/>
  <c r="U392" i="1" s="1"/>
  <c r="BC390" i="1"/>
  <c r="BB391" i="1"/>
  <c r="AV391" i="1"/>
  <c r="AW390" i="1"/>
  <c r="BH391" i="1"/>
  <c r="BI390" i="1"/>
  <c r="AR391" i="1"/>
  <c r="AS390" i="1"/>
  <c r="AJ392" i="1"/>
  <c r="AK391" i="1"/>
  <c r="AU390" i="1"/>
  <c r="AT391" i="1"/>
  <c r="AM390" i="1"/>
  <c r="AL391" i="1"/>
  <c r="AZ391" i="1"/>
  <c r="BA390" i="1"/>
  <c r="AD392" i="1"/>
  <c r="AE391" i="1"/>
  <c r="AY390" i="1"/>
  <c r="AX391" i="1"/>
  <c r="AN391" i="1"/>
  <c r="AO390" i="1"/>
  <c r="AI391" i="1"/>
  <c r="AH392" i="1"/>
  <c r="AF392" i="1"/>
  <c r="AG391" i="1"/>
  <c r="BG390" i="1"/>
  <c r="BF391" i="1"/>
  <c r="BD391" i="1"/>
  <c r="BE390" i="1"/>
  <c r="AQ390" i="1"/>
  <c r="AP391" i="1"/>
  <c r="T392" i="1" l="1"/>
  <c r="S392" i="1"/>
  <c r="Q393" i="1" s="1"/>
  <c r="J393" i="1"/>
  <c r="G394" i="1" s="1"/>
  <c r="K393" i="1"/>
  <c r="X392" i="1"/>
  <c r="U393" i="1" s="1"/>
  <c r="W392" i="1"/>
  <c r="AY391" i="1"/>
  <c r="AX392" i="1"/>
  <c r="AV392" i="1"/>
  <c r="AW391" i="1"/>
  <c r="AT392" i="1"/>
  <c r="AU391" i="1"/>
  <c r="AG392" i="1"/>
  <c r="AF393" i="1"/>
  <c r="AD393" i="1"/>
  <c r="AE392" i="1"/>
  <c r="AK392" i="1"/>
  <c r="AJ393" i="1"/>
  <c r="BG391" i="1"/>
  <c r="BF392" i="1"/>
  <c r="BB392" i="1"/>
  <c r="BC391" i="1"/>
  <c r="AH393" i="1"/>
  <c r="AI392" i="1"/>
  <c r="AB392" i="1"/>
  <c r="AA392" i="1"/>
  <c r="Y393" i="1" s="1"/>
  <c r="AQ391" i="1"/>
  <c r="AP392" i="1"/>
  <c r="AZ392" i="1"/>
  <c r="BA391" i="1"/>
  <c r="AR392" i="1"/>
  <c r="AS391" i="1"/>
  <c r="AL392" i="1"/>
  <c r="AM391" i="1"/>
  <c r="BD392" i="1"/>
  <c r="BE391" i="1"/>
  <c r="AN392" i="1"/>
  <c r="AO391" i="1"/>
  <c r="BH392" i="1"/>
  <c r="BI391" i="1"/>
  <c r="W393" i="1" l="1"/>
  <c r="X393" i="1"/>
  <c r="U394" i="1"/>
  <c r="K394" i="1"/>
  <c r="J394" i="1"/>
  <c r="G395" i="1" s="1"/>
  <c r="S393" i="1"/>
  <c r="Q394" i="1"/>
  <c r="T393" i="1"/>
  <c r="AA393" i="1"/>
  <c r="AB393" i="1"/>
  <c r="Y394" i="1" s="1"/>
  <c r="BB393" i="1"/>
  <c r="BC392" i="1"/>
  <c r="BF393" i="1"/>
  <c r="BG392" i="1"/>
  <c r="AP393" i="1"/>
  <c r="AQ392" i="1"/>
  <c r="AT393" i="1"/>
  <c r="AU392" i="1"/>
  <c r="BE392" i="1"/>
  <c r="BD393" i="1"/>
  <c r="AL393" i="1"/>
  <c r="AM392" i="1"/>
  <c r="AK393" i="1"/>
  <c r="AJ394" i="1"/>
  <c r="AW392" i="1"/>
  <c r="AV393" i="1"/>
  <c r="BI392" i="1"/>
  <c r="BH393" i="1"/>
  <c r="AS392" i="1"/>
  <c r="AR393" i="1"/>
  <c r="AX393" i="1"/>
  <c r="AY392" i="1"/>
  <c r="AH394" i="1"/>
  <c r="AI393" i="1"/>
  <c r="AD394" i="1"/>
  <c r="AE393" i="1"/>
  <c r="AO392" i="1"/>
  <c r="AN393" i="1"/>
  <c r="BA392" i="1"/>
  <c r="AZ393" i="1"/>
  <c r="AF394" i="1"/>
  <c r="AG393" i="1"/>
  <c r="K395" i="1" l="1"/>
  <c r="J395" i="1"/>
  <c r="G396" i="1" s="1"/>
  <c r="AB394" i="1"/>
  <c r="AA394" i="1"/>
  <c r="Y395" i="1" s="1"/>
  <c r="T394" i="1"/>
  <c r="Q395" i="1" s="1"/>
  <c r="S394" i="1"/>
  <c r="AL394" i="1"/>
  <c r="AM393" i="1"/>
  <c r="BF394" i="1"/>
  <c r="BG393" i="1"/>
  <c r="BI393" i="1"/>
  <c r="BH394" i="1"/>
  <c r="BD394" i="1"/>
  <c r="BE393" i="1"/>
  <c r="AN394" i="1"/>
  <c r="AO393" i="1"/>
  <c r="AE394" i="1"/>
  <c r="AD395" i="1"/>
  <c r="BB394" i="1"/>
  <c r="BC393" i="1"/>
  <c r="AV394" i="1"/>
  <c r="AW393" i="1"/>
  <c r="AS393" i="1"/>
  <c r="AR394" i="1"/>
  <c r="AI394" i="1"/>
  <c r="AH395" i="1"/>
  <c r="AT394" i="1"/>
  <c r="AU393" i="1"/>
  <c r="U395" i="1"/>
  <c r="X394" i="1"/>
  <c r="W394" i="1"/>
  <c r="AF395" i="1"/>
  <c r="AG394" i="1"/>
  <c r="BA393" i="1"/>
  <c r="AZ394" i="1"/>
  <c r="AJ395" i="1"/>
  <c r="AK394" i="1"/>
  <c r="AX394" i="1"/>
  <c r="AY393" i="1"/>
  <c r="AP394" i="1"/>
  <c r="AQ393" i="1"/>
  <c r="AB395" i="1" l="1"/>
  <c r="AA395" i="1"/>
  <c r="Y396" i="1" s="1"/>
  <c r="K396" i="1"/>
  <c r="J396" i="1"/>
  <c r="G397" i="1"/>
  <c r="T395" i="1"/>
  <c r="Q396" i="1" s="1"/>
  <c r="S395" i="1"/>
  <c r="W395" i="1"/>
  <c r="X395" i="1"/>
  <c r="U396" i="1" s="1"/>
  <c r="AV395" i="1"/>
  <c r="AW394" i="1"/>
  <c r="BD395" i="1"/>
  <c r="BE394" i="1"/>
  <c r="BH395" i="1"/>
  <c r="BI394" i="1"/>
  <c r="AZ395" i="1"/>
  <c r="BA394" i="1"/>
  <c r="AU394" i="1"/>
  <c r="AT395" i="1"/>
  <c r="BC394" i="1"/>
  <c r="BB395" i="1"/>
  <c r="AH396" i="1"/>
  <c r="AI395" i="1"/>
  <c r="AE395" i="1"/>
  <c r="AD396" i="1"/>
  <c r="BG394" i="1"/>
  <c r="BF395" i="1"/>
  <c r="AJ396" i="1"/>
  <c r="AK395" i="1"/>
  <c r="AQ394" i="1"/>
  <c r="AP395" i="1"/>
  <c r="AF396" i="1"/>
  <c r="AG395" i="1"/>
  <c r="AR395" i="1"/>
  <c r="AS394" i="1"/>
  <c r="AN395" i="1"/>
  <c r="AO394" i="1"/>
  <c r="AM394" i="1"/>
  <c r="AL395" i="1"/>
  <c r="AY394" i="1"/>
  <c r="AX395" i="1"/>
  <c r="T396" i="1" l="1"/>
  <c r="S396" i="1"/>
  <c r="Q397" i="1" s="1"/>
  <c r="AB396" i="1"/>
  <c r="AA396" i="1"/>
  <c r="Y397" i="1" s="1"/>
  <c r="X396" i="1"/>
  <c r="U397" i="1" s="1"/>
  <c r="W396" i="1"/>
  <c r="BC395" i="1"/>
  <c r="BB396" i="1"/>
  <c r="AK396" i="1"/>
  <c r="AJ397" i="1"/>
  <c r="BD396" i="1"/>
  <c r="BE395" i="1"/>
  <c r="AU395" i="1"/>
  <c r="AT396" i="1"/>
  <c r="J397" i="1"/>
  <c r="K397" i="1"/>
  <c r="G398" i="1" s="1"/>
  <c r="AN396" i="1"/>
  <c r="AO395" i="1"/>
  <c r="AV396" i="1"/>
  <c r="AW395" i="1"/>
  <c r="AD397" i="1"/>
  <c r="AE396" i="1"/>
  <c r="AG396" i="1"/>
  <c r="AF397" i="1"/>
  <c r="AZ396" i="1"/>
  <c r="BA395" i="1"/>
  <c r="BF396" i="1"/>
  <c r="BG395" i="1"/>
  <c r="AX396" i="1"/>
  <c r="AY395" i="1"/>
  <c r="AP396" i="1"/>
  <c r="AQ395" i="1"/>
  <c r="AR396" i="1"/>
  <c r="AS395" i="1"/>
  <c r="AM395" i="1"/>
  <c r="AL396" i="1"/>
  <c r="AH397" i="1"/>
  <c r="AI396" i="1"/>
  <c r="BH396" i="1"/>
  <c r="BI395" i="1"/>
  <c r="K398" i="1" l="1"/>
  <c r="J398" i="1"/>
  <c r="G399" i="1" s="1"/>
  <c r="W397" i="1"/>
  <c r="X397" i="1"/>
  <c r="U398" i="1"/>
  <c r="S397" i="1"/>
  <c r="Q398" i="1" s="1"/>
  <c r="T397" i="1"/>
  <c r="AA397" i="1"/>
  <c r="AB397" i="1"/>
  <c r="Y398" i="1" s="1"/>
  <c r="AW396" i="1"/>
  <c r="AV397" i="1"/>
  <c r="BE396" i="1"/>
  <c r="BD397" i="1"/>
  <c r="BF397" i="1"/>
  <c r="BG396" i="1"/>
  <c r="AS396" i="1"/>
  <c r="AR397" i="1"/>
  <c r="BA396" i="1"/>
  <c r="AZ397" i="1"/>
  <c r="AO396" i="1"/>
  <c r="AN397" i="1"/>
  <c r="AJ398" i="1"/>
  <c r="AK397" i="1"/>
  <c r="AL397" i="1"/>
  <c r="AM396" i="1"/>
  <c r="AG397" i="1"/>
  <c r="AF398" i="1"/>
  <c r="BI396" i="1"/>
  <c r="BH397" i="1"/>
  <c r="AP397" i="1"/>
  <c r="AQ396" i="1"/>
  <c r="BB397" i="1"/>
  <c r="BC396" i="1"/>
  <c r="AH398" i="1"/>
  <c r="AI397" i="1"/>
  <c r="AX397" i="1"/>
  <c r="AY396" i="1"/>
  <c r="AD398" i="1"/>
  <c r="AE397" i="1"/>
  <c r="AT397" i="1"/>
  <c r="AU396" i="1"/>
  <c r="T398" i="1" l="1"/>
  <c r="S398" i="1"/>
  <c r="Q399" i="1" s="1"/>
  <c r="J399" i="1"/>
  <c r="G400" i="1" s="1"/>
  <c r="K399" i="1"/>
  <c r="AB398" i="1"/>
  <c r="Y399" i="1" s="1"/>
  <c r="AA398" i="1"/>
  <c r="BH398" i="1"/>
  <c r="BI397" i="1"/>
  <c r="AO397" i="1"/>
  <c r="AN398" i="1"/>
  <c r="BE397" i="1"/>
  <c r="BD398" i="1"/>
  <c r="AF399" i="1"/>
  <c r="AG398" i="1"/>
  <c r="AZ398" i="1"/>
  <c r="BA397" i="1"/>
  <c r="AW397" i="1"/>
  <c r="AV398" i="1"/>
  <c r="X398" i="1"/>
  <c r="W398" i="1"/>
  <c r="U399" i="1" s="1"/>
  <c r="AX398" i="1"/>
  <c r="AY397" i="1"/>
  <c r="AR398" i="1"/>
  <c r="AS397" i="1"/>
  <c r="BB398" i="1"/>
  <c r="BC397" i="1"/>
  <c r="AL398" i="1"/>
  <c r="AM397" i="1"/>
  <c r="AI398" i="1"/>
  <c r="AH399" i="1"/>
  <c r="AT398" i="1"/>
  <c r="AU397" i="1"/>
  <c r="AE398" i="1"/>
  <c r="AD399" i="1"/>
  <c r="AP398" i="1"/>
  <c r="AQ397" i="1"/>
  <c r="AJ399" i="1"/>
  <c r="AK398" i="1"/>
  <c r="BF398" i="1"/>
  <c r="BG397" i="1"/>
  <c r="AA399" i="1" l="1"/>
  <c r="AB399" i="1"/>
  <c r="Y400" i="1" s="1"/>
  <c r="X399" i="1"/>
  <c r="W399" i="1"/>
  <c r="U400" i="1" s="1"/>
  <c r="S399" i="1"/>
  <c r="Q400" i="1" s="1"/>
  <c r="T399" i="1"/>
  <c r="K400" i="1"/>
  <c r="J400" i="1"/>
  <c r="G401" i="1" s="1"/>
  <c r="AF400" i="1"/>
  <c r="AG399" i="1"/>
  <c r="AM398" i="1"/>
  <c r="AL399" i="1"/>
  <c r="BD399" i="1"/>
  <c r="BE398" i="1"/>
  <c r="AQ398" i="1"/>
  <c r="AP399" i="1"/>
  <c r="BC398" i="1"/>
  <c r="BB399" i="1"/>
  <c r="AV399" i="1"/>
  <c r="AW398" i="1"/>
  <c r="AN399" i="1"/>
  <c r="AO398" i="1"/>
  <c r="BG398" i="1"/>
  <c r="BF399" i="1"/>
  <c r="AU398" i="1"/>
  <c r="AT399" i="1"/>
  <c r="AR399" i="1"/>
  <c r="AS398" i="1"/>
  <c r="AI399" i="1"/>
  <c r="AH400" i="1"/>
  <c r="AZ399" i="1"/>
  <c r="BA398" i="1"/>
  <c r="BH399" i="1"/>
  <c r="BI398" i="1"/>
  <c r="AD400" i="1"/>
  <c r="AE399" i="1"/>
  <c r="AJ400" i="1"/>
  <c r="AK399" i="1"/>
  <c r="AY398" i="1"/>
  <c r="AX399" i="1"/>
  <c r="T400" i="1" l="1"/>
  <c r="S400" i="1"/>
  <c r="Q401" i="1" s="1"/>
  <c r="K401" i="1"/>
  <c r="J401" i="1"/>
  <c r="G402" i="1" s="1"/>
  <c r="AB400" i="1"/>
  <c r="Y401" i="1" s="1"/>
  <c r="AA400" i="1"/>
  <c r="X400" i="1"/>
  <c r="W400" i="1"/>
  <c r="U401" i="1" s="1"/>
  <c r="AL400" i="1"/>
  <c r="AM399" i="1"/>
  <c r="AR400" i="1"/>
  <c r="AS399" i="1"/>
  <c r="AV400" i="1"/>
  <c r="AW399" i="1"/>
  <c r="AT400" i="1"/>
  <c r="AU399" i="1"/>
  <c r="BB400" i="1"/>
  <c r="BC399" i="1"/>
  <c r="BH400" i="1"/>
  <c r="BI399" i="1"/>
  <c r="AF401" i="1"/>
  <c r="AG400" i="1"/>
  <c r="AQ399" i="1"/>
  <c r="AP400" i="1"/>
  <c r="AX400" i="1"/>
  <c r="AY399" i="1"/>
  <c r="BA399" i="1"/>
  <c r="AZ400" i="1"/>
  <c r="AD401" i="1"/>
  <c r="AE400" i="1"/>
  <c r="AH401" i="1"/>
  <c r="AI400" i="1"/>
  <c r="BF400" i="1"/>
  <c r="BG399" i="1"/>
  <c r="AJ401" i="1"/>
  <c r="AK400" i="1"/>
  <c r="AN400" i="1"/>
  <c r="AO399" i="1"/>
  <c r="BE399" i="1"/>
  <c r="BD400" i="1"/>
  <c r="W401" i="1" l="1"/>
  <c r="X401" i="1"/>
  <c r="U402" i="1" s="1"/>
  <c r="AB401" i="1"/>
  <c r="AA401" i="1"/>
  <c r="Y402" i="1" s="1"/>
  <c r="T401" i="1"/>
  <c r="Q402" i="1" s="1"/>
  <c r="S401" i="1"/>
  <c r="K402" i="1"/>
  <c r="J402" i="1"/>
  <c r="G403" i="1" s="1"/>
  <c r="BH401" i="1"/>
  <c r="BI400" i="1"/>
  <c r="AR401" i="1"/>
  <c r="AS400" i="1"/>
  <c r="BF401" i="1"/>
  <c r="BG400" i="1"/>
  <c r="AX401" i="1"/>
  <c r="AY400" i="1"/>
  <c r="BB401" i="1"/>
  <c r="BC400" i="1"/>
  <c r="AL401" i="1"/>
  <c r="AM400" i="1"/>
  <c r="AP401" i="1"/>
  <c r="AQ400" i="1"/>
  <c r="AI401" i="1"/>
  <c r="AH402" i="1"/>
  <c r="AT401" i="1"/>
  <c r="AU400" i="1"/>
  <c r="AJ402" i="1"/>
  <c r="AK401" i="1"/>
  <c r="AZ401" i="1"/>
  <c r="BA400" i="1"/>
  <c r="BE400" i="1"/>
  <c r="BD401" i="1"/>
  <c r="AN401" i="1"/>
  <c r="AO400" i="1"/>
  <c r="AD402" i="1"/>
  <c r="AE401" i="1"/>
  <c r="AF402" i="1"/>
  <c r="AG401" i="1"/>
  <c r="AV401" i="1"/>
  <c r="AW400" i="1"/>
  <c r="T402" i="1" l="1"/>
  <c r="S402" i="1"/>
  <c r="Q403" i="1" s="1"/>
  <c r="K403" i="1"/>
  <c r="J403" i="1"/>
  <c r="G404" i="1" s="1"/>
  <c r="X402" i="1"/>
  <c r="U403" i="1" s="1"/>
  <c r="W402" i="1"/>
  <c r="AB402" i="1"/>
  <c r="AA402" i="1"/>
  <c r="Y403" i="1" s="1"/>
  <c r="AD403" i="1"/>
  <c r="AE402" i="1"/>
  <c r="AJ403" i="1"/>
  <c r="AK402" i="1"/>
  <c r="AL402" i="1"/>
  <c r="AM401" i="1"/>
  <c r="AR402" i="1"/>
  <c r="AS401" i="1"/>
  <c r="AN402" i="1"/>
  <c r="AO401" i="1"/>
  <c r="AT402" i="1"/>
  <c r="AU401" i="1"/>
  <c r="BB402" i="1"/>
  <c r="BC401" i="1"/>
  <c r="BH402" i="1"/>
  <c r="BI401" i="1"/>
  <c r="BD402" i="1"/>
  <c r="BE401" i="1"/>
  <c r="AI402" i="1"/>
  <c r="AH403" i="1"/>
  <c r="AY401" i="1"/>
  <c r="AX402" i="1"/>
  <c r="AV402" i="1"/>
  <c r="AW401" i="1"/>
  <c r="AG402" i="1"/>
  <c r="AF403" i="1"/>
  <c r="AZ402" i="1"/>
  <c r="BA401" i="1"/>
  <c r="AQ401" i="1"/>
  <c r="AP402" i="1"/>
  <c r="BG401" i="1"/>
  <c r="BF402" i="1"/>
  <c r="AB403" i="1" l="1"/>
  <c r="AA403" i="1"/>
  <c r="Y404" i="1" s="1"/>
  <c r="J404" i="1"/>
  <c r="G405" i="1" s="1"/>
  <c r="K404" i="1"/>
  <c r="T403" i="1"/>
  <c r="Q404" i="1" s="1"/>
  <c r="S403" i="1"/>
  <c r="X403" i="1"/>
  <c r="W403" i="1"/>
  <c r="U404" i="1" s="1"/>
  <c r="AT403" i="1"/>
  <c r="AU402" i="1"/>
  <c r="AK403" i="1"/>
  <c r="AJ404" i="1"/>
  <c r="AF404" i="1"/>
  <c r="AG403" i="1"/>
  <c r="BE402" i="1"/>
  <c r="BD403" i="1"/>
  <c r="AO402" i="1"/>
  <c r="AN403" i="1"/>
  <c r="AD404" i="1"/>
  <c r="AE403" i="1"/>
  <c r="AH404" i="1"/>
  <c r="AI403" i="1"/>
  <c r="AW402" i="1"/>
  <c r="AV403" i="1"/>
  <c r="BH403" i="1"/>
  <c r="BI402" i="1"/>
  <c r="AR403" i="1"/>
  <c r="AS402" i="1"/>
  <c r="BG402" i="1"/>
  <c r="BF403" i="1"/>
  <c r="AQ402" i="1"/>
  <c r="AP403" i="1"/>
  <c r="AY402" i="1"/>
  <c r="AX403" i="1"/>
  <c r="AZ403" i="1"/>
  <c r="BA402" i="1"/>
  <c r="BB403" i="1"/>
  <c r="BC402" i="1"/>
  <c r="AL403" i="1"/>
  <c r="AM402" i="1"/>
  <c r="X404" i="1" l="1"/>
  <c r="W404" i="1"/>
  <c r="U405" i="1" s="1"/>
  <c r="S404" i="1"/>
  <c r="T404" i="1"/>
  <c r="Q405" i="1"/>
  <c r="AA404" i="1"/>
  <c r="Y405" i="1"/>
  <c r="AB404" i="1"/>
  <c r="J405" i="1"/>
  <c r="G406" i="1" s="1"/>
  <c r="K405" i="1"/>
  <c r="AS403" i="1"/>
  <c r="AR404" i="1"/>
  <c r="AD405" i="1"/>
  <c r="AE404" i="1"/>
  <c r="BI403" i="1"/>
  <c r="BH404" i="1"/>
  <c r="AT404" i="1"/>
  <c r="AU403" i="1"/>
  <c r="AP404" i="1"/>
  <c r="AQ403" i="1"/>
  <c r="AV404" i="1"/>
  <c r="AW403" i="1"/>
  <c r="BD404" i="1"/>
  <c r="BE403" i="1"/>
  <c r="AX404" i="1"/>
  <c r="AY403" i="1"/>
  <c r="BA403" i="1"/>
  <c r="AZ404" i="1"/>
  <c r="AK404" i="1"/>
  <c r="AJ405" i="1"/>
  <c r="AN404" i="1"/>
  <c r="AO403" i="1"/>
  <c r="AL404" i="1"/>
  <c r="AM403" i="1"/>
  <c r="BF404" i="1"/>
  <c r="BG403" i="1"/>
  <c r="BB404" i="1"/>
  <c r="BC403" i="1"/>
  <c r="AI404" i="1"/>
  <c r="AH405" i="1"/>
  <c r="AF405" i="1"/>
  <c r="AG404" i="1"/>
  <c r="X405" i="1" l="1"/>
  <c r="W405" i="1"/>
  <c r="U406" i="1" s="1"/>
  <c r="K406" i="1"/>
  <c r="J406" i="1"/>
  <c r="G407" i="1"/>
  <c r="AV405" i="1"/>
  <c r="AW404" i="1"/>
  <c r="AE405" i="1"/>
  <c r="AD406" i="1"/>
  <c r="AS404" i="1"/>
  <c r="AR405" i="1"/>
  <c r="S405" i="1"/>
  <c r="T405" i="1"/>
  <c r="Q406" i="1" s="1"/>
  <c r="BB405" i="1"/>
  <c r="BC404" i="1"/>
  <c r="AQ404" i="1"/>
  <c r="AP405" i="1"/>
  <c r="AA405" i="1"/>
  <c r="AB405" i="1"/>
  <c r="Y406" i="1" s="1"/>
  <c r="AF406" i="1"/>
  <c r="AG405" i="1"/>
  <c r="AL405" i="1"/>
  <c r="AM404" i="1"/>
  <c r="AY404" i="1"/>
  <c r="AX405" i="1"/>
  <c r="AT405" i="1"/>
  <c r="AU404" i="1"/>
  <c r="AJ406" i="1"/>
  <c r="AK405" i="1"/>
  <c r="BA404" i="1"/>
  <c r="AZ405" i="1"/>
  <c r="BG404" i="1"/>
  <c r="BF405" i="1"/>
  <c r="BI404" i="1"/>
  <c r="BH405" i="1"/>
  <c r="AH406" i="1"/>
  <c r="AI405" i="1"/>
  <c r="AN405" i="1"/>
  <c r="AO404" i="1"/>
  <c r="BD405" i="1"/>
  <c r="BE404" i="1"/>
  <c r="T406" i="1" l="1"/>
  <c r="S406" i="1"/>
  <c r="Q407" i="1"/>
  <c r="X406" i="1"/>
  <c r="W406" i="1"/>
  <c r="U407" i="1" s="1"/>
  <c r="AB406" i="1"/>
  <c r="Y407" i="1" s="1"/>
  <c r="AA406" i="1"/>
  <c r="BB406" i="1"/>
  <c r="BC405" i="1"/>
  <c r="AH407" i="1"/>
  <c r="AI406" i="1"/>
  <c r="AK406" i="1"/>
  <c r="AJ407" i="1"/>
  <c r="AF407" i="1"/>
  <c r="AG406" i="1"/>
  <c r="AV406" i="1"/>
  <c r="AW405" i="1"/>
  <c r="K407" i="1"/>
  <c r="J407" i="1"/>
  <c r="G408" i="1" s="1"/>
  <c r="AU405" i="1"/>
  <c r="AT406" i="1"/>
  <c r="BF406" i="1"/>
  <c r="BG405" i="1"/>
  <c r="AX406" i="1"/>
  <c r="AY405" i="1"/>
  <c r="AR406" i="1"/>
  <c r="AS405" i="1"/>
  <c r="BD406" i="1"/>
  <c r="BE405" i="1"/>
  <c r="AP406" i="1"/>
  <c r="AQ405" i="1"/>
  <c r="BH406" i="1"/>
  <c r="BI405" i="1"/>
  <c r="AZ406" i="1"/>
  <c r="BA405" i="1"/>
  <c r="AD407" i="1"/>
  <c r="AE406" i="1"/>
  <c r="AN406" i="1"/>
  <c r="AO405" i="1"/>
  <c r="AM405" i="1"/>
  <c r="AL406" i="1"/>
  <c r="AA407" i="1" l="1"/>
  <c r="AB407" i="1"/>
  <c r="Y408" i="1" s="1"/>
  <c r="W407" i="1"/>
  <c r="X407" i="1"/>
  <c r="U408" i="1" s="1"/>
  <c r="K408" i="1"/>
  <c r="G409" i="1" s="1"/>
  <c r="J408" i="1"/>
  <c r="AT407" i="1"/>
  <c r="AU406" i="1"/>
  <c r="AF408" i="1"/>
  <c r="AG407" i="1"/>
  <c r="AK407" i="1"/>
  <c r="AJ408" i="1"/>
  <c r="AZ407" i="1"/>
  <c r="BA406" i="1"/>
  <c r="AS406" i="1"/>
  <c r="AR407" i="1"/>
  <c r="AD408" i="1"/>
  <c r="AE407" i="1"/>
  <c r="AL407" i="1"/>
  <c r="AM406" i="1"/>
  <c r="AH408" i="1"/>
  <c r="AI407" i="1"/>
  <c r="AX407" i="1"/>
  <c r="AY406" i="1"/>
  <c r="S407" i="1"/>
  <c r="T407" i="1"/>
  <c r="Q408" i="1" s="1"/>
  <c r="AV407" i="1"/>
  <c r="AW406" i="1"/>
  <c r="BB407" i="1"/>
  <c r="BC406" i="1"/>
  <c r="BD407" i="1"/>
  <c r="BE406" i="1"/>
  <c r="BI406" i="1"/>
  <c r="BH407" i="1"/>
  <c r="AN407" i="1"/>
  <c r="AO406" i="1"/>
  <c r="AP407" i="1"/>
  <c r="AQ406" i="1"/>
  <c r="BF407" i="1"/>
  <c r="BG406" i="1"/>
  <c r="K409" i="1" l="1"/>
  <c r="J409" i="1"/>
  <c r="G410" i="1" s="1"/>
  <c r="X408" i="1"/>
  <c r="W408" i="1"/>
  <c r="U409" i="1" s="1"/>
  <c r="AB408" i="1"/>
  <c r="Y409" i="1" s="1"/>
  <c r="AA408" i="1"/>
  <c r="T408" i="1"/>
  <c r="S408" i="1"/>
  <c r="Q409" i="1" s="1"/>
  <c r="AI408" i="1"/>
  <c r="AH409" i="1"/>
  <c r="BA407" i="1"/>
  <c r="AZ408" i="1"/>
  <c r="AJ409" i="1"/>
  <c r="AK408" i="1"/>
  <c r="AL408" i="1"/>
  <c r="AM407" i="1"/>
  <c r="AE408" i="1"/>
  <c r="AD409" i="1"/>
  <c r="AF409" i="1"/>
  <c r="AG408" i="1"/>
  <c r="AV408" i="1"/>
  <c r="AW407" i="1"/>
  <c r="BF408" i="1"/>
  <c r="BG407" i="1"/>
  <c r="BD408" i="1"/>
  <c r="BE407" i="1"/>
  <c r="AS407" i="1"/>
  <c r="AR408" i="1"/>
  <c r="BI407" i="1"/>
  <c r="BH408" i="1"/>
  <c r="AX408" i="1"/>
  <c r="AY407" i="1"/>
  <c r="AT408" i="1"/>
  <c r="AU407" i="1"/>
  <c r="AN408" i="1"/>
  <c r="AO407" i="1"/>
  <c r="AP408" i="1"/>
  <c r="AQ407" i="1"/>
  <c r="BB408" i="1"/>
  <c r="BC407" i="1"/>
  <c r="W409" i="1" l="1"/>
  <c r="X409" i="1"/>
  <c r="U410" i="1" s="1"/>
  <c r="AB409" i="1"/>
  <c r="AA409" i="1"/>
  <c r="Y410" i="1" s="1"/>
  <c r="Q410" i="1"/>
  <c r="T409" i="1"/>
  <c r="S409" i="1"/>
  <c r="K410" i="1"/>
  <c r="J410" i="1"/>
  <c r="G411" i="1"/>
  <c r="AZ409" i="1"/>
  <c r="BA408" i="1"/>
  <c r="AF410" i="1"/>
  <c r="AG409" i="1"/>
  <c r="AR409" i="1"/>
  <c r="AS408" i="1"/>
  <c r="AE409" i="1"/>
  <c r="AD410" i="1"/>
  <c r="AH410" i="1"/>
  <c r="AI409" i="1"/>
  <c r="AU408" i="1"/>
  <c r="AT409" i="1"/>
  <c r="AN409" i="1"/>
  <c r="AO408" i="1"/>
  <c r="BC408" i="1"/>
  <c r="BB409" i="1"/>
  <c r="AY408" i="1"/>
  <c r="AX409" i="1"/>
  <c r="BG408" i="1"/>
  <c r="BF409" i="1"/>
  <c r="AM408" i="1"/>
  <c r="AL409" i="1"/>
  <c r="BD409" i="1"/>
  <c r="BE408" i="1"/>
  <c r="BH409" i="1"/>
  <c r="BI408" i="1"/>
  <c r="AQ408" i="1"/>
  <c r="AP409" i="1"/>
  <c r="AV409" i="1"/>
  <c r="AW408" i="1"/>
  <c r="AJ410" i="1"/>
  <c r="AK409" i="1"/>
  <c r="X410" i="1" l="1"/>
  <c r="W410" i="1"/>
  <c r="U411" i="1" s="1"/>
  <c r="AB410" i="1"/>
  <c r="AA410" i="1"/>
  <c r="Y411" i="1" s="1"/>
  <c r="AU409" i="1"/>
  <c r="AT410" i="1"/>
  <c r="AG410" i="1"/>
  <c r="AF411" i="1"/>
  <c r="T410" i="1"/>
  <c r="S410" i="1"/>
  <c r="Q411" i="1" s="1"/>
  <c r="AP410" i="1"/>
  <c r="AQ409" i="1"/>
  <c r="AH411" i="1"/>
  <c r="AI410" i="1"/>
  <c r="AZ410" i="1"/>
  <c r="BA409" i="1"/>
  <c r="BF410" i="1"/>
  <c r="BG409" i="1"/>
  <c r="AX410" i="1"/>
  <c r="AY409" i="1"/>
  <c r="BC409" i="1"/>
  <c r="BB410" i="1"/>
  <c r="AD411" i="1"/>
  <c r="AE410" i="1"/>
  <c r="J411" i="1"/>
  <c r="G412" i="1" s="1"/>
  <c r="K411" i="1"/>
  <c r="BH410" i="1"/>
  <c r="BI409" i="1"/>
  <c r="AK410" i="1"/>
  <c r="AJ411" i="1"/>
  <c r="BD410" i="1"/>
  <c r="BE409" i="1"/>
  <c r="AM409" i="1"/>
  <c r="AL410" i="1"/>
  <c r="AV410" i="1"/>
  <c r="AW409" i="1"/>
  <c r="AN410" i="1"/>
  <c r="AO409" i="1"/>
  <c r="AR410" i="1"/>
  <c r="AS409" i="1"/>
  <c r="AA411" i="1" l="1"/>
  <c r="AB411" i="1"/>
  <c r="Y412" i="1"/>
  <c r="S411" i="1"/>
  <c r="T411" i="1"/>
  <c r="Q412" i="1"/>
  <c r="W411" i="1"/>
  <c r="U412" i="1" s="1"/>
  <c r="X411" i="1"/>
  <c r="K412" i="1"/>
  <c r="J412" i="1"/>
  <c r="G413" i="1" s="1"/>
  <c r="AH412" i="1"/>
  <c r="AI411" i="1"/>
  <c r="AT411" i="1"/>
  <c r="AU410" i="1"/>
  <c r="AL411" i="1"/>
  <c r="AM410" i="1"/>
  <c r="AX411" i="1"/>
  <c r="AY410" i="1"/>
  <c r="AP411" i="1"/>
  <c r="AQ410" i="1"/>
  <c r="BF411" i="1"/>
  <c r="BG410" i="1"/>
  <c r="AW410" i="1"/>
  <c r="AV411" i="1"/>
  <c r="BE410" i="1"/>
  <c r="BD411" i="1"/>
  <c r="AJ412" i="1"/>
  <c r="AK411" i="1"/>
  <c r="AD412" i="1"/>
  <c r="AE411" i="1"/>
  <c r="BA410" i="1"/>
  <c r="AZ411" i="1"/>
  <c r="AG411" i="1"/>
  <c r="AF412" i="1"/>
  <c r="BI410" i="1"/>
  <c r="BH411" i="1"/>
  <c r="AS410" i="1"/>
  <c r="AR411" i="1"/>
  <c r="AO410" i="1"/>
  <c r="AN411" i="1"/>
  <c r="BB411" i="1"/>
  <c r="BC410" i="1"/>
  <c r="X412" i="1" l="1"/>
  <c r="W412" i="1"/>
  <c r="U413" i="1" s="1"/>
  <c r="J413" i="1"/>
  <c r="G414" i="1" s="1"/>
  <c r="K413" i="1"/>
  <c r="AE412" i="1"/>
  <c r="AD413" i="1"/>
  <c r="BF412" i="1"/>
  <c r="BG411" i="1"/>
  <c r="AT412" i="1"/>
  <c r="AU411" i="1"/>
  <c r="BH412" i="1"/>
  <c r="BI411" i="1"/>
  <c r="Q413" i="1"/>
  <c r="T412" i="1"/>
  <c r="S412" i="1"/>
  <c r="AR412" i="1"/>
  <c r="AS411" i="1"/>
  <c r="AJ413" i="1"/>
  <c r="AK412" i="1"/>
  <c r="AP412" i="1"/>
  <c r="AQ411" i="1"/>
  <c r="AI412" i="1"/>
  <c r="AH413" i="1"/>
  <c r="AF413" i="1"/>
  <c r="AG412" i="1"/>
  <c r="BE411" i="1"/>
  <c r="BD412" i="1"/>
  <c r="AX412" i="1"/>
  <c r="AY411" i="1"/>
  <c r="Y413" i="1"/>
  <c r="AB412" i="1"/>
  <c r="AA412" i="1"/>
  <c r="BB412" i="1"/>
  <c r="BC411" i="1"/>
  <c r="AO411" i="1"/>
  <c r="AN412" i="1"/>
  <c r="AZ412" i="1"/>
  <c r="BA411" i="1"/>
  <c r="AW411" i="1"/>
  <c r="AV412" i="1"/>
  <c r="AL412" i="1"/>
  <c r="AM411" i="1"/>
  <c r="X413" i="1" l="1"/>
  <c r="W413" i="1"/>
  <c r="U414" i="1" s="1"/>
  <c r="K414" i="1"/>
  <c r="J414" i="1"/>
  <c r="G415" i="1" s="1"/>
  <c r="AA413" i="1"/>
  <c r="Y414" i="1"/>
  <c r="AB413" i="1"/>
  <c r="AD414" i="1"/>
  <c r="AE413" i="1"/>
  <c r="AQ412" i="1"/>
  <c r="AP413" i="1"/>
  <c r="AN413" i="1"/>
  <c r="AO412" i="1"/>
  <c r="BD413" i="1"/>
  <c r="BE412" i="1"/>
  <c r="BH413" i="1"/>
  <c r="BI412" i="1"/>
  <c r="S413" i="1"/>
  <c r="T413" i="1"/>
  <c r="Q414" i="1" s="1"/>
  <c r="AJ414" i="1"/>
  <c r="AK413" i="1"/>
  <c r="AZ413" i="1"/>
  <c r="BA412" i="1"/>
  <c r="BC412" i="1"/>
  <c r="BB413" i="1"/>
  <c r="AU412" i="1"/>
  <c r="AT413" i="1"/>
  <c r="AV413" i="1"/>
  <c r="AW412" i="1"/>
  <c r="AF414" i="1"/>
  <c r="AG413" i="1"/>
  <c r="AR413" i="1"/>
  <c r="AS412" i="1"/>
  <c r="AY412" i="1"/>
  <c r="AX413" i="1"/>
  <c r="AM412" i="1"/>
  <c r="AL413" i="1"/>
  <c r="AI413" i="1"/>
  <c r="AH414" i="1"/>
  <c r="BG412" i="1"/>
  <c r="BF413" i="1"/>
  <c r="J415" i="1" l="1"/>
  <c r="G416" i="1" s="1"/>
  <c r="K415" i="1"/>
  <c r="X414" i="1"/>
  <c r="W414" i="1"/>
  <c r="U415" i="1" s="1"/>
  <c r="T414" i="1"/>
  <c r="Q415" i="1" s="1"/>
  <c r="S414" i="1"/>
  <c r="BD414" i="1"/>
  <c r="BE413" i="1"/>
  <c r="AB414" i="1"/>
  <c r="AA414" i="1"/>
  <c r="Y415" i="1" s="1"/>
  <c r="AV414" i="1"/>
  <c r="AW413" i="1"/>
  <c r="AK414" i="1"/>
  <c r="AJ415" i="1"/>
  <c r="AY413" i="1"/>
  <c r="AX414" i="1"/>
  <c r="AT414" i="1"/>
  <c r="AU413" i="1"/>
  <c r="AN414" i="1"/>
  <c r="AO413" i="1"/>
  <c r="AL414" i="1"/>
  <c r="AM413" i="1"/>
  <c r="AQ413" i="1"/>
  <c r="AP414" i="1"/>
  <c r="BG413" i="1"/>
  <c r="BF414" i="1"/>
  <c r="BB414" i="1"/>
  <c r="BC413" i="1"/>
  <c r="AR414" i="1"/>
  <c r="AS413" i="1"/>
  <c r="AH415" i="1"/>
  <c r="AI414" i="1"/>
  <c r="BH414" i="1"/>
  <c r="BI413" i="1"/>
  <c r="AD415" i="1"/>
  <c r="AE414" i="1"/>
  <c r="AG414" i="1"/>
  <c r="AF415" i="1"/>
  <c r="AZ414" i="1"/>
  <c r="BA413" i="1"/>
  <c r="S415" i="1" l="1"/>
  <c r="T415" i="1"/>
  <c r="Q416" i="1"/>
  <c r="W415" i="1"/>
  <c r="X415" i="1"/>
  <c r="U416" i="1" s="1"/>
  <c r="AA415" i="1"/>
  <c r="Y416" i="1" s="1"/>
  <c r="AB415" i="1"/>
  <c r="K416" i="1"/>
  <c r="J416" i="1"/>
  <c r="G417" i="1" s="1"/>
  <c r="AD416" i="1"/>
  <c r="AE415" i="1"/>
  <c r="BB415" i="1"/>
  <c r="BC414" i="1"/>
  <c r="AO414" i="1"/>
  <c r="AN415" i="1"/>
  <c r="AW414" i="1"/>
  <c r="AV415" i="1"/>
  <c r="BF415" i="1"/>
  <c r="BG414" i="1"/>
  <c r="BI414" i="1"/>
  <c r="BH415" i="1"/>
  <c r="AT415" i="1"/>
  <c r="AU414" i="1"/>
  <c r="AP415" i="1"/>
  <c r="AQ414" i="1"/>
  <c r="AX415" i="1"/>
  <c r="AY414" i="1"/>
  <c r="AH416" i="1"/>
  <c r="AI415" i="1"/>
  <c r="AF416" i="1"/>
  <c r="AG415" i="1"/>
  <c r="AK415" i="1"/>
  <c r="AJ416" i="1"/>
  <c r="BE414" i="1"/>
  <c r="BD415" i="1"/>
  <c r="BA414" i="1"/>
  <c r="AZ415" i="1"/>
  <c r="AS414" i="1"/>
  <c r="AR415" i="1"/>
  <c r="AL415" i="1"/>
  <c r="AM414" i="1"/>
  <c r="X416" i="1" l="1"/>
  <c r="W416" i="1"/>
  <c r="U417" i="1" s="1"/>
  <c r="AB416" i="1"/>
  <c r="AA416" i="1"/>
  <c r="Y417" i="1" s="1"/>
  <c r="K417" i="1"/>
  <c r="G418" i="1"/>
  <c r="J417" i="1"/>
  <c r="BI415" i="1"/>
  <c r="BH416" i="1"/>
  <c r="BB416" i="1"/>
  <c r="BC415" i="1"/>
  <c r="AX416" i="1"/>
  <c r="AY415" i="1"/>
  <c r="BF416" i="1"/>
  <c r="BG415" i="1"/>
  <c r="AE416" i="1"/>
  <c r="AD417" i="1"/>
  <c r="BA415" i="1"/>
  <c r="AZ416" i="1"/>
  <c r="AJ417" i="1"/>
  <c r="AK416" i="1"/>
  <c r="AV416" i="1"/>
  <c r="AW415" i="1"/>
  <c r="AL416" i="1"/>
  <c r="AM415" i="1"/>
  <c r="AP416" i="1"/>
  <c r="AQ415" i="1"/>
  <c r="T416" i="1"/>
  <c r="S416" i="1"/>
  <c r="Q417" i="1" s="1"/>
  <c r="BD416" i="1"/>
  <c r="BE415" i="1"/>
  <c r="AS415" i="1"/>
  <c r="AR416" i="1"/>
  <c r="AN416" i="1"/>
  <c r="AO415" i="1"/>
  <c r="AI416" i="1"/>
  <c r="AH417" i="1"/>
  <c r="AF417" i="1"/>
  <c r="AG416" i="1"/>
  <c r="AT416" i="1"/>
  <c r="AU415" i="1"/>
  <c r="T417" i="1" l="1"/>
  <c r="S417" i="1"/>
  <c r="Q418" i="1" s="1"/>
  <c r="W417" i="1"/>
  <c r="X417" i="1"/>
  <c r="U418" i="1" s="1"/>
  <c r="AB417" i="1"/>
  <c r="Y418" i="1" s="1"/>
  <c r="AA417" i="1"/>
  <c r="AH418" i="1"/>
  <c r="AI417" i="1"/>
  <c r="AN417" i="1"/>
  <c r="AO416" i="1"/>
  <c r="AZ417" i="1"/>
  <c r="BA416" i="1"/>
  <c r="K418" i="1"/>
  <c r="G419" i="1" s="1"/>
  <c r="J418" i="1"/>
  <c r="AR417" i="1"/>
  <c r="AS416" i="1"/>
  <c r="AQ416" i="1"/>
  <c r="AP417" i="1"/>
  <c r="BC416" i="1"/>
  <c r="BB417" i="1"/>
  <c r="BG416" i="1"/>
  <c r="BF417" i="1"/>
  <c r="AY416" i="1"/>
  <c r="AX417" i="1"/>
  <c r="AU416" i="1"/>
  <c r="AT417" i="1"/>
  <c r="AE417" i="1"/>
  <c r="AD418" i="1"/>
  <c r="BH417" i="1"/>
  <c r="BI416" i="1"/>
  <c r="AV417" i="1"/>
  <c r="AW416" i="1"/>
  <c r="AJ418" i="1"/>
  <c r="AK417" i="1"/>
  <c r="AM416" i="1"/>
  <c r="AL417" i="1"/>
  <c r="AF418" i="1"/>
  <c r="AG417" i="1"/>
  <c r="BD417" i="1"/>
  <c r="BE416" i="1"/>
  <c r="X418" i="1" l="1"/>
  <c r="W418" i="1"/>
  <c r="U419" i="1" s="1"/>
  <c r="AB418" i="1"/>
  <c r="AA418" i="1"/>
  <c r="Y419" i="1" s="1"/>
  <c r="J419" i="1"/>
  <c r="G420" i="1" s="1"/>
  <c r="K419" i="1"/>
  <c r="T418" i="1"/>
  <c r="S418" i="1"/>
  <c r="Q419" i="1" s="1"/>
  <c r="BC417" i="1"/>
  <c r="BB418" i="1"/>
  <c r="AD419" i="1"/>
  <c r="AE418" i="1"/>
  <c r="AU417" i="1"/>
  <c r="AT418" i="1"/>
  <c r="AP418" i="1"/>
  <c r="AQ417" i="1"/>
  <c r="AZ418" i="1"/>
  <c r="BA417" i="1"/>
  <c r="AK418" i="1"/>
  <c r="AJ419" i="1"/>
  <c r="AX418" i="1"/>
  <c r="AY417" i="1"/>
  <c r="AN418" i="1"/>
  <c r="AO417" i="1"/>
  <c r="AV418" i="1"/>
  <c r="AW417" i="1"/>
  <c r="AR418" i="1"/>
  <c r="AS417" i="1"/>
  <c r="AM417" i="1"/>
  <c r="AL418" i="1"/>
  <c r="BF418" i="1"/>
  <c r="BG417" i="1"/>
  <c r="AH419" i="1"/>
  <c r="AI418" i="1"/>
  <c r="BD418" i="1"/>
  <c r="BE417" i="1"/>
  <c r="AG418" i="1"/>
  <c r="AF419" i="1"/>
  <c r="BH418" i="1"/>
  <c r="BI417" i="1"/>
  <c r="AA419" i="1" l="1"/>
  <c r="AB419" i="1"/>
  <c r="Y420" i="1"/>
  <c r="K420" i="1"/>
  <c r="J420" i="1"/>
  <c r="G421" i="1" s="1"/>
  <c r="W419" i="1"/>
  <c r="U420" i="1" s="1"/>
  <c r="X419" i="1"/>
  <c r="S419" i="1"/>
  <c r="T419" i="1"/>
  <c r="Q420" i="1" s="1"/>
  <c r="AJ420" i="1"/>
  <c r="AK419" i="1"/>
  <c r="AD420" i="1"/>
  <c r="AE419" i="1"/>
  <c r="BB419" i="1"/>
  <c r="BC418" i="1"/>
  <c r="AH420" i="1"/>
  <c r="AI419" i="1"/>
  <c r="AW418" i="1"/>
  <c r="AV419" i="1"/>
  <c r="BA418" i="1"/>
  <c r="AZ419" i="1"/>
  <c r="AS418" i="1"/>
  <c r="AR419" i="1"/>
  <c r="BI418" i="1"/>
  <c r="BH419" i="1"/>
  <c r="BF419" i="1"/>
  <c r="BG418" i="1"/>
  <c r="AO418" i="1"/>
  <c r="AN419" i="1"/>
  <c r="AP419" i="1"/>
  <c r="AQ418" i="1"/>
  <c r="BE418" i="1"/>
  <c r="BD419" i="1"/>
  <c r="AG419" i="1"/>
  <c r="AF420" i="1"/>
  <c r="AL419" i="1"/>
  <c r="AM418" i="1"/>
  <c r="AT419" i="1"/>
  <c r="AU418" i="1"/>
  <c r="AX419" i="1"/>
  <c r="AY418" i="1"/>
  <c r="X420" i="1" l="1"/>
  <c r="W420" i="1"/>
  <c r="U421" i="1" s="1"/>
  <c r="J421" i="1"/>
  <c r="G422" i="1" s="1"/>
  <c r="K421" i="1"/>
  <c r="T420" i="1"/>
  <c r="Q421" i="1" s="1"/>
  <c r="S420" i="1"/>
  <c r="AO419" i="1"/>
  <c r="AN420" i="1"/>
  <c r="AZ420" i="1"/>
  <c r="BA419" i="1"/>
  <c r="AE420" i="1"/>
  <c r="AD421" i="1"/>
  <c r="AF421" i="1"/>
  <c r="AG420" i="1"/>
  <c r="AW419" i="1"/>
  <c r="AV420" i="1"/>
  <c r="AJ421" i="1"/>
  <c r="AK420" i="1"/>
  <c r="BE419" i="1"/>
  <c r="BD420" i="1"/>
  <c r="BH420" i="1"/>
  <c r="BI419" i="1"/>
  <c r="AX420" i="1"/>
  <c r="AY419" i="1"/>
  <c r="AI420" i="1"/>
  <c r="AH421" i="1"/>
  <c r="AB420" i="1"/>
  <c r="AA420" i="1"/>
  <c r="Y421" i="1" s="1"/>
  <c r="AR420" i="1"/>
  <c r="AS419" i="1"/>
  <c r="AL420" i="1"/>
  <c r="AM419" i="1"/>
  <c r="BF420" i="1"/>
  <c r="BG419" i="1"/>
  <c r="AT420" i="1"/>
  <c r="AU419" i="1"/>
  <c r="AP420" i="1"/>
  <c r="AQ419" i="1"/>
  <c r="BB420" i="1"/>
  <c r="BC419" i="1"/>
  <c r="AA421" i="1" l="1"/>
  <c r="Y422" i="1" s="1"/>
  <c r="AB421" i="1"/>
  <c r="K422" i="1"/>
  <c r="J422" i="1"/>
  <c r="G423" i="1"/>
  <c r="X421" i="1"/>
  <c r="U422" i="1" s="1"/>
  <c r="W421" i="1"/>
  <c r="S421" i="1"/>
  <c r="T421" i="1"/>
  <c r="Q422" i="1" s="1"/>
  <c r="BH421" i="1"/>
  <c r="BI420" i="1"/>
  <c r="AF422" i="1"/>
  <c r="AG421" i="1"/>
  <c r="AU420" i="1"/>
  <c r="AT421" i="1"/>
  <c r="BD421" i="1"/>
  <c r="BE420" i="1"/>
  <c r="AD422" i="1"/>
  <c r="AE421" i="1"/>
  <c r="BG420" i="1"/>
  <c r="BF421" i="1"/>
  <c r="AI421" i="1"/>
  <c r="AH422" i="1"/>
  <c r="AJ422" i="1"/>
  <c r="AK421" i="1"/>
  <c r="AZ421" i="1"/>
  <c r="BA420" i="1"/>
  <c r="BC420" i="1"/>
  <c r="BB421" i="1"/>
  <c r="AM420" i="1"/>
  <c r="AL421" i="1"/>
  <c r="AV421" i="1"/>
  <c r="AW420" i="1"/>
  <c r="AN421" i="1"/>
  <c r="AO420" i="1"/>
  <c r="AY420" i="1"/>
  <c r="AX421" i="1"/>
  <c r="AQ420" i="1"/>
  <c r="AP421" i="1"/>
  <c r="AR421" i="1"/>
  <c r="AS420" i="1"/>
  <c r="X422" i="1" l="1"/>
  <c r="W422" i="1"/>
  <c r="U423" i="1" s="1"/>
  <c r="T422" i="1"/>
  <c r="S422" i="1"/>
  <c r="Q423" i="1" s="1"/>
  <c r="AB422" i="1"/>
  <c r="Y423" i="1" s="1"/>
  <c r="AA422" i="1"/>
  <c r="AY421" i="1"/>
  <c r="AX422" i="1"/>
  <c r="BG421" i="1"/>
  <c r="BF422" i="1"/>
  <c r="AG422" i="1"/>
  <c r="AF423" i="1"/>
  <c r="G424" i="1"/>
  <c r="J423" i="1"/>
  <c r="K423" i="1"/>
  <c r="AN422" i="1"/>
  <c r="AO421" i="1"/>
  <c r="AZ422" i="1"/>
  <c r="BA421" i="1"/>
  <c r="AD423" i="1"/>
  <c r="AE422" i="1"/>
  <c r="BH422" i="1"/>
  <c r="BI421" i="1"/>
  <c r="AV422" i="1"/>
  <c r="AW421" i="1"/>
  <c r="AK422" i="1"/>
  <c r="AJ423" i="1"/>
  <c r="BD422" i="1"/>
  <c r="BE421" i="1"/>
  <c r="BB422" i="1"/>
  <c r="BC421" i="1"/>
  <c r="AR422" i="1"/>
  <c r="AS421" i="1"/>
  <c r="AQ421" i="1"/>
  <c r="AP422" i="1"/>
  <c r="AL422" i="1"/>
  <c r="AM421" i="1"/>
  <c r="AH423" i="1"/>
  <c r="AI422" i="1"/>
  <c r="AT422" i="1"/>
  <c r="AU421" i="1"/>
  <c r="AA423" i="1" l="1"/>
  <c r="AB423" i="1"/>
  <c r="Y424" i="1" s="1"/>
  <c r="W423" i="1"/>
  <c r="U424" i="1" s="1"/>
  <c r="X423" i="1"/>
  <c r="S423" i="1"/>
  <c r="Q424" i="1" s="1"/>
  <c r="T423" i="1"/>
  <c r="J424" i="1"/>
  <c r="K424" i="1"/>
  <c r="G425" i="1" s="1"/>
  <c r="AL423" i="1"/>
  <c r="AM422" i="1"/>
  <c r="BE422" i="1"/>
  <c r="BD423" i="1"/>
  <c r="AD424" i="1"/>
  <c r="AE423" i="1"/>
  <c r="AF424" i="1"/>
  <c r="AG423" i="1"/>
  <c r="BA422" i="1"/>
  <c r="AZ423" i="1"/>
  <c r="BF423" i="1"/>
  <c r="BG422" i="1"/>
  <c r="AT423" i="1"/>
  <c r="AU422" i="1"/>
  <c r="AS422" i="1"/>
  <c r="AR423" i="1"/>
  <c r="AW422" i="1"/>
  <c r="AV423" i="1"/>
  <c r="AO422" i="1"/>
  <c r="AN423" i="1"/>
  <c r="AX423" i="1"/>
  <c r="AY422" i="1"/>
  <c r="AK423" i="1"/>
  <c r="AJ424" i="1"/>
  <c r="AP423" i="1"/>
  <c r="AQ422" i="1"/>
  <c r="AH424" i="1"/>
  <c r="AI423" i="1"/>
  <c r="BB423" i="1"/>
  <c r="BC422" i="1"/>
  <c r="BI422" i="1"/>
  <c r="BH423" i="1"/>
  <c r="J425" i="1" l="1"/>
  <c r="G426" i="1" s="1"/>
  <c r="K425" i="1"/>
  <c r="AB424" i="1"/>
  <c r="AA424" i="1"/>
  <c r="Y425" i="1" s="1"/>
  <c r="S424" i="1"/>
  <c r="Q425" i="1" s="1"/>
  <c r="T424" i="1"/>
  <c r="X424" i="1"/>
  <c r="W424" i="1"/>
  <c r="U425" i="1" s="1"/>
  <c r="AN424" i="1"/>
  <c r="AO423" i="1"/>
  <c r="BD424" i="1"/>
  <c r="BE423" i="1"/>
  <c r="AI424" i="1"/>
  <c r="AH425" i="1"/>
  <c r="BF424" i="1"/>
  <c r="BG423" i="1"/>
  <c r="AV424" i="1"/>
  <c r="AW423" i="1"/>
  <c r="BA423" i="1"/>
  <c r="AZ424" i="1"/>
  <c r="AL424" i="1"/>
  <c r="AM423" i="1"/>
  <c r="BH424" i="1"/>
  <c r="BI423" i="1"/>
  <c r="AJ425" i="1"/>
  <c r="AK424" i="1"/>
  <c r="AS423" i="1"/>
  <c r="AR424" i="1"/>
  <c r="AF425" i="1"/>
  <c r="AG424" i="1"/>
  <c r="AP424" i="1"/>
  <c r="AQ423" i="1"/>
  <c r="BB424" i="1"/>
  <c r="BC423" i="1"/>
  <c r="AX424" i="1"/>
  <c r="AY423" i="1"/>
  <c r="AT424" i="1"/>
  <c r="AU423" i="1"/>
  <c r="AD425" i="1"/>
  <c r="AE424" i="1"/>
  <c r="X425" i="1" l="1"/>
  <c r="W425" i="1"/>
  <c r="U426" i="1" s="1"/>
  <c r="AA425" i="1"/>
  <c r="AB425" i="1"/>
  <c r="Y426" i="1" s="1"/>
  <c r="S425" i="1"/>
  <c r="Q426" i="1"/>
  <c r="T425" i="1"/>
  <c r="K426" i="1"/>
  <c r="J426" i="1"/>
  <c r="G427" i="1" s="1"/>
  <c r="AZ425" i="1"/>
  <c r="BA424" i="1"/>
  <c r="BD425" i="1"/>
  <c r="BE424" i="1"/>
  <c r="AY424" i="1"/>
  <c r="AX425" i="1"/>
  <c r="AJ426" i="1"/>
  <c r="AK425" i="1"/>
  <c r="AV425" i="1"/>
  <c r="AW424" i="1"/>
  <c r="AN425" i="1"/>
  <c r="AO424" i="1"/>
  <c r="AQ424" i="1"/>
  <c r="AP425" i="1"/>
  <c r="BH425" i="1"/>
  <c r="BI424" i="1"/>
  <c r="BF425" i="1"/>
  <c r="BG424" i="1"/>
  <c r="AR425" i="1"/>
  <c r="AS424" i="1"/>
  <c r="BB425" i="1"/>
  <c r="BC424" i="1"/>
  <c r="AI425" i="1"/>
  <c r="AH426" i="1"/>
  <c r="AD426" i="1"/>
  <c r="AE425" i="1"/>
  <c r="AT425" i="1"/>
  <c r="AU424" i="1"/>
  <c r="AF426" i="1"/>
  <c r="AG425" i="1"/>
  <c r="AL425" i="1"/>
  <c r="AM424" i="1"/>
  <c r="AB426" i="1" l="1"/>
  <c r="AA426" i="1"/>
  <c r="Y427" i="1" s="1"/>
  <c r="X426" i="1"/>
  <c r="W426" i="1"/>
  <c r="U427" i="1" s="1"/>
  <c r="J427" i="1"/>
  <c r="G428" i="1" s="1"/>
  <c r="K427" i="1"/>
  <c r="T426" i="1"/>
  <c r="S426" i="1"/>
  <c r="Q427" i="1" s="1"/>
  <c r="AT426" i="1"/>
  <c r="AU425" i="1"/>
  <c r="AN426" i="1"/>
  <c r="AO425" i="1"/>
  <c r="BD426" i="1"/>
  <c r="BE425" i="1"/>
  <c r="AR426" i="1"/>
  <c r="AS425" i="1"/>
  <c r="AD427" i="1"/>
  <c r="AE426" i="1"/>
  <c r="BG425" i="1"/>
  <c r="BF426" i="1"/>
  <c r="AV426" i="1"/>
  <c r="AW425" i="1"/>
  <c r="AZ426" i="1"/>
  <c r="BA425" i="1"/>
  <c r="BH426" i="1"/>
  <c r="BI425" i="1"/>
  <c r="AK426" i="1"/>
  <c r="AJ427" i="1"/>
  <c r="AH427" i="1"/>
  <c r="AI426" i="1"/>
  <c r="AQ425" i="1"/>
  <c r="AP426" i="1"/>
  <c r="AY425" i="1"/>
  <c r="AX426" i="1"/>
  <c r="AL426" i="1"/>
  <c r="AM425" i="1"/>
  <c r="AG426" i="1"/>
  <c r="AF427" i="1"/>
  <c r="BB426" i="1"/>
  <c r="BC425" i="1"/>
  <c r="K428" i="1" l="1"/>
  <c r="J428" i="1"/>
  <c r="G429" i="1" s="1"/>
  <c r="S427" i="1"/>
  <c r="T427" i="1"/>
  <c r="Q428" i="1"/>
  <c r="AA427" i="1"/>
  <c r="Y428" i="1" s="1"/>
  <c r="AB427" i="1"/>
  <c r="W427" i="1"/>
  <c r="X427" i="1"/>
  <c r="U428" i="1" s="1"/>
  <c r="BF427" i="1"/>
  <c r="BG426" i="1"/>
  <c r="AO426" i="1"/>
  <c r="AN427" i="1"/>
  <c r="AK427" i="1"/>
  <c r="AJ428" i="1"/>
  <c r="BI426" i="1"/>
  <c r="BH427" i="1"/>
  <c r="AD428" i="1"/>
  <c r="AE427" i="1"/>
  <c r="AT427" i="1"/>
  <c r="AU426" i="1"/>
  <c r="AX427" i="1"/>
  <c r="AY426" i="1"/>
  <c r="AP427" i="1"/>
  <c r="AQ426" i="1"/>
  <c r="BA426" i="1"/>
  <c r="AZ427" i="1"/>
  <c r="AS426" i="1"/>
  <c r="AR427" i="1"/>
  <c r="AL427" i="1"/>
  <c r="AM426" i="1"/>
  <c r="BB427" i="1"/>
  <c r="BC426" i="1"/>
  <c r="AF428" i="1"/>
  <c r="AG427" i="1"/>
  <c r="AH428" i="1"/>
  <c r="AI427" i="1"/>
  <c r="AW426" i="1"/>
  <c r="AV427" i="1"/>
  <c r="BE426" i="1"/>
  <c r="BD427" i="1"/>
  <c r="AB428" i="1" l="1"/>
  <c r="AA428" i="1"/>
  <c r="Y429" i="1" s="1"/>
  <c r="K429" i="1"/>
  <c r="J429" i="1"/>
  <c r="G430" i="1" s="1"/>
  <c r="X428" i="1"/>
  <c r="U429" i="1" s="1"/>
  <c r="W428" i="1"/>
  <c r="AS427" i="1"/>
  <c r="AR428" i="1"/>
  <c r="AN428" i="1"/>
  <c r="AO427" i="1"/>
  <c r="AT428" i="1"/>
  <c r="AU427" i="1"/>
  <c r="Q429" i="1"/>
  <c r="T428" i="1"/>
  <c r="S428" i="1"/>
  <c r="AF429" i="1"/>
  <c r="AG428" i="1"/>
  <c r="AE428" i="1"/>
  <c r="AD429" i="1"/>
  <c r="BF428" i="1"/>
  <c r="BG427" i="1"/>
  <c r="BI427" i="1"/>
  <c r="BH428" i="1"/>
  <c r="AI428" i="1"/>
  <c r="AH429" i="1"/>
  <c r="BB428" i="1"/>
  <c r="BC427" i="1"/>
  <c r="AP428" i="1"/>
  <c r="AQ427" i="1"/>
  <c r="BD428" i="1"/>
  <c r="BE427" i="1"/>
  <c r="AV428" i="1"/>
  <c r="AW427" i="1"/>
  <c r="AJ429" i="1"/>
  <c r="AK428" i="1"/>
  <c r="BA427" i="1"/>
  <c r="AZ428" i="1"/>
  <c r="AL428" i="1"/>
  <c r="AM427" i="1"/>
  <c r="AX428" i="1"/>
  <c r="AY427" i="1"/>
  <c r="K430" i="1" l="1"/>
  <c r="J430" i="1"/>
  <c r="G431" i="1" s="1"/>
  <c r="AB429" i="1"/>
  <c r="AA429" i="1"/>
  <c r="Y430" i="1" s="1"/>
  <c r="W429" i="1"/>
  <c r="U430" i="1"/>
  <c r="X429" i="1"/>
  <c r="T429" i="1"/>
  <c r="S429" i="1"/>
  <c r="Q430" i="1" s="1"/>
  <c r="BG428" i="1"/>
  <c r="BF429" i="1"/>
  <c r="AE429" i="1"/>
  <c r="AD430" i="1"/>
  <c r="AU428" i="1"/>
  <c r="AT429" i="1"/>
  <c r="BC428" i="1"/>
  <c r="BB429" i="1"/>
  <c r="AQ428" i="1"/>
  <c r="AP429" i="1"/>
  <c r="AH430" i="1"/>
  <c r="AI429" i="1"/>
  <c r="AN429" i="1"/>
  <c r="AO428" i="1"/>
  <c r="AV429" i="1"/>
  <c r="AW428" i="1"/>
  <c r="AF430" i="1"/>
  <c r="AG429" i="1"/>
  <c r="AR429" i="1"/>
  <c r="AS428" i="1"/>
  <c r="AZ429" i="1"/>
  <c r="BA428" i="1"/>
  <c r="AJ430" i="1"/>
  <c r="AK429" i="1"/>
  <c r="BH429" i="1"/>
  <c r="BI428" i="1"/>
  <c r="AY428" i="1"/>
  <c r="AX429" i="1"/>
  <c r="AM428" i="1"/>
  <c r="AL429" i="1"/>
  <c r="BD429" i="1"/>
  <c r="BE428" i="1"/>
  <c r="AB430" i="1" l="1"/>
  <c r="AA430" i="1"/>
  <c r="Y431" i="1" s="1"/>
  <c r="J431" i="1"/>
  <c r="G432" i="1" s="1"/>
  <c r="K431" i="1"/>
  <c r="T430" i="1"/>
  <c r="Q431" i="1" s="1"/>
  <c r="S430" i="1"/>
  <c r="AD431" i="1"/>
  <c r="AE430" i="1"/>
  <c r="AR430" i="1"/>
  <c r="AS429" i="1"/>
  <c r="AH431" i="1"/>
  <c r="AI430" i="1"/>
  <c r="BF430" i="1"/>
  <c r="BG429" i="1"/>
  <c r="BH430" i="1"/>
  <c r="BI429" i="1"/>
  <c r="AG430" i="1"/>
  <c r="AF431" i="1"/>
  <c r="X430" i="1"/>
  <c r="W430" i="1"/>
  <c r="U431" i="1" s="1"/>
  <c r="BC429" i="1"/>
  <c r="BB430" i="1"/>
  <c r="AX430" i="1"/>
  <c r="AY429" i="1"/>
  <c r="BD430" i="1"/>
  <c r="BE429" i="1"/>
  <c r="AK430" i="1"/>
  <c r="AJ431" i="1"/>
  <c r="AV430" i="1"/>
  <c r="AW429" i="1"/>
  <c r="AM429" i="1"/>
  <c r="AL430" i="1"/>
  <c r="AU429" i="1"/>
  <c r="AT430" i="1"/>
  <c r="AP430" i="1"/>
  <c r="AQ429" i="1"/>
  <c r="AZ430" i="1"/>
  <c r="BA429" i="1"/>
  <c r="AN430" i="1"/>
  <c r="AO429" i="1"/>
  <c r="W431" i="1" l="1"/>
  <c r="X431" i="1"/>
  <c r="U432" i="1" s="1"/>
  <c r="K432" i="1"/>
  <c r="J432" i="1"/>
  <c r="G433" i="1" s="1"/>
  <c r="S431" i="1"/>
  <c r="Q432" i="1" s="1"/>
  <c r="T431" i="1"/>
  <c r="AA431" i="1"/>
  <c r="AB431" i="1"/>
  <c r="Y432" i="1" s="1"/>
  <c r="AJ432" i="1"/>
  <c r="AK431" i="1"/>
  <c r="AP431" i="1"/>
  <c r="AQ430" i="1"/>
  <c r="AH432" i="1"/>
  <c r="AI431" i="1"/>
  <c r="BE430" i="1"/>
  <c r="BD431" i="1"/>
  <c r="AG431" i="1"/>
  <c r="AF432" i="1"/>
  <c r="AL431" i="1"/>
  <c r="AM430" i="1"/>
  <c r="AS430" i="1"/>
  <c r="AR431" i="1"/>
  <c r="BF431" i="1"/>
  <c r="BG430" i="1"/>
  <c r="AT431" i="1"/>
  <c r="AU430" i="1"/>
  <c r="AO430" i="1"/>
  <c r="AN431" i="1"/>
  <c r="AX431" i="1"/>
  <c r="AY430" i="1"/>
  <c r="BB431" i="1"/>
  <c r="BC430" i="1"/>
  <c r="BI430" i="1"/>
  <c r="BH431" i="1"/>
  <c r="AD432" i="1"/>
  <c r="AE431" i="1"/>
  <c r="BA430" i="1"/>
  <c r="AZ431" i="1"/>
  <c r="AW430" i="1"/>
  <c r="AV431" i="1"/>
  <c r="AB432" i="1" l="1"/>
  <c r="AA432" i="1"/>
  <c r="Y433" i="1" s="1"/>
  <c r="T432" i="1"/>
  <c r="S432" i="1"/>
  <c r="Q433" i="1" s="1"/>
  <c r="X432" i="1"/>
  <c r="U433" i="1" s="1"/>
  <c r="W432" i="1"/>
  <c r="J433" i="1"/>
  <c r="G434" i="1" s="1"/>
  <c r="K433" i="1"/>
  <c r="AL432" i="1"/>
  <c r="AM431" i="1"/>
  <c r="AP432" i="1"/>
  <c r="AQ431" i="1"/>
  <c r="AF433" i="1"/>
  <c r="AG432" i="1"/>
  <c r="AT432" i="1"/>
  <c r="AU431" i="1"/>
  <c r="AJ433" i="1"/>
  <c r="AK432" i="1"/>
  <c r="AW431" i="1"/>
  <c r="AV432" i="1"/>
  <c r="BE431" i="1"/>
  <c r="BD432" i="1"/>
  <c r="AO431" i="1"/>
  <c r="AN432" i="1"/>
  <c r="BB432" i="1"/>
  <c r="BC431" i="1"/>
  <c r="BF432" i="1"/>
  <c r="BG431" i="1"/>
  <c r="AE432" i="1"/>
  <c r="AD433" i="1"/>
  <c r="AZ432" i="1"/>
  <c r="BA431" i="1"/>
  <c r="AR432" i="1"/>
  <c r="AS431" i="1"/>
  <c r="BH432" i="1"/>
  <c r="BI431" i="1"/>
  <c r="AX432" i="1"/>
  <c r="AY431" i="1"/>
  <c r="AI432" i="1"/>
  <c r="AH433" i="1"/>
  <c r="X433" i="1" l="1"/>
  <c r="W433" i="1"/>
  <c r="U434" i="1" s="1"/>
  <c r="K434" i="1"/>
  <c r="J434" i="1"/>
  <c r="G435" i="1"/>
  <c r="AA433" i="1"/>
  <c r="Y434" i="1" s="1"/>
  <c r="AB433" i="1"/>
  <c r="S433" i="1"/>
  <c r="Q434" i="1" s="1"/>
  <c r="T433" i="1"/>
  <c r="AV433" i="1"/>
  <c r="AW432" i="1"/>
  <c r="AQ432" i="1"/>
  <c r="AP433" i="1"/>
  <c r="AR433" i="1"/>
  <c r="AS432" i="1"/>
  <c r="BC432" i="1"/>
  <c r="BB433" i="1"/>
  <c r="AJ434" i="1"/>
  <c r="AK433" i="1"/>
  <c r="AM432" i="1"/>
  <c r="AL433" i="1"/>
  <c r="AN433" i="1"/>
  <c r="AO432" i="1"/>
  <c r="AZ433" i="1"/>
  <c r="BA432" i="1"/>
  <c r="AU432" i="1"/>
  <c r="AT433" i="1"/>
  <c r="BH433" i="1"/>
  <c r="BI432" i="1"/>
  <c r="AD434" i="1"/>
  <c r="AE433" i="1"/>
  <c r="BD433" i="1"/>
  <c r="BE432" i="1"/>
  <c r="BG432" i="1"/>
  <c r="BF433" i="1"/>
  <c r="AI433" i="1"/>
  <c r="AH434" i="1"/>
  <c r="AY432" i="1"/>
  <c r="AX433" i="1"/>
  <c r="AF434" i="1"/>
  <c r="AG433" i="1"/>
  <c r="T434" i="1" l="1"/>
  <c r="S434" i="1"/>
  <c r="Q435" i="1" s="1"/>
  <c r="X434" i="1"/>
  <c r="W434" i="1"/>
  <c r="U435" i="1" s="1"/>
  <c r="AB434" i="1"/>
  <c r="Y435" i="1" s="1"/>
  <c r="AA434" i="1"/>
  <c r="AL434" i="1"/>
  <c r="AM433" i="1"/>
  <c r="AQ433" i="1"/>
  <c r="AP434" i="1"/>
  <c r="J435" i="1"/>
  <c r="G436" i="1" s="1"/>
  <c r="K435" i="1"/>
  <c r="AH435" i="1"/>
  <c r="AI434" i="1"/>
  <c r="AK434" i="1"/>
  <c r="AJ435" i="1"/>
  <c r="AV434" i="1"/>
  <c r="AW433" i="1"/>
  <c r="BH434" i="1"/>
  <c r="BI433" i="1"/>
  <c r="BB434" i="1"/>
  <c r="BC433" i="1"/>
  <c r="AG434" i="1"/>
  <c r="AF435" i="1"/>
  <c r="BD434" i="1"/>
  <c r="BE433" i="1"/>
  <c r="AZ434" i="1"/>
  <c r="BA433" i="1"/>
  <c r="BG433" i="1"/>
  <c r="BF434" i="1"/>
  <c r="AT434" i="1"/>
  <c r="AU433" i="1"/>
  <c r="AY433" i="1"/>
  <c r="AX434" i="1"/>
  <c r="AD435" i="1"/>
  <c r="AE434" i="1"/>
  <c r="AN434" i="1"/>
  <c r="AO433" i="1"/>
  <c r="AR434" i="1"/>
  <c r="AS433" i="1"/>
  <c r="AA435" i="1" l="1"/>
  <c r="AB435" i="1"/>
  <c r="Y436" i="1"/>
  <c r="W435" i="1"/>
  <c r="X435" i="1"/>
  <c r="U436" i="1" s="1"/>
  <c r="S435" i="1"/>
  <c r="Q436" i="1" s="1"/>
  <c r="T435" i="1"/>
  <c r="K436" i="1"/>
  <c r="J436" i="1"/>
  <c r="G437" i="1" s="1"/>
  <c r="AD436" i="1"/>
  <c r="AE435" i="1"/>
  <c r="BA434" i="1"/>
  <c r="AZ435" i="1"/>
  <c r="BI434" i="1"/>
  <c r="BH435" i="1"/>
  <c r="BE434" i="1"/>
  <c r="BD435" i="1"/>
  <c r="AW434" i="1"/>
  <c r="AV435" i="1"/>
  <c r="AP435" i="1"/>
  <c r="AQ434" i="1"/>
  <c r="AF436" i="1"/>
  <c r="AG435" i="1"/>
  <c r="AK435" i="1"/>
  <c r="AJ436" i="1"/>
  <c r="AX435" i="1"/>
  <c r="AY434" i="1"/>
  <c r="AT435" i="1"/>
  <c r="AU434" i="1"/>
  <c r="BF435" i="1"/>
  <c r="BG434" i="1"/>
  <c r="AL435" i="1"/>
  <c r="AM434" i="1"/>
  <c r="AS434" i="1"/>
  <c r="AR435" i="1"/>
  <c r="AO434" i="1"/>
  <c r="AN435" i="1"/>
  <c r="BB435" i="1"/>
  <c r="BC434" i="1"/>
  <c r="AH436" i="1"/>
  <c r="AI435" i="1"/>
  <c r="X436" i="1" l="1"/>
  <c r="W436" i="1"/>
  <c r="U437" i="1" s="1"/>
  <c r="T436" i="1"/>
  <c r="S436" i="1"/>
  <c r="Q437" i="1" s="1"/>
  <c r="K437" i="1"/>
  <c r="G438" i="1"/>
  <c r="J437" i="1"/>
  <c r="BA435" i="1"/>
  <c r="AZ436" i="1"/>
  <c r="AT436" i="1"/>
  <c r="AU435" i="1"/>
  <c r="AP436" i="1"/>
  <c r="AQ435" i="1"/>
  <c r="AV436" i="1"/>
  <c r="AW435" i="1"/>
  <c r="AX436" i="1"/>
  <c r="AY435" i="1"/>
  <c r="AE436" i="1"/>
  <c r="AD437" i="1"/>
  <c r="AJ437" i="1"/>
  <c r="AK436" i="1"/>
  <c r="BD436" i="1"/>
  <c r="BE435" i="1"/>
  <c r="AS435" i="1"/>
  <c r="AR436" i="1"/>
  <c r="AL436" i="1"/>
  <c r="AM435" i="1"/>
  <c r="AB436" i="1"/>
  <c r="AA436" i="1"/>
  <c r="Y437" i="1" s="1"/>
  <c r="AN436" i="1"/>
  <c r="AO435" i="1"/>
  <c r="BI435" i="1"/>
  <c r="BH436" i="1"/>
  <c r="AI436" i="1"/>
  <c r="AH437" i="1"/>
  <c r="BB436" i="1"/>
  <c r="BC435" i="1"/>
  <c r="BF436" i="1"/>
  <c r="BG435" i="1"/>
  <c r="AF437" i="1"/>
  <c r="AG436" i="1"/>
  <c r="AB437" i="1" l="1"/>
  <c r="AA437" i="1"/>
  <c r="Y438" i="1" s="1"/>
  <c r="W437" i="1"/>
  <c r="X437" i="1"/>
  <c r="U438" i="1" s="1"/>
  <c r="T437" i="1"/>
  <c r="Q438" i="1" s="1"/>
  <c r="S437" i="1"/>
  <c r="BD437" i="1"/>
  <c r="BE436" i="1"/>
  <c r="AV437" i="1"/>
  <c r="AW436" i="1"/>
  <c r="K438" i="1"/>
  <c r="J438" i="1"/>
  <c r="G439" i="1"/>
  <c r="AH438" i="1"/>
  <c r="AI437" i="1"/>
  <c r="AJ438" i="1"/>
  <c r="AK437" i="1"/>
  <c r="AQ436" i="1"/>
  <c r="AP437" i="1"/>
  <c r="AE437" i="1"/>
  <c r="AD438" i="1"/>
  <c r="BC436" i="1"/>
  <c r="BB437" i="1"/>
  <c r="BH437" i="1"/>
  <c r="BI436" i="1"/>
  <c r="AM436" i="1"/>
  <c r="AL437" i="1"/>
  <c r="AU436" i="1"/>
  <c r="AT437" i="1"/>
  <c r="AR437" i="1"/>
  <c r="AS436" i="1"/>
  <c r="AZ437" i="1"/>
  <c r="BA436" i="1"/>
  <c r="AY436" i="1"/>
  <c r="AX437" i="1"/>
  <c r="AF438" i="1"/>
  <c r="AG437" i="1"/>
  <c r="BG436" i="1"/>
  <c r="BF437" i="1"/>
  <c r="AN437" i="1"/>
  <c r="AO436" i="1"/>
  <c r="T438" i="1" l="1"/>
  <c r="S438" i="1"/>
  <c r="Q439" i="1" s="1"/>
  <c r="AB438" i="1"/>
  <c r="AA438" i="1"/>
  <c r="Y439" i="1" s="1"/>
  <c r="U439" i="1"/>
  <c r="X438" i="1"/>
  <c r="W438" i="1"/>
  <c r="AD439" i="1"/>
  <c r="AE438" i="1"/>
  <c r="J439" i="1"/>
  <c r="G440" i="1" s="1"/>
  <c r="K439" i="1"/>
  <c r="AM437" i="1"/>
  <c r="AL438" i="1"/>
  <c r="AP438" i="1"/>
  <c r="AQ437" i="1"/>
  <c r="AU437" i="1"/>
  <c r="AT438" i="1"/>
  <c r="AV438" i="1"/>
  <c r="AW437" i="1"/>
  <c r="AG438" i="1"/>
  <c r="AF439" i="1"/>
  <c r="AN438" i="1"/>
  <c r="AO437" i="1"/>
  <c r="AZ438" i="1"/>
  <c r="BA437" i="1"/>
  <c r="BH438" i="1"/>
  <c r="BI437" i="1"/>
  <c r="AK438" i="1"/>
  <c r="AJ439" i="1"/>
  <c r="AX438" i="1"/>
  <c r="AY437" i="1"/>
  <c r="BF438" i="1"/>
  <c r="BG437" i="1"/>
  <c r="BC437" i="1"/>
  <c r="BB438" i="1"/>
  <c r="BD438" i="1"/>
  <c r="BE437" i="1"/>
  <c r="AR438" i="1"/>
  <c r="AS437" i="1"/>
  <c r="AH439" i="1"/>
  <c r="AI438" i="1"/>
  <c r="AA439" i="1" l="1"/>
  <c r="AB439" i="1"/>
  <c r="Y440" i="1"/>
  <c r="S439" i="1"/>
  <c r="T439" i="1"/>
  <c r="Q440" i="1"/>
  <c r="K440" i="1"/>
  <c r="G441" i="1" s="1"/>
  <c r="J440" i="1"/>
  <c r="AJ440" i="1"/>
  <c r="AK439" i="1"/>
  <c r="AG439" i="1"/>
  <c r="AF440" i="1"/>
  <c r="AL439" i="1"/>
  <c r="AM438" i="1"/>
  <c r="W439" i="1"/>
  <c r="U440" i="1" s="1"/>
  <c r="X439" i="1"/>
  <c r="BE438" i="1"/>
  <c r="BD439" i="1"/>
  <c r="BI438" i="1"/>
  <c r="BH439" i="1"/>
  <c r="AW438" i="1"/>
  <c r="AV439" i="1"/>
  <c r="AT439" i="1"/>
  <c r="AU438" i="1"/>
  <c r="AH440" i="1"/>
  <c r="AI439" i="1"/>
  <c r="BF439" i="1"/>
  <c r="BG438" i="1"/>
  <c r="BA438" i="1"/>
  <c r="AZ439" i="1"/>
  <c r="BB439" i="1"/>
  <c r="BC438" i="1"/>
  <c r="AD440" i="1"/>
  <c r="AE439" i="1"/>
  <c r="AS438" i="1"/>
  <c r="AR439" i="1"/>
  <c r="AX439" i="1"/>
  <c r="AY438" i="1"/>
  <c r="AO438" i="1"/>
  <c r="AN439" i="1"/>
  <c r="AP439" i="1"/>
  <c r="AQ438" i="1"/>
  <c r="J441" i="1" l="1"/>
  <c r="G442" i="1" s="1"/>
  <c r="K441" i="1"/>
  <c r="X440" i="1"/>
  <c r="W440" i="1"/>
  <c r="U441" i="1" s="1"/>
  <c r="AZ440" i="1"/>
  <c r="BA439" i="1"/>
  <c r="AW439" i="1"/>
  <c r="AV440" i="1"/>
  <c r="BH440" i="1"/>
  <c r="BI439" i="1"/>
  <c r="AL440" i="1"/>
  <c r="AM439" i="1"/>
  <c r="T440" i="1"/>
  <c r="Q441" i="1" s="1"/>
  <c r="S440" i="1"/>
  <c r="BF440" i="1"/>
  <c r="BG439" i="1"/>
  <c r="AF441" i="1"/>
  <c r="AG440" i="1"/>
  <c r="AX440" i="1"/>
  <c r="AY439" i="1"/>
  <c r="BE439" i="1"/>
  <c r="BD440" i="1"/>
  <c r="AP440" i="1"/>
  <c r="AQ439" i="1"/>
  <c r="AH441" i="1"/>
  <c r="AI440" i="1"/>
  <c r="AB440" i="1"/>
  <c r="AA440" i="1"/>
  <c r="Y441" i="1"/>
  <c r="AO439" i="1"/>
  <c r="AN440" i="1"/>
  <c r="AK440" i="1"/>
  <c r="AJ441" i="1"/>
  <c r="AR440" i="1"/>
  <c r="AS439" i="1"/>
  <c r="AD441" i="1"/>
  <c r="AE440" i="1"/>
  <c r="BB440" i="1"/>
  <c r="BC439" i="1"/>
  <c r="AT440" i="1"/>
  <c r="AU439" i="1"/>
  <c r="X441" i="1" l="1"/>
  <c r="W441" i="1"/>
  <c r="U442" i="1" s="1"/>
  <c r="S441" i="1"/>
  <c r="Q442" i="1" s="1"/>
  <c r="T441" i="1"/>
  <c r="G443" i="1"/>
  <c r="J442" i="1"/>
  <c r="K442" i="1"/>
  <c r="AD442" i="1"/>
  <c r="AE441" i="1"/>
  <c r="AZ441" i="1"/>
  <c r="BA440" i="1"/>
  <c r="AB441" i="1"/>
  <c r="AA441" i="1"/>
  <c r="Y442" i="1" s="1"/>
  <c r="AX441" i="1"/>
  <c r="AY440" i="1"/>
  <c r="AR441" i="1"/>
  <c r="AS440" i="1"/>
  <c r="AL441" i="1"/>
  <c r="AM440" i="1"/>
  <c r="AJ442" i="1"/>
  <c r="AK441" i="1"/>
  <c r="AH442" i="1"/>
  <c r="AI441" i="1"/>
  <c r="AF442" i="1"/>
  <c r="AG441" i="1"/>
  <c r="BH441" i="1"/>
  <c r="BI440" i="1"/>
  <c r="AT441" i="1"/>
  <c r="AU440" i="1"/>
  <c r="AN441" i="1"/>
  <c r="AO440" i="1"/>
  <c r="AP441" i="1"/>
  <c r="AQ440" i="1"/>
  <c r="BF441" i="1"/>
  <c r="BG440" i="1"/>
  <c r="AV441" i="1"/>
  <c r="AW440" i="1"/>
  <c r="BB441" i="1"/>
  <c r="BC440" i="1"/>
  <c r="BD441" i="1"/>
  <c r="BE440" i="1"/>
  <c r="S442" i="1" l="1"/>
  <c r="T442" i="1"/>
  <c r="Q443" i="1" s="1"/>
  <c r="X442" i="1"/>
  <c r="W442" i="1"/>
  <c r="U443" i="1" s="1"/>
  <c r="AA442" i="1"/>
  <c r="Y443" i="1"/>
  <c r="AB442" i="1"/>
  <c r="AT442" i="1"/>
  <c r="AU441" i="1"/>
  <c r="AJ443" i="1"/>
  <c r="AK442" i="1"/>
  <c r="K443" i="1"/>
  <c r="J443" i="1"/>
  <c r="G444" i="1" s="1"/>
  <c r="AV442" i="1"/>
  <c r="AW441" i="1"/>
  <c r="BF442" i="1"/>
  <c r="BG441" i="1"/>
  <c r="BH442" i="1"/>
  <c r="BI441" i="1"/>
  <c r="AM441" i="1"/>
  <c r="AL442" i="1"/>
  <c r="AZ442" i="1"/>
  <c r="BA441" i="1"/>
  <c r="BD442" i="1"/>
  <c r="BE441" i="1"/>
  <c r="AD443" i="1"/>
  <c r="AE442" i="1"/>
  <c r="AP442" i="1"/>
  <c r="AQ441" i="1"/>
  <c r="AF443" i="1"/>
  <c r="AG442" i="1"/>
  <c r="AR442" i="1"/>
  <c r="AS441" i="1"/>
  <c r="BC441" i="1"/>
  <c r="BB442" i="1"/>
  <c r="AN442" i="1"/>
  <c r="AO441" i="1"/>
  <c r="AI442" i="1"/>
  <c r="AH443" i="1"/>
  <c r="AX442" i="1"/>
  <c r="AY441" i="1"/>
  <c r="X443" i="1" l="1"/>
  <c r="W443" i="1"/>
  <c r="U444" i="1" s="1"/>
  <c r="J444" i="1"/>
  <c r="G445" i="1" s="1"/>
  <c r="K444" i="1"/>
  <c r="T443" i="1"/>
  <c r="Q444" i="1" s="1"/>
  <c r="S443" i="1"/>
  <c r="AN443" i="1"/>
  <c r="AO442" i="1"/>
  <c r="AQ442" i="1"/>
  <c r="AP443" i="1"/>
  <c r="AB443" i="1"/>
  <c r="AA443" i="1"/>
  <c r="Y444" i="1" s="1"/>
  <c r="AD444" i="1"/>
  <c r="AE443" i="1"/>
  <c r="BH443" i="1"/>
  <c r="BI442" i="1"/>
  <c r="AL443" i="1"/>
  <c r="AM442" i="1"/>
  <c r="AK443" i="1"/>
  <c r="AJ444" i="1"/>
  <c r="BB443" i="1"/>
  <c r="BC442" i="1"/>
  <c r="AR443" i="1"/>
  <c r="AS442" i="1"/>
  <c r="BD443" i="1"/>
  <c r="BE442" i="1"/>
  <c r="BG442" i="1"/>
  <c r="BF443" i="1"/>
  <c r="AT443" i="1"/>
  <c r="AU442" i="1"/>
  <c r="AY442" i="1"/>
  <c r="AX443" i="1"/>
  <c r="AH444" i="1"/>
  <c r="AI443" i="1"/>
  <c r="AG443" i="1"/>
  <c r="AF444" i="1"/>
  <c r="AZ443" i="1"/>
  <c r="BA442" i="1"/>
  <c r="AV443" i="1"/>
  <c r="AW442" i="1"/>
  <c r="S444" i="1" l="1"/>
  <c r="T444" i="1"/>
  <c r="Q445" i="1"/>
  <c r="K445" i="1"/>
  <c r="J445" i="1"/>
  <c r="G446" i="1" s="1"/>
  <c r="W444" i="1"/>
  <c r="U445" i="1" s="1"/>
  <c r="X444" i="1"/>
  <c r="AA444" i="1"/>
  <c r="AB444" i="1"/>
  <c r="Y445" i="1" s="1"/>
  <c r="BF444" i="1"/>
  <c r="BG443" i="1"/>
  <c r="AK444" i="1"/>
  <c r="AJ445" i="1"/>
  <c r="AH445" i="1"/>
  <c r="AI444" i="1"/>
  <c r="BE443" i="1"/>
  <c r="BD444" i="1"/>
  <c r="AL444" i="1"/>
  <c r="AM443" i="1"/>
  <c r="AP444" i="1"/>
  <c r="AQ443" i="1"/>
  <c r="AF445" i="1"/>
  <c r="AG444" i="1"/>
  <c r="AX444" i="1"/>
  <c r="AY443" i="1"/>
  <c r="AW443" i="1"/>
  <c r="AV444" i="1"/>
  <c r="AS443" i="1"/>
  <c r="AR444" i="1"/>
  <c r="BI443" i="1"/>
  <c r="BH444" i="1"/>
  <c r="AO443" i="1"/>
  <c r="AN444" i="1"/>
  <c r="BA443" i="1"/>
  <c r="AZ444" i="1"/>
  <c r="AT444" i="1"/>
  <c r="AU443" i="1"/>
  <c r="BB444" i="1"/>
  <c r="BC443" i="1"/>
  <c r="AD445" i="1"/>
  <c r="AE444" i="1"/>
  <c r="X445" i="1" l="1"/>
  <c r="W445" i="1"/>
  <c r="U446" i="1" s="1"/>
  <c r="K446" i="1"/>
  <c r="J446" i="1"/>
  <c r="G447" i="1" s="1"/>
  <c r="AB445" i="1"/>
  <c r="Y446" i="1" s="1"/>
  <c r="AA445" i="1"/>
  <c r="AP445" i="1"/>
  <c r="AQ444" i="1"/>
  <c r="AJ446" i="1"/>
  <c r="AK445" i="1"/>
  <c r="AL445" i="1"/>
  <c r="AM444" i="1"/>
  <c r="BF445" i="1"/>
  <c r="BG444" i="1"/>
  <c r="AS444" i="1"/>
  <c r="AR445" i="1"/>
  <c r="AN445" i="1"/>
  <c r="AO444" i="1"/>
  <c r="BD445" i="1"/>
  <c r="BE444" i="1"/>
  <c r="AT445" i="1"/>
  <c r="AU444" i="1"/>
  <c r="AE445" i="1"/>
  <c r="AD446" i="1"/>
  <c r="AX445" i="1"/>
  <c r="AY444" i="1"/>
  <c r="T445" i="1"/>
  <c r="S445" i="1"/>
  <c r="Q446" i="1" s="1"/>
  <c r="AV445" i="1"/>
  <c r="AW444" i="1"/>
  <c r="BI444" i="1"/>
  <c r="BH445" i="1"/>
  <c r="BA444" i="1"/>
  <c r="AZ445" i="1"/>
  <c r="BB445" i="1"/>
  <c r="BC444" i="1"/>
  <c r="AF446" i="1"/>
  <c r="AG445" i="1"/>
  <c r="AI445" i="1"/>
  <c r="AH446" i="1"/>
  <c r="T446" i="1" l="1"/>
  <c r="S446" i="1"/>
  <c r="Q447" i="1" s="1"/>
  <c r="AB446" i="1"/>
  <c r="AA446" i="1"/>
  <c r="Y447" i="1" s="1"/>
  <c r="W446" i="1"/>
  <c r="U447" i="1" s="1"/>
  <c r="X446" i="1"/>
  <c r="K447" i="1"/>
  <c r="J447" i="1"/>
  <c r="G448" i="1" s="1"/>
  <c r="AU445" i="1"/>
  <c r="AT446" i="1"/>
  <c r="BG445" i="1"/>
  <c r="BF446" i="1"/>
  <c r="BC445" i="1"/>
  <c r="BB446" i="1"/>
  <c r="BD446" i="1"/>
  <c r="BE445" i="1"/>
  <c r="AM445" i="1"/>
  <c r="AL446" i="1"/>
  <c r="AH447" i="1"/>
  <c r="AI446" i="1"/>
  <c r="BH446" i="1"/>
  <c r="BI445" i="1"/>
  <c r="AY445" i="1"/>
  <c r="AX446" i="1"/>
  <c r="AN446" i="1"/>
  <c r="AO445" i="1"/>
  <c r="AJ447" i="1"/>
  <c r="AK446" i="1"/>
  <c r="AE446" i="1"/>
  <c r="AD447" i="1"/>
  <c r="AR446" i="1"/>
  <c r="AS445" i="1"/>
  <c r="AQ445" i="1"/>
  <c r="AP446" i="1"/>
  <c r="AZ446" i="1"/>
  <c r="BA445" i="1"/>
  <c r="AF447" i="1"/>
  <c r="AG446" i="1"/>
  <c r="AV446" i="1"/>
  <c r="AW445" i="1"/>
  <c r="X447" i="1" l="1"/>
  <c r="W447" i="1"/>
  <c r="U448" i="1" s="1"/>
  <c r="J448" i="1"/>
  <c r="G449" i="1" s="1"/>
  <c r="K448" i="1"/>
  <c r="AB447" i="1"/>
  <c r="Y448" i="1" s="1"/>
  <c r="AA447" i="1"/>
  <c r="T447" i="1"/>
  <c r="S447" i="1"/>
  <c r="Q448" i="1" s="1"/>
  <c r="BF447" i="1"/>
  <c r="BG446" i="1"/>
  <c r="AH448" i="1"/>
  <c r="AI447" i="1"/>
  <c r="AM446" i="1"/>
  <c r="AL447" i="1"/>
  <c r="AU446" i="1"/>
  <c r="AT447" i="1"/>
  <c r="AN447" i="1"/>
  <c r="AO446" i="1"/>
  <c r="AK447" i="1"/>
  <c r="AJ448" i="1"/>
  <c r="AX447" i="1"/>
  <c r="AY446" i="1"/>
  <c r="AP447" i="1"/>
  <c r="AQ446" i="1"/>
  <c r="AV447" i="1"/>
  <c r="AW446" i="1"/>
  <c r="AR447" i="1"/>
  <c r="AS446" i="1"/>
  <c r="BD447" i="1"/>
  <c r="BE446" i="1"/>
  <c r="AD448" i="1"/>
  <c r="AE447" i="1"/>
  <c r="BC446" i="1"/>
  <c r="BB447" i="1"/>
  <c r="AZ447" i="1"/>
  <c r="BA446" i="1"/>
  <c r="AG447" i="1"/>
  <c r="AF448" i="1"/>
  <c r="BH447" i="1"/>
  <c r="BI446" i="1"/>
  <c r="AA448" i="1" l="1"/>
  <c r="AB448" i="1"/>
  <c r="Y449" i="1"/>
  <c r="S448" i="1"/>
  <c r="T448" i="1"/>
  <c r="Q449" i="1" s="1"/>
  <c r="W448" i="1"/>
  <c r="U449" i="1" s="1"/>
  <c r="X448" i="1"/>
  <c r="K449" i="1"/>
  <c r="J449" i="1"/>
  <c r="G450" i="1" s="1"/>
  <c r="AJ449" i="1"/>
  <c r="AK448" i="1"/>
  <c r="AH449" i="1"/>
  <c r="AI448" i="1"/>
  <c r="AW447" i="1"/>
  <c r="AV448" i="1"/>
  <c r="AO447" i="1"/>
  <c r="AN448" i="1"/>
  <c r="BF448" i="1"/>
  <c r="BG447" i="1"/>
  <c r="AT448" i="1"/>
  <c r="AU447" i="1"/>
  <c r="AS447" i="1"/>
  <c r="AR448" i="1"/>
  <c r="AD449" i="1"/>
  <c r="AE448" i="1"/>
  <c r="AP448" i="1"/>
  <c r="AQ447" i="1"/>
  <c r="BB448" i="1"/>
  <c r="BC447" i="1"/>
  <c r="BI447" i="1"/>
  <c r="BH448" i="1"/>
  <c r="AG448" i="1"/>
  <c r="AF449" i="1"/>
  <c r="AL448" i="1"/>
  <c r="AM447" i="1"/>
  <c r="BA447" i="1"/>
  <c r="AZ448" i="1"/>
  <c r="BE447" i="1"/>
  <c r="BD448" i="1"/>
  <c r="AX448" i="1"/>
  <c r="AY447" i="1"/>
  <c r="T449" i="1" l="1"/>
  <c r="S449" i="1"/>
  <c r="Q450" i="1" s="1"/>
  <c r="X449" i="1"/>
  <c r="W449" i="1"/>
  <c r="U450" i="1" s="1"/>
  <c r="J450" i="1"/>
  <c r="G451" i="1" s="1"/>
  <c r="K450" i="1"/>
  <c r="BB449" i="1"/>
  <c r="BC448" i="1"/>
  <c r="AT449" i="1"/>
  <c r="AU448" i="1"/>
  <c r="AI449" i="1"/>
  <c r="AH450" i="1"/>
  <c r="AL449" i="1"/>
  <c r="AM448" i="1"/>
  <c r="AP449" i="1"/>
  <c r="AQ448" i="1"/>
  <c r="BF449" i="1"/>
  <c r="BG448" i="1"/>
  <c r="AJ450" i="1"/>
  <c r="AK449" i="1"/>
  <c r="AF450" i="1"/>
  <c r="AG449" i="1"/>
  <c r="AO448" i="1"/>
  <c r="AN449" i="1"/>
  <c r="AE449" i="1"/>
  <c r="AD450" i="1"/>
  <c r="AB449" i="1"/>
  <c r="AA449" i="1"/>
  <c r="Y450" i="1" s="1"/>
  <c r="AZ449" i="1"/>
  <c r="BA448" i="1"/>
  <c r="AX449" i="1"/>
  <c r="AY448" i="1"/>
  <c r="BE448" i="1"/>
  <c r="BD449" i="1"/>
  <c r="BH449" i="1"/>
  <c r="BI448" i="1"/>
  <c r="AR449" i="1"/>
  <c r="AS448" i="1"/>
  <c r="AW448" i="1"/>
  <c r="AV449" i="1"/>
  <c r="K451" i="1" l="1"/>
  <c r="J451" i="1"/>
  <c r="G452" i="1" s="1"/>
  <c r="X450" i="1"/>
  <c r="W450" i="1"/>
  <c r="U451" i="1" s="1"/>
  <c r="S450" i="1"/>
  <c r="Q451" i="1" s="1"/>
  <c r="T450" i="1"/>
  <c r="AA450" i="1"/>
  <c r="Y451" i="1" s="1"/>
  <c r="AB450" i="1"/>
  <c r="AF451" i="1"/>
  <c r="AG450" i="1"/>
  <c r="AM449" i="1"/>
  <c r="AL450" i="1"/>
  <c r="AI450" i="1"/>
  <c r="AH451" i="1"/>
  <c r="BD450" i="1"/>
  <c r="BE449" i="1"/>
  <c r="AJ451" i="1"/>
  <c r="AK450" i="1"/>
  <c r="AD451" i="1"/>
  <c r="AE450" i="1"/>
  <c r="AV450" i="1"/>
  <c r="AW449" i="1"/>
  <c r="BG449" i="1"/>
  <c r="BF450" i="1"/>
  <c r="AU449" i="1"/>
  <c r="AT450" i="1"/>
  <c r="AY449" i="1"/>
  <c r="AX450" i="1"/>
  <c r="AN450" i="1"/>
  <c r="AO449" i="1"/>
  <c r="AQ449" i="1"/>
  <c r="AP450" i="1"/>
  <c r="BC449" i="1"/>
  <c r="BB450" i="1"/>
  <c r="BH450" i="1"/>
  <c r="BI449" i="1"/>
  <c r="AR450" i="1"/>
  <c r="AS449" i="1"/>
  <c r="AZ450" i="1"/>
  <c r="BA449" i="1"/>
  <c r="AB451" i="1" l="1"/>
  <c r="AA451" i="1"/>
  <c r="Y452" i="1" s="1"/>
  <c r="T451" i="1"/>
  <c r="S451" i="1"/>
  <c r="Q452" i="1" s="1"/>
  <c r="J452" i="1"/>
  <c r="G453" i="1" s="1"/>
  <c r="K452" i="1"/>
  <c r="X451" i="1"/>
  <c r="W451" i="1"/>
  <c r="U452" i="1" s="1"/>
  <c r="AY450" i="1"/>
  <c r="AX451" i="1"/>
  <c r="AL451" i="1"/>
  <c r="AM450" i="1"/>
  <c r="BH451" i="1"/>
  <c r="BI450" i="1"/>
  <c r="AD452" i="1"/>
  <c r="AE451" i="1"/>
  <c r="AT451" i="1"/>
  <c r="AU450" i="1"/>
  <c r="AK451" i="1"/>
  <c r="AJ452" i="1"/>
  <c r="AG451" i="1"/>
  <c r="AF452" i="1"/>
  <c r="AQ450" i="1"/>
  <c r="AP451" i="1"/>
  <c r="BG450" i="1"/>
  <c r="BF451" i="1"/>
  <c r="AZ451" i="1"/>
  <c r="BA450" i="1"/>
  <c r="BD451" i="1"/>
  <c r="BE450" i="1"/>
  <c r="AH452" i="1"/>
  <c r="AI451" i="1"/>
  <c r="BB451" i="1"/>
  <c r="BC450" i="1"/>
  <c r="AR451" i="1"/>
  <c r="AS450" i="1"/>
  <c r="AN451" i="1"/>
  <c r="AO450" i="1"/>
  <c r="AV451" i="1"/>
  <c r="AW450" i="1"/>
  <c r="W452" i="1" l="1"/>
  <c r="X452" i="1"/>
  <c r="U453" i="1"/>
  <c r="S452" i="1"/>
  <c r="T452" i="1"/>
  <c r="Q453" i="1" s="1"/>
  <c r="AA452" i="1"/>
  <c r="Y453" i="1"/>
  <c r="AB452" i="1"/>
  <c r="K453" i="1"/>
  <c r="J453" i="1"/>
  <c r="G454" i="1" s="1"/>
  <c r="AS451" i="1"/>
  <c r="AR452" i="1"/>
  <c r="AL452" i="1"/>
  <c r="AM451" i="1"/>
  <c r="BF452" i="1"/>
  <c r="BG451" i="1"/>
  <c r="AX452" i="1"/>
  <c r="AY451" i="1"/>
  <c r="AT452" i="1"/>
  <c r="AU451" i="1"/>
  <c r="BA451" i="1"/>
  <c r="AZ452" i="1"/>
  <c r="AP452" i="1"/>
  <c r="AQ451" i="1"/>
  <c r="AH453" i="1"/>
  <c r="AI452" i="1"/>
  <c r="AD453" i="1"/>
  <c r="AE452" i="1"/>
  <c r="AK452" i="1"/>
  <c r="AJ453" i="1"/>
  <c r="AW451" i="1"/>
  <c r="AV452" i="1"/>
  <c r="AF453" i="1"/>
  <c r="AG452" i="1"/>
  <c r="BB452" i="1"/>
  <c r="BC451" i="1"/>
  <c r="AO451" i="1"/>
  <c r="AN452" i="1"/>
  <c r="BE451" i="1"/>
  <c r="BD452" i="1"/>
  <c r="BI451" i="1"/>
  <c r="BH452" i="1"/>
  <c r="T453" i="1" l="1"/>
  <c r="S453" i="1"/>
  <c r="Q454" i="1" s="1"/>
  <c r="K454" i="1"/>
  <c r="J454" i="1"/>
  <c r="G455" i="1" s="1"/>
  <c r="BA452" i="1"/>
  <c r="AZ453" i="1"/>
  <c r="AB453" i="1"/>
  <c r="AA453" i="1"/>
  <c r="Y454" i="1" s="1"/>
  <c r="AL453" i="1"/>
  <c r="AM452" i="1"/>
  <c r="AS452" i="1"/>
  <c r="AR453" i="1"/>
  <c r="BB453" i="1"/>
  <c r="BC452" i="1"/>
  <c r="AE453" i="1"/>
  <c r="AD454" i="1"/>
  <c r="AT453" i="1"/>
  <c r="AU452" i="1"/>
  <c r="AN453" i="1"/>
  <c r="AO452" i="1"/>
  <c r="AF454" i="1"/>
  <c r="AG453" i="1"/>
  <c r="AI453" i="1"/>
  <c r="AH454" i="1"/>
  <c r="AX453" i="1"/>
  <c r="AY452" i="1"/>
  <c r="X453" i="1"/>
  <c r="W453" i="1"/>
  <c r="U454" i="1" s="1"/>
  <c r="AJ454" i="1"/>
  <c r="AK453" i="1"/>
  <c r="BI452" i="1"/>
  <c r="BH453" i="1"/>
  <c r="BD453" i="1"/>
  <c r="BE452" i="1"/>
  <c r="AV453" i="1"/>
  <c r="AW452" i="1"/>
  <c r="AP453" i="1"/>
  <c r="AQ452" i="1"/>
  <c r="BF453" i="1"/>
  <c r="BG452" i="1"/>
  <c r="W454" i="1" l="1"/>
  <c r="U455" i="1" s="1"/>
  <c r="X454" i="1"/>
  <c r="AB454" i="1"/>
  <c r="AA454" i="1"/>
  <c r="Y455" i="1" s="1"/>
  <c r="T454" i="1"/>
  <c r="Q455" i="1" s="1"/>
  <c r="S454" i="1"/>
  <c r="K455" i="1"/>
  <c r="J455" i="1"/>
  <c r="G456" i="1" s="1"/>
  <c r="AF455" i="1"/>
  <c r="AG454" i="1"/>
  <c r="BC453" i="1"/>
  <c r="BB454" i="1"/>
  <c r="AZ454" i="1"/>
  <c r="BA453" i="1"/>
  <c r="AR454" i="1"/>
  <c r="AS453" i="1"/>
  <c r="AN454" i="1"/>
  <c r="AO453" i="1"/>
  <c r="BH454" i="1"/>
  <c r="BI453" i="1"/>
  <c r="AY453" i="1"/>
  <c r="AX454" i="1"/>
  <c r="AU453" i="1"/>
  <c r="AT454" i="1"/>
  <c r="AM453" i="1"/>
  <c r="AL454" i="1"/>
  <c r="AV454" i="1"/>
  <c r="AW453" i="1"/>
  <c r="BD454" i="1"/>
  <c r="BE453" i="1"/>
  <c r="BG453" i="1"/>
  <c r="BF454" i="1"/>
  <c r="AH455" i="1"/>
  <c r="AI454" i="1"/>
  <c r="AE454" i="1"/>
  <c r="AD455" i="1"/>
  <c r="AQ453" i="1"/>
  <c r="AP454" i="1"/>
  <c r="AJ455" i="1"/>
  <c r="AK454" i="1"/>
  <c r="T455" i="1" l="1"/>
  <c r="S455" i="1"/>
  <c r="Q456" i="1" s="1"/>
  <c r="J456" i="1"/>
  <c r="G457" i="1" s="1"/>
  <c r="K456" i="1"/>
  <c r="AB455" i="1"/>
  <c r="Y456" i="1" s="1"/>
  <c r="AA455" i="1"/>
  <c r="X455" i="1"/>
  <c r="W455" i="1"/>
  <c r="U456" i="1" s="1"/>
  <c r="BC454" i="1"/>
  <c r="BB455" i="1"/>
  <c r="BH455" i="1"/>
  <c r="BI454" i="1"/>
  <c r="AD456" i="1"/>
  <c r="AE455" i="1"/>
  <c r="AN455" i="1"/>
  <c r="AO454" i="1"/>
  <c r="AG455" i="1"/>
  <c r="AF456" i="1"/>
  <c r="AV455" i="1"/>
  <c r="AW454" i="1"/>
  <c r="BF455" i="1"/>
  <c r="BG454" i="1"/>
  <c r="AU454" i="1"/>
  <c r="AT455" i="1"/>
  <c r="AR455" i="1"/>
  <c r="AS454" i="1"/>
  <c r="AH456" i="1"/>
  <c r="AI455" i="1"/>
  <c r="AP455" i="1"/>
  <c r="AQ454" i="1"/>
  <c r="AX455" i="1"/>
  <c r="AY454" i="1"/>
  <c r="AM454" i="1"/>
  <c r="AL455" i="1"/>
  <c r="AK455" i="1"/>
  <c r="AJ456" i="1"/>
  <c r="BD455" i="1"/>
  <c r="BE454" i="1"/>
  <c r="AZ455" i="1"/>
  <c r="BA454" i="1"/>
  <c r="AA456" i="1" l="1"/>
  <c r="AB456" i="1"/>
  <c r="Y457" i="1" s="1"/>
  <c r="S456" i="1"/>
  <c r="T456" i="1"/>
  <c r="Q457" i="1" s="1"/>
  <c r="W456" i="1"/>
  <c r="U457" i="1" s="1"/>
  <c r="X456" i="1"/>
  <c r="K457" i="1"/>
  <c r="J457" i="1"/>
  <c r="G458" i="1"/>
  <c r="AJ457" i="1"/>
  <c r="AK456" i="1"/>
  <c r="AH457" i="1"/>
  <c r="AI456" i="1"/>
  <c r="AW455" i="1"/>
  <c r="AV456" i="1"/>
  <c r="BI455" i="1"/>
  <c r="BH456" i="1"/>
  <c r="AG456" i="1"/>
  <c r="AF457" i="1"/>
  <c r="BB456" i="1"/>
  <c r="BC455" i="1"/>
  <c r="AS455" i="1"/>
  <c r="AR456" i="1"/>
  <c r="AL456" i="1"/>
  <c r="AM455" i="1"/>
  <c r="AT456" i="1"/>
  <c r="AU455" i="1"/>
  <c r="BA455" i="1"/>
  <c r="AZ456" i="1"/>
  <c r="AX456" i="1"/>
  <c r="AY455" i="1"/>
  <c r="AO455" i="1"/>
  <c r="AN456" i="1"/>
  <c r="BE455" i="1"/>
  <c r="BD456" i="1"/>
  <c r="AP456" i="1"/>
  <c r="AQ455" i="1"/>
  <c r="BF456" i="1"/>
  <c r="BG455" i="1"/>
  <c r="AD457" i="1"/>
  <c r="AE456" i="1"/>
  <c r="T457" i="1" l="1"/>
  <c r="S457" i="1"/>
  <c r="Q458" i="1" s="1"/>
  <c r="X457" i="1"/>
  <c r="W457" i="1"/>
  <c r="U458" i="1"/>
  <c r="AB457" i="1"/>
  <c r="AA457" i="1"/>
  <c r="Y458" i="1" s="1"/>
  <c r="AZ457" i="1"/>
  <c r="BA456" i="1"/>
  <c r="BB457" i="1"/>
  <c r="BC456" i="1"/>
  <c r="AI457" i="1"/>
  <c r="AH458" i="1"/>
  <c r="AF458" i="1"/>
  <c r="AG457" i="1"/>
  <c r="AT457" i="1"/>
  <c r="AU456" i="1"/>
  <c r="AJ458" i="1"/>
  <c r="AK457" i="1"/>
  <c r="BE456" i="1"/>
  <c r="BD457" i="1"/>
  <c r="AO456" i="1"/>
  <c r="AN457" i="1"/>
  <c r="BH457" i="1"/>
  <c r="BI456" i="1"/>
  <c r="K458" i="1"/>
  <c r="J458" i="1"/>
  <c r="G459" i="1" s="1"/>
  <c r="AD458" i="1"/>
  <c r="AE457" i="1"/>
  <c r="AL457" i="1"/>
  <c r="AM456" i="1"/>
  <c r="AP457" i="1"/>
  <c r="AQ456" i="1"/>
  <c r="AR457" i="1"/>
  <c r="AS456" i="1"/>
  <c r="AW456" i="1"/>
  <c r="AV457" i="1"/>
  <c r="BF457" i="1"/>
  <c r="BG456" i="1"/>
  <c r="AX457" i="1"/>
  <c r="AY456" i="1"/>
  <c r="AB458" i="1" l="1"/>
  <c r="AA458" i="1"/>
  <c r="Y459" i="1" s="1"/>
  <c r="T458" i="1"/>
  <c r="S458" i="1"/>
  <c r="Q459" i="1" s="1"/>
  <c r="K459" i="1"/>
  <c r="G460" i="1" s="1"/>
  <c r="J459" i="1"/>
  <c r="AG458" i="1"/>
  <c r="AF459" i="1"/>
  <c r="AD459" i="1"/>
  <c r="AE458" i="1"/>
  <c r="BD458" i="1"/>
  <c r="BE457" i="1"/>
  <c r="AH459" i="1"/>
  <c r="AI458" i="1"/>
  <c r="X458" i="1"/>
  <c r="W458" i="1"/>
  <c r="U459" i="1" s="1"/>
  <c r="AR458" i="1"/>
  <c r="AS457" i="1"/>
  <c r="AV458" i="1"/>
  <c r="AW457" i="1"/>
  <c r="AK458" i="1"/>
  <c r="AJ459" i="1"/>
  <c r="BB458" i="1"/>
  <c r="BC457" i="1"/>
  <c r="AX458" i="1"/>
  <c r="AY457" i="1"/>
  <c r="AQ457" i="1"/>
  <c r="AP458" i="1"/>
  <c r="BH458" i="1"/>
  <c r="BI457" i="1"/>
  <c r="AT458" i="1"/>
  <c r="AU457" i="1"/>
  <c r="AZ458" i="1"/>
  <c r="BA457" i="1"/>
  <c r="BG457" i="1"/>
  <c r="BF458" i="1"/>
  <c r="AL458" i="1"/>
  <c r="AM457" i="1"/>
  <c r="AN458" i="1"/>
  <c r="AO457" i="1"/>
  <c r="S459" i="1" l="1"/>
  <c r="Q460" i="1" s="1"/>
  <c r="T459" i="1"/>
  <c r="J460" i="1"/>
  <c r="K460" i="1"/>
  <c r="G461" i="1" s="1"/>
  <c r="AA459" i="1"/>
  <c r="Y460" i="1" s="1"/>
  <c r="AB459" i="1"/>
  <c r="X459" i="1"/>
  <c r="W459" i="1"/>
  <c r="U460" i="1" s="1"/>
  <c r="BG458" i="1"/>
  <c r="BF459" i="1"/>
  <c r="AH460" i="1"/>
  <c r="AI459" i="1"/>
  <c r="AV459" i="1"/>
  <c r="AW458" i="1"/>
  <c r="BD459" i="1"/>
  <c r="BE458" i="1"/>
  <c r="BA458" i="1"/>
  <c r="AZ459" i="1"/>
  <c r="AY458" i="1"/>
  <c r="AX459" i="1"/>
  <c r="AR459" i="1"/>
  <c r="AS458" i="1"/>
  <c r="AD460" i="1"/>
  <c r="AE459" i="1"/>
  <c r="AO458" i="1"/>
  <c r="AN459" i="1"/>
  <c r="AT459" i="1"/>
  <c r="AU458" i="1"/>
  <c r="BB459" i="1"/>
  <c r="BC458" i="1"/>
  <c r="AG459" i="1"/>
  <c r="AF460" i="1"/>
  <c r="AK459" i="1"/>
  <c r="AJ460" i="1"/>
  <c r="AQ458" i="1"/>
  <c r="AP459" i="1"/>
  <c r="AL459" i="1"/>
  <c r="AM458" i="1"/>
  <c r="BI458" i="1"/>
  <c r="BH459" i="1"/>
  <c r="X460" i="1" l="1"/>
  <c r="W460" i="1"/>
  <c r="U461" i="1" s="1"/>
  <c r="J461" i="1"/>
  <c r="G462" i="1" s="1"/>
  <c r="K461" i="1"/>
  <c r="AB460" i="1"/>
  <c r="AA460" i="1"/>
  <c r="Y461" i="1" s="1"/>
  <c r="S460" i="1"/>
  <c r="Q461" i="1" s="1"/>
  <c r="T460" i="1"/>
  <c r="AX460" i="1"/>
  <c r="AY459" i="1"/>
  <c r="AH461" i="1"/>
  <c r="AI460" i="1"/>
  <c r="AK460" i="1"/>
  <c r="AJ461" i="1"/>
  <c r="AO459" i="1"/>
  <c r="AN460" i="1"/>
  <c r="BA459" i="1"/>
  <c r="AZ460" i="1"/>
  <c r="BF460" i="1"/>
  <c r="BG459" i="1"/>
  <c r="AP460" i="1"/>
  <c r="AQ459" i="1"/>
  <c r="BI459" i="1"/>
  <c r="BH460" i="1"/>
  <c r="AT460" i="1"/>
  <c r="AU459" i="1"/>
  <c r="AD461" i="1"/>
  <c r="AE460" i="1"/>
  <c r="BE459" i="1"/>
  <c r="BD460" i="1"/>
  <c r="AF461" i="1"/>
  <c r="AG460" i="1"/>
  <c r="AL460" i="1"/>
  <c r="AM459" i="1"/>
  <c r="BB460" i="1"/>
  <c r="BC459" i="1"/>
  <c r="AS459" i="1"/>
  <c r="AR460" i="1"/>
  <c r="AW459" i="1"/>
  <c r="AV460" i="1"/>
  <c r="AA461" i="1" l="1"/>
  <c r="AB461" i="1"/>
  <c r="Y462" i="1" s="1"/>
  <c r="W461" i="1"/>
  <c r="X461" i="1"/>
  <c r="U462" i="1"/>
  <c r="S461" i="1"/>
  <c r="Q462" i="1" s="1"/>
  <c r="T461" i="1"/>
  <c r="K462" i="1"/>
  <c r="J462" i="1"/>
  <c r="G463" i="1" s="1"/>
  <c r="AE461" i="1"/>
  <c r="AD462" i="1"/>
  <c r="BF461" i="1"/>
  <c r="BG460" i="1"/>
  <c r="AI461" i="1"/>
  <c r="AH462" i="1"/>
  <c r="BA460" i="1"/>
  <c r="AZ461" i="1"/>
  <c r="AM460" i="1"/>
  <c r="AL461" i="1"/>
  <c r="AT461" i="1"/>
  <c r="AU460" i="1"/>
  <c r="AY460" i="1"/>
  <c r="AX461" i="1"/>
  <c r="AV461" i="1"/>
  <c r="AW460" i="1"/>
  <c r="BI460" i="1"/>
  <c r="BH461" i="1"/>
  <c r="AN461" i="1"/>
  <c r="AO460" i="1"/>
  <c r="BB461" i="1"/>
  <c r="BC460" i="1"/>
  <c r="AF462" i="1"/>
  <c r="AG461" i="1"/>
  <c r="AR461" i="1"/>
  <c r="AS460" i="1"/>
  <c r="BD461" i="1"/>
  <c r="BE460" i="1"/>
  <c r="AJ462" i="1"/>
  <c r="AK461" i="1"/>
  <c r="AQ460" i="1"/>
  <c r="AP461" i="1"/>
  <c r="T462" i="1" l="1"/>
  <c r="S462" i="1"/>
  <c r="Q463" i="1" s="1"/>
  <c r="AB462" i="1"/>
  <c r="AA462" i="1"/>
  <c r="Y463" i="1" s="1"/>
  <c r="J463" i="1"/>
  <c r="G464" i="1" s="1"/>
  <c r="K463" i="1"/>
  <c r="AN462" i="1"/>
  <c r="AO461" i="1"/>
  <c r="AU461" i="1"/>
  <c r="AT462" i="1"/>
  <c r="BG461" i="1"/>
  <c r="BF462" i="1"/>
  <c r="BH462" i="1"/>
  <c r="BI461" i="1"/>
  <c r="AM461" i="1"/>
  <c r="AL462" i="1"/>
  <c r="AD463" i="1"/>
  <c r="AE462" i="1"/>
  <c r="X462" i="1"/>
  <c r="W462" i="1"/>
  <c r="U463" i="1" s="1"/>
  <c r="AQ461" i="1"/>
  <c r="AP462" i="1"/>
  <c r="AZ462" i="1"/>
  <c r="BA461" i="1"/>
  <c r="BD462" i="1"/>
  <c r="BE461" i="1"/>
  <c r="AG462" i="1"/>
  <c r="AF463" i="1"/>
  <c r="AV462" i="1"/>
  <c r="AW461" i="1"/>
  <c r="AY461" i="1"/>
  <c r="AX462" i="1"/>
  <c r="AH463" i="1"/>
  <c r="AI462" i="1"/>
  <c r="AR462" i="1"/>
  <c r="AS461" i="1"/>
  <c r="AK462" i="1"/>
  <c r="AJ463" i="1"/>
  <c r="BC461" i="1"/>
  <c r="BB462" i="1"/>
  <c r="W463" i="1" l="1"/>
  <c r="U464" i="1" s="1"/>
  <c r="X463" i="1"/>
  <c r="K464" i="1"/>
  <c r="J464" i="1"/>
  <c r="G465" i="1" s="1"/>
  <c r="T463" i="1"/>
  <c r="Q464" i="1" s="1"/>
  <c r="S463" i="1"/>
  <c r="AB463" i="1"/>
  <c r="AA463" i="1"/>
  <c r="Y464" i="1" s="1"/>
  <c r="AG463" i="1"/>
  <c r="AF464" i="1"/>
  <c r="BH463" i="1"/>
  <c r="BI462" i="1"/>
  <c r="BF463" i="1"/>
  <c r="BG462" i="1"/>
  <c r="BD463" i="1"/>
  <c r="BE462" i="1"/>
  <c r="AT463" i="1"/>
  <c r="AU462" i="1"/>
  <c r="AS462" i="1"/>
  <c r="AR463" i="1"/>
  <c r="AX463" i="1"/>
  <c r="AY462" i="1"/>
  <c r="AD464" i="1"/>
  <c r="AE463" i="1"/>
  <c r="AZ463" i="1"/>
  <c r="BA462" i="1"/>
  <c r="AL463" i="1"/>
  <c r="AM462" i="1"/>
  <c r="AH464" i="1"/>
  <c r="AI463" i="1"/>
  <c r="AK463" i="1"/>
  <c r="AJ464" i="1"/>
  <c r="AP463" i="1"/>
  <c r="AQ462" i="1"/>
  <c r="AO462" i="1"/>
  <c r="AN463" i="1"/>
  <c r="BC462" i="1"/>
  <c r="BB463" i="1"/>
  <c r="AV463" i="1"/>
  <c r="AW462" i="1"/>
  <c r="J465" i="1" l="1"/>
  <c r="G466" i="1" s="1"/>
  <c r="K465" i="1"/>
  <c r="AA464" i="1"/>
  <c r="Y465" i="1" s="1"/>
  <c r="AB464" i="1"/>
  <c r="T464" i="1"/>
  <c r="Q465" i="1" s="1"/>
  <c r="S464" i="1"/>
  <c r="W464" i="1"/>
  <c r="X464" i="1"/>
  <c r="U465" i="1" s="1"/>
  <c r="AS463" i="1"/>
  <c r="AR464" i="1"/>
  <c r="BI463" i="1"/>
  <c r="BH464" i="1"/>
  <c r="AG464" i="1"/>
  <c r="AF465" i="1"/>
  <c r="AO463" i="1"/>
  <c r="AN464" i="1"/>
  <c r="AP464" i="1"/>
  <c r="AQ463" i="1"/>
  <c r="BA463" i="1"/>
  <c r="AZ464" i="1"/>
  <c r="AT464" i="1"/>
  <c r="AU463" i="1"/>
  <c r="AL464" i="1"/>
  <c r="AM463" i="1"/>
  <c r="AJ465" i="1"/>
  <c r="AK464" i="1"/>
  <c r="AW463" i="1"/>
  <c r="AV464" i="1"/>
  <c r="AE464" i="1"/>
  <c r="AD465" i="1"/>
  <c r="BE463" i="1"/>
  <c r="BD464" i="1"/>
  <c r="BB464" i="1"/>
  <c r="BC463" i="1"/>
  <c r="AH465" i="1"/>
  <c r="AI464" i="1"/>
  <c r="AX464" i="1"/>
  <c r="AY463" i="1"/>
  <c r="BF464" i="1"/>
  <c r="BG463" i="1"/>
  <c r="S465" i="1" l="1"/>
  <c r="Q466" i="1" s="1"/>
  <c r="T465" i="1"/>
  <c r="AA465" i="1"/>
  <c r="AB465" i="1"/>
  <c r="Y466" i="1" s="1"/>
  <c r="W465" i="1"/>
  <c r="U466" i="1" s="1"/>
  <c r="X465" i="1"/>
  <c r="K466" i="1"/>
  <c r="G467" i="1" s="1"/>
  <c r="J466" i="1"/>
  <c r="AV465" i="1"/>
  <c r="AW464" i="1"/>
  <c r="BA464" i="1"/>
  <c r="AZ465" i="1"/>
  <c r="BH465" i="1"/>
  <c r="BI464" i="1"/>
  <c r="AR465" i="1"/>
  <c r="AS464" i="1"/>
  <c r="AI465" i="1"/>
  <c r="AH466" i="1"/>
  <c r="BC464" i="1"/>
  <c r="BB465" i="1"/>
  <c r="AJ466" i="1"/>
  <c r="AK465" i="1"/>
  <c r="AQ464" i="1"/>
  <c r="AP465" i="1"/>
  <c r="BE464" i="1"/>
  <c r="BD465" i="1"/>
  <c r="AN465" i="1"/>
  <c r="AO464" i="1"/>
  <c r="BF465" i="1"/>
  <c r="BG464" i="1"/>
  <c r="AL465" i="1"/>
  <c r="AM464" i="1"/>
  <c r="AE465" i="1"/>
  <c r="AD466" i="1"/>
  <c r="AF466" i="1"/>
  <c r="AG465" i="1"/>
  <c r="AX465" i="1"/>
  <c r="AY464" i="1"/>
  <c r="AT465" i="1"/>
  <c r="AU464" i="1"/>
  <c r="K467" i="1" l="1"/>
  <c r="J467" i="1"/>
  <c r="G468" i="1" s="1"/>
  <c r="AB466" i="1"/>
  <c r="AA466" i="1"/>
  <c r="Y467" i="1" s="1"/>
  <c r="X466" i="1"/>
  <c r="U467" i="1" s="1"/>
  <c r="W466" i="1"/>
  <c r="T466" i="1"/>
  <c r="S466" i="1"/>
  <c r="Q467" i="1" s="1"/>
  <c r="BC465" i="1"/>
  <c r="BB466" i="1"/>
  <c r="AZ466" i="1"/>
  <c r="BA465" i="1"/>
  <c r="AG466" i="1"/>
  <c r="AF467" i="1"/>
  <c r="AD467" i="1"/>
  <c r="AE466" i="1"/>
  <c r="BD466" i="1"/>
  <c r="BE465" i="1"/>
  <c r="AH467" i="1"/>
  <c r="AI466" i="1"/>
  <c r="AV466" i="1"/>
  <c r="AW465" i="1"/>
  <c r="AQ465" i="1"/>
  <c r="AP466" i="1"/>
  <c r="AU465" i="1"/>
  <c r="AT466" i="1"/>
  <c r="AM465" i="1"/>
  <c r="AL466" i="1"/>
  <c r="AR466" i="1"/>
  <c r="AS465" i="1"/>
  <c r="AN466" i="1"/>
  <c r="AO465" i="1"/>
  <c r="AY465" i="1"/>
  <c r="AX466" i="1"/>
  <c r="BG465" i="1"/>
  <c r="BF466" i="1"/>
  <c r="AJ467" i="1"/>
  <c r="AK466" i="1"/>
  <c r="BH466" i="1"/>
  <c r="BI465" i="1"/>
  <c r="AB467" i="1" l="1"/>
  <c r="AA467" i="1"/>
  <c r="Y468" i="1" s="1"/>
  <c r="X467" i="1"/>
  <c r="W467" i="1"/>
  <c r="U468" i="1" s="1"/>
  <c r="S467" i="1"/>
  <c r="Q468" i="1" s="1"/>
  <c r="T467" i="1"/>
  <c r="K468" i="1"/>
  <c r="J468" i="1"/>
  <c r="G469" i="1" s="1"/>
  <c r="AH468" i="1"/>
  <c r="AI467" i="1"/>
  <c r="BA466" i="1"/>
  <c r="AZ467" i="1"/>
  <c r="BF467" i="1"/>
  <c r="BG466" i="1"/>
  <c r="AT467" i="1"/>
  <c r="AU466" i="1"/>
  <c r="BB467" i="1"/>
  <c r="BC466" i="1"/>
  <c r="BD467" i="1"/>
  <c r="BE466" i="1"/>
  <c r="AQ466" i="1"/>
  <c r="AP467" i="1"/>
  <c r="AM466" i="1"/>
  <c r="AL467" i="1"/>
  <c r="BI466" i="1"/>
  <c r="BH467" i="1"/>
  <c r="AN467" i="1"/>
  <c r="AO466" i="1"/>
  <c r="AD468" i="1"/>
  <c r="AE467" i="1"/>
  <c r="AG467" i="1"/>
  <c r="AF468" i="1"/>
  <c r="AY466" i="1"/>
  <c r="AX467" i="1"/>
  <c r="AK467" i="1"/>
  <c r="AJ468" i="1"/>
  <c r="AR467" i="1"/>
  <c r="AS466" i="1"/>
  <c r="AV467" i="1"/>
  <c r="AW466" i="1"/>
  <c r="J469" i="1" l="1"/>
  <c r="G470" i="1" s="1"/>
  <c r="K469" i="1"/>
  <c r="S468" i="1"/>
  <c r="T468" i="1"/>
  <c r="Q469" i="1" s="1"/>
  <c r="AB468" i="1"/>
  <c r="Y469" i="1"/>
  <c r="AA468" i="1"/>
  <c r="X468" i="1"/>
  <c r="W468" i="1"/>
  <c r="U469" i="1" s="1"/>
  <c r="BA467" i="1"/>
  <c r="AZ468" i="1"/>
  <c r="AO467" i="1"/>
  <c r="AN468" i="1"/>
  <c r="BE467" i="1"/>
  <c r="BD468" i="1"/>
  <c r="BB468" i="1"/>
  <c r="BC467" i="1"/>
  <c r="AH469" i="1"/>
  <c r="AI468" i="1"/>
  <c r="AX468" i="1"/>
  <c r="AY467" i="1"/>
  <c r="AF469" i="1"/>
  <c r="AG468" i="1"/>
  <c r="AL468" i="1"/>
  <c r="AM467" i="1"/>
  <c r="AT468" i="1"/>
  <c r="AU467" i="1"/>
  <c r="AP468" i="1"/>
  <c r="AQ467" i="1"/>
  <c r="AJ469" i="1"/>
  <c r="AK468" i="1"/>
  <c r="BI467" i="1"/>
  <c r="BH468" i="1"/>
  <c r="AW467" i="1"/>
  <c r="AV468" i="1"/>
  <c r="AS467" i="1"/>
  <c r="AR468" i="1"/>
  <c r="AD469" i="1"/>
  <c r="AE468" i="1"/>
  <c r="BF468" i="1"/>
  <c r="BG467" i="1"/>
  <c r="S469" i="1" l="1"/>
  <c r="T469" i="1"/>
  <c r="Q470" i="1" s="1"/>
  <c r="W469" i="1"/>
  <c r="X469" i="1"/>
  <c r="U470" i="1"/>
  <c r="K470" i="1"/>
  <c r="J470" i="1"/>
  <c r="G471" i="1" s="1"/>
  <c r="AQ468" i="1"/>
  <c r="AP469" i="1"/>
  <c r="AY468" i="1"/>
  <c r="AX469" i="1"/>
  <c r="BA468" i="1"/>
  <c r="AZ469" i="1"/>
  <c r="AV469" i="1"/>
  <c r="AW468" i="1"/>
  <c r="AT469" i="1"/>
  <c r="AU468" i="1"/>
  <c r="AI469" i="1"/>
  <c r="AH470" i="1"/>
  <c r="AR469" i="1"/>
  <c r="AS468" i="1"/>
  <c r="BI468" i="1"/>
  <c r="BH469" i="1"/>
  <c r="AA469" i="1"/>
  <c r="AB469" i="1"/>
  <c r="Y470" i="1" s="1"/>
  <c r="BF469" i="1"/>
  <c r="BG468" i="1"/>
  <c r="AL469" i="1"/>
  <c r="AM468" i="1"/>
  <c r="BB469" i="1"/>
  <c r="BC468" i="1"/>
  <c r="BD469" i="1"/>
  <c r="BE468" i="1"/>
  <c r="AN469" i="1"/>
  <c r="AO468" i="1"/>
  <c r="AE469" i="1"/>
  <c r="AD470" i="1"/>
  <c r="AJ470" i="1"/>
  <c r="AK469" i="1"/>
  <c r="AF470" i="1"/>
  <c r="AG469" i="1"/>
  <c r="J471" i="1" l="1"/>
  <c r="K471" i="1"/>
  <c r="G472" i="1" s="1"/>
  <c r="T470" i="1"/>
  <c r="S470" i="1"/>
  <c r="Q471" i="1" s="1"/>
  <c r="AB470" i="1"/>
  <c r="Y471" i="1" s="1"/>
  <c r="AA470" i="1"/>
  <c r="AM469" i="1"/>
  <c r="AL470" i="1"/>
  <c r="AZ470" i="1"/>
  <c r="BA469" i="1"/>
  <c r="AD471" i="1"/>
  <c r="AE470" i="1"/>
  <c r="U471" i="1"/>
  <c r="X470" i="1"/>
  <c r="W470" i="1"/>
  <c r="AR470" i="1"/>
  <c r="AS469" i="1"/>
  <c r="AN470" i="1"/>
  <c r="AO469" i="1"/>
  <c r="BG469" i="1"/>
  <c r="BF470" i="1"/>
  <c r="AH471" i="1"/>
  <c r="AI470" i="1"/>
  <c r="AY469" i="1"/>
  <c r="AX470" i="1"/>
  <c r="AF471" i="1"/>
  <c r="AG470" i="1"/>
  <c r="BD470" i="1"/>
  <c r="BE469" i="1"/>
  <c r="AQ469" i="1"/>
  <c r="AP470" i="1"/>
  <c r="AU469" i="1"/>
  <c r="AT470" i="1"/>
  <c r="AV470" i="1"/>
  <c r="AW469" i="1"/>
  <c r="AK470" i="1"/>
  <c r="AJ471" i="1"/>
  <c r="BC469" i="1"/>
  <c r="BB470" i="1"/>
  <c r="BH470" i="1"/>
  <c r="BI469" i="1"/>
  <c r="AA471" i="1" l="1"/>
  <c r="Y472" i="1" s="1"/>
  <c r="AB471" i="1"/>
  <c r="J472" i="1"/>
  <c r="K472" i="1"/>
  <c r="G473" i="1"/>
  <c r="T471" i="1"/>
  <c r="S471" i="1"/>
  <c r="Q472" i="1" s="1"/>
  <c r="BG470" i="1"/>
  <c r="BF471" i="1"/>
  <c r="X471" i="1"/>
  <c r="W471" i="1"/>
  <c r="U472" i="1" s="1"/>
  <c r="BE470" i="1"/>
  <c r="BD471" i="1"/>
  <c r="AD472" i="1"/>
  <c r="AE471" i="1"/>
  <c r="AW470" i="1"/>
  <c r="AV471" i="1"/>
  <c r="AG471" i="1"/>
  <c r="AF472" i="1"/>
  <c r="AO470" i="1"/>
  <c r="AN471" i="1"/>
  <c r="AU470" i="1"/>
  <c r="AT471" i="1"/>
  <c r="AX471" i="1"/>
  <c r="AY470" i="1"/>
  <c r="AZ471" i="1"/>
  <c r="BA470" i="1"/>
  <c r="AL471" i="1"/>
  <c r="AM470" i="1"/>
  <c r="AP471" i="1"/>
  <c r="AQ470" i="1"/>
  <c r="AK471" i="1"/>
  <c r="AJ472" i="1"/>
  <c r="BI470" i="1"/>
  <c r="BH471" i="1"/>
  <c r="AS470" i="1"/>
  <c r="AR471" i="1"/>
  <c r="BB471" i="1"/>
  <c r="BC470" i="1"/>
  <c r="AH472" i="1"/>
  <c r="AI471" i="1"/>
  <c r="X472" i="1" l="1"/>
  <c r="W472" i="1"/>
  <c r="U473" i="1" s="1"/>
  <c r="T472" i="1"/>
  <c r="S472" i="1"/>
  <c r="Q473" i="1" s="1"/>
  <c r="AA472" i="1"/>
  <c r="Y473" i="1" s="1"/>
  <c r="AB472" i="1"/>
  <c r="AO471" i="1"/>
  <c r="AN472" i="1"/>
  <c r="BE471" i="1"/>
  <c r="BD472" i="1"/>
  <c r="AS471" i="1"/>
  <c r="AR472" i="1"/>
  <c r="AF473" i="1"/>
  <c r="AG472" i="1"/>
  <c r="J473" i="1"/>
  <c r="G474" i="1" s="1"/>
  <c r="K473" i="1"/>
  <c r="BI471" i="1"/>
  <c r="BH472" i="1"/>
  <c r="BA471" i="1"/>
  <c r="AZ472" i="1"/>
  <c r="AL472" i="1"/>
  <c r="AM471" i="1"/>
  <c r="AK472" i="1"/>
  <c r="AJ473" i="1"/>
  <c r="AW471" i="1"/>
  <c r="AV472" i="1"/>
  <c r="AX472" i="1"/>
  <c r="AY471" i="1"/>
  <c r="BF472" i="1"/>
  <c r="BG471" i="1"/>
  <c r="AT472" i="1"/>
  <c r="AU471" i="1"/>
  <c r="AH473" i="1"/>
  <c r="AI472" i="1"/>
  <c r="BB472" i="1"/>
  <c r="BC471" i="1"/>
  <c r="AP472" i="1"/>
  <c r="AQ471" i="1"/>
  <c r="AD473" i="1"/>
  <c r="AE472" i="1"/>
  <c r="AA473" i="1" l="1"/>
  <c r="AB473" i="1"/>
  <c r="Y474" i="1" s="1"/>
  <c r="K474" i="1"/>
  <c r="J474" i="1"/>
  <c r="G475" i="1" s="1"/>
  <c r="W473" i="1"/>
  <c r="U474" i="1" s="1"/>
  <c r="X473" i="1"/>
  <c r="S473" i="1"/>
  <c r="T473" i="1"/>
  <c r="Q474" i="1"/>
  <c r="AZ473" i="1"/>
  <c r="BA472" i="1"/>
  <c r="AF474" i="1"/>
  <c r="AG473" i="1"/>
  <c r="AR473" i="1"/>
  <c r="AS472" i="1"/>
  <c r="AV473" i="1"/>
  <c r="AW472" i="1"/>
  <c r="BI472" i="1"/>
  <c r="BH473" i="1"/>
  <c r="AX473" i="1"/>
  <c r="AY472" i="1"/>
  <c r="BE472" i="1"/>
  <c r="BD473" i="1"/>
  <c r="AJ474" i="1"/>
  <c r="AK473" i="1"/>
  <c r="AE473" i="1"/>
  <c r="AD474" i="1"/>
  <c r="AU472" i="1"/>
  <c r="AT473" i="1"/>
  <c r="AO472" i="1"/>
  <c r="AN473" i="1"/>
  <c r="BC472" i="1"/>
  <c r="BB473" i="1"/>
  <c r="AI473" i="1"/>
  <c r="AH474" i="1"/>
  <c r="AP473" i="1"/>
  <c r="AQ472" i="1"/>
  <c r="BG472" i="1"/>
  <c r="BF473" i="1"/>
  <c r="AM472" i="1"/>
  <c r="AL473" i="1"/>
  <c r="K475" i="1" l="1"/>
  <c r="J475" i="1"/>
  <c r="G476" i="1" s="1"/>
  <c r="AB474" i="1"/>
  <c r="AA474" i="1"/>
  <c r="Y475" i="1" s="1"/>
  <c r="X474" i="1"/>
  <c r="U475" i="1" s="1"/>
  <c r="W474" i="1"/>
  <c r="AY473" i="1"/>
  <c r="AX474" i="1"/>
  <c r="AF475" i="1"/>
  <c r="AG474" i="1"/>
  <c r="AU473" i="1"/>
  <c r="AT474" i="1"/>
  <c r="AD475" i="1"/>
  <c r="AE474" i="1"/>
  <c r="BH474" i="1"/>
  <c r="BI473" i="1"/>
  <c r="AZ474" i="1"/>
  <c r="BA473" i="1"/>
  <c r="T474" i="1"/>
  <c r="S474" i="1"/>
  <c r="Q475" i="1" s="1"/>
  <c r="AQ473" i="1"/>
  <c r="AP474" i="1"/>
  <c r="AM473" i="1"/>
  <c r="AL474" i="1"/>
  <c r="AJ475" i="1"/>
  <c r="AK474" i="1"/>
  <c r="AV474" i="1"/>
  <c r="AW473" i="1"/>
  <c r="BC473" i="1"/>
  <c r="BB474" i="1"/>
  <c r="BG473" i="1"/>
  <c r="BF474" i="1"/>
  <c r="AN474" i="1"/>
  <c r="AO473" i="1"/>
  <c r="BD474" i="1"/>
  <c r="BE473" i="1"/>
  <c r="AH475" i="1"/>
  <c r="AI474" i="1"/>
  <c r="AR474" i="1"/>
  <c r="AS473" i="1"/>
  <c r="AB475" i="1" l="1"/>
  <c r="AA475" i="1"/>
  <c r="Y476" i="1"/>
  <c r="X475" i="1"/>
  <c r="W475" i="1"/>
  <c r="U476" i="1"/>
  <c r="K476" i="1"/>
  <c r="G477" i="1" s="1"/>
  <c r="J476" i="1"/>
  <c r="S475" i="1"/>
  <c r="Q476" i="1" s="1"/>
  <c r="T475" i="1"/>
  <c r="AD476" i="1"/>
  <c r="AE475" i="1"/>
  <c r="AV475" i="1"/>
  <c r="AW474" i="1"/>
  <c r="AT475" i="1"/>
  <c r="AU474" i="1"/>
  <c r="AK475" i="1"/>
  <c r="AJ476" i="1"/>
  <c r="BF475" i="1"/>
  <c r="BG474" i="1"/>
  <c r="AM474" i="1"/>
  <c r="AL475" i="1"/>
  <c r="AZ475" i="1"/>
  <c r="BA474" i="1"/>
  <c r="AG475" i="1"/>
  <c r="AF476" i="1"/>
  <c r="AX475" i="1"/>
  <c r="AY474" i="1"/>
  <c r="BE474" i="1"/>
  <c r="BD475" i="1"/>
  <c r="AR475" i="1"/>
  <c r="AS474" i="1"/>
  <c r="BC474" i="1"/>
  <c r="BB475" i="1"/>
  <c r="AP475" i="1"/>
  <c r="AQ474" i="1"/>
  <c r="BH475" i="1"/>
  <c r="BI474" i="1"/>
  <c r="AN475" i="1"/>
  <c r="AO474" i="1"/>
  <c r="AH476" i="1"/>
  <c r="AI475" i="1"/>
  <c r="J477" i="1" l="1"/>
  <c r="G478" i="1" s="1"/>
  <c r="K477" i="1"/>
  <c r="S476" i="1"/>
  <c r="Q477" i="1" s="1"/>
  <c r="T476" i="1"/>
  <c r="AL476" i="1"/>
  <c r="AM475" i="1"/>
  <c r="AW475" i="1"/>
  <c r="AV476" i="1"/>
  <c r="X476" i="1"/>
  <c r="W476" i="1"/>
  <c r="U477" i="1"/>
  <c r="AP476" i="1"/>
  <c r="AQ475" i="1"/>
  <c r="AX476" i="1"/>
  <c r="AY475" i="1"/>
  <c r="BF476" i="1"/>
  <c r="BG475" i="1"/>
  <c r="AD477" i="1"/>
  <c r="AE476" i="1"/>
  <c r="BI475" i="1"/>
  <c r="BH476" i="1"/>
  <c r="BB476" i="1"/>
  <c r="BC475" i="1"/>
  <c r="AG476" i="1"/>
  <c r="AF477" i="1"/>
  <c r="AK476" i="1"/>
  <c r="AJ477" i="1"/>
  <c r="BE475" i="1"/>
  <c r="BD476" i="1"/>
  <c r="AB476" i="1"/>
  <c r="AA476" i="1"/>
  <c r="Y477" i="1" s="1"/>
  <c r="AI476" i="1"/>
  <c r="AH477" i="1"/>
  <c r="AO475" i="1"/>
  <c r="AN476" i="1"/>
  <c r="AS475" i="1"/>
  <c r="AR476" i="1"/>
  <c r="BA475" i="1"/>
  <c r="AZ476" i="1"/>
  <c r="AT476" i="1"/>
  <c r="AU475" i="1"/>
  <c r="AA477" i="1" l="1"/>
  <c r="AB477" i="1"/>
  <c r="Y478" i="1"/>
  <c r="S477" i="1"/>
  <c r="T477" i="1"/>
  <c r="Q478" i="1" s="1"/>
  <c r="K478" i="1"/>
  <c r="J478" i="1"/>
  <c r="G479" i="1" s="1"/>
  <c r="BB477" i="1"/>
  <c r="BC476" i="1"/>
  <c r="AX477" i="1"/>
  <c r="AY476" i="1"/>
  <c r="BD477" i="1"/>
  <c r="BE476" i="1"/>
  <c r="BH477" i="1"/>
  <c r="BI476" i="1"/>
  <c r="AM476" i="1"/>
  <c r="AL477" i="1"/>
  <c r="AP477" i="1"/>
  <c r="AQ476" i="1"/>
  <c r="AR477" i="1"/>
  <c r="AS476" i="1"/>
  <c r="AJ478" i="1"/>
  <c r="AK477" i="1"/>
  <c r="W477" i="1"/>
  <c r="U478" i="1"/>
  <c r="X477" i="1"/>
  <c r="AI477" i="1"/>
  <c r="AH478" i="1"/>
  <c r="AE477" i="1"/>
  <c r="AD478" i="1"/>
  <c r="AF478" i="1"/>
  <c r="AG477" i="1"/>
  <c r="AN477" i="1"/>
  <c r="AO476" i="1"/>
  <c r="AT477" i="1"/>
  <c r="AU476" i="1"/>
  <c r="BA476" i="1"/>
  <c r="AZ477" i="1"/>
  <c r="BG476" i="1"/>
  <c r="BF477" i="1"/>
  <c r="AW476" i="1"/>
  <c r="AV477" i="1"/>
  <c r="J479" i="1" l="1"/>
  <c r="K479" i="1"/>
  <c r="G480" i="1" s="1"/>
  <c r="T478" i="1"/>
  <c r="S478" i="1"/>
  <c r="Q479" i="1" s="1"/>
  <c r="AZ478" i="1"/>
  <c r="BA477" i="1"/>
  <c r="AE478" i="1"/>
  <c r="AD479" i="1"/>
  <c r="AK478" i="1"/>
  <c r="AJ479" i="1"/>
  <c r="BH478" i="1"/>
  <c r="BI477" i="1"/>
  <c r="AH479" i="1"/>
  <c r="AI478" i="1"/>
  <c r="AR478" i="1"/>
  <c r="AS477" i="1"/>
  <c r="BD478" i="1"/>
  <c r="BE477" i="1"/>
  <c r="AV478" i="1"/>
  <c r="AW477" i="1"/>
  <c r="AQ477" i="1"/>
  <c r="AP478" i="1"/>
  <c r="AY477" i="1"/>
  <c r="AX478" i="1"/>
  <c r="AN478" i="1"/>
  <c r="AO477" i="1"/>
  <c r="X478" i="1"/>
  <c r="W478" i="1"/>
  <c r="U479" i="1" s="1"/>
  <c r="AM477" i="1"/>
  <c r="AL478" i="1"/>
  <c r="AB478" i="1"/>
  <c r="AA478" i="1"/>
  <c r="Y479" i="1" s="1"/>
  <c r="BG477" i="1"/>
  <c r="BF478" i="1"/>
  <c r="BC477" i="1"/>
  <c r="BB478" i="1"/>
  <c r="AU477" i="1"/>
  <c r="AT478" i="1"/>
  <c r="AG478" i="1"/>
  <c r="AF479" i="1"/>
  <c r="T479" i="1" l="1"/>
  <c r="S479" i="1"/>
  <c r="Q480" i="1"/>
  <c r="AA479" i="1"/>
  <c r="Y480" i="1" s="1"/>
  <c r="AB479" i="1"/>
  <c r="J480" i="1"/>
  <c r="G481" i="1" s="1"/>
  <c r="K480" i="1"/>
  <c r="X479" i="1"/>
  <c r="W479" i="1"/>
  <c r="U480" i="1" s="1"/>
  <c r="AP479" i="1"/>
  <c r="AQ478" i="1"/>
  <c r="AH480" i="1"/>
  <c r="AI479" i="1"/>
  <c r="AZ479" i="1"/>
  <c r="BA478" i="1"/>
  <c r="BF479" i="1"/>
  <c r="BG478" i="1"/>
  <c r="AV479" i="1"/>
  <c r="AW478" i="1"/>
  <c r="BI478" i="1"/>
  <c r="BH479" i="1"/>
  <c r="AK479" i="1"/>
  <c r="AJ480" i="1"/>
  <c r="BB479" i="1"/>
  <c r="BC478" i="1"/>
  <c r="AO478" i="1"/>
  <c r="AN479" i="1"/>
  <c r="BD479" i="1"/>
  <c r="BE478" i="1"/>
  <c r="AU478" i="1"/>
  <c r="AT479" i="1"/>
  <c r="AX479" i="1"/>
  <c r="AY478" i="1"/>
  <c r="AD480" i="1"/>
  <c r="AE479" i="1"/>
  <c r="AG479" i="1"/>
  <c r="AF480" i="1"/>
  <c r="AL479" i="1"/>
  <c r="AM478" i="1"/>
  <c r="AS478" i="1"/>
  <c r="AR479" i="1"/>
  <c r="AA480" i="1" l="1"/>
  <c r="Y481" i="1" s="1"/>
  <c r="AB480" i="1"/>
  <c r="J481" i="1"/>
  <c r="G482" i="1" s="1"/>
  <c r="K481" i="1"/>
  <c r="X480" i="1"/>
  <c r="U481" i="1" s="1"/>
  <c r="W480" i="1"/>
  <c r="BI479" i="1"/>
  <c r="BH480" i="1"/>
  <c r="AH481" i="1"/>
  <c r="AI480" i="1"/>
  <c r="AF481" i="1"/>
  <c r="AG480" i="1"/>
  <c r="AD481" i="1"/>
  <c r="AE480" i="1"/>
  <c r="AW479" i="1"/>
  <c r="AV480" i="1"/>
  <c r="AP480" i="1"/>
  <c r="AQ479" i="1"/>
  <c r="AX480" i="1"/>
  <c r="AY479" i="1"/>
  <c r="BB480" i="1"/>
  <c r="BC479" i="1"/>
  <c r="BF480" i="1"/>
  <c r="BG479" i="1"/>
  <c r="T480" i="1"/>
  <c r="S480" i="1"/>
  <c r="Q481" i="1" s="1"/>
  <c r="AO479" i="1"/>
  <c r="AN480" i="1"/>
  <c r="AT480" i="1"/>
  <c r="AU479" i="1"/>
  <c r="AJ481" i="1"/>
  <c r="AK480" i="1"/>
  <c r="BE479" i="1"/>
  <c r="BD480" i="1"/>
  <c r="AS479" i="1"/>
  <c r="AR480" i="1"/>
  <c r="AL480" i="1"/>
  <c r="AM479" i="1"/>
  <c r="BA479" i="1"/>
  <c r="AZ480" i="1"/>
  <c r="K482" i="1" l="1"/>
  <c r="J482" i="1"/>
  <c r="G483" i="1" s="1"/>
  <c r="S481" i="1"/>
  <c r="T481" i="1"/>
  <c r="Q482" i="1"/>
  <c r="W481" i="1"/>
  <c r="U482" i="1" s="1"/>
  <c r="X481" i="1"/>
  <c r="AA481" i="1"/>
  <c r="AB481" i="1"/>
  <c r="Y482" i="1" s="1"/>
  <c r="AO480" i="1"/>
  <c r="AN481" i="1"/>
  <c r="BC480" i="1"/>
  <c r="BB481" i="1"/>
  <c r="AE481" i="1"/>
  <c r="AD482" i="1"/>
  <c r="BE480" i="1"/>
  <c r="BD481" i="1"/>
  <c r="AY480" i="1"/>
  <c r="AX481" i="1"/>
  <c r="AF482" i="1"/>
  <c r="AG481" i="1"/>
  <c r="AS480" i="1"/>
  <c r="AR481" i="1"/>
  <c r="AQ480" i="1"/>
  <c r="AP481" i="1"/>
  <c r="AI481" i="1"/>
  <c r="AH482" i="1"/>
  <c r="AJ482" i="1"/>
  <c r="AK481" i="1"/>
  <c r="AV481" i="1"/>
  <c r="AW480" i="1"/>
  <c r="BI480" i="1"/>
  <c r="BH481" i="1"/>
  <c r="BF481" i="1"/>
  <c r="BG480" i="1"/>
  <c r="AZ481" i="1"/>
  <c r="BA480" i="1"/>
  <c r="AM480" i="1"/>
  <c r="AL481" i="1"/>
  <c r="AU480" i="1"/>
  <c r="AT481" i="1"/>
  <c r="X482" i="1" l="1"/>
  <c r="W482" i="1"/>
  <c r="U483" i="1" s="1"/>
  <c r="K483" i="1"/>
  <c r="J483" i="1"/>
  <c r="G484" i="1" s="1"/>
  <c r="AB482" i="1"/>
  <c r="Y483" i="1" s="1"/>
  <c r="AA482" i="1"/>
  <c r="AF483" i="1"/>
  <c r="AG482" i="1"/>
  <c r="AH483" i="1"/>
  <c r="AI482" i="1"/>
  <c r="AY481" i="1"/>
  <c r="AX482" i="1"/>
  <c r="AN482" i="1"/>
  <c r="AO481" i="1"/>
  <c r="T482" i="1"/>
  <c r="S482" i="1"/>
  <c r="Q483" i="1" s="1"/>
  <c r="AZ482" i="1"/>
  <c r="BA481" i="1"/>
  <c r="AU481" i="1"/>
  <c r="AT482" i="1"/>
  <c r="BH482" i="1"/>
  <c r="BI481" i="1"/>
  <c r="AQ481" i="1"/>
  <c r="AP482" i="1"/>
  <c r="BD482" i="1"/>
  <c r="BE481" i="1"/>
  <c r="AK482" i="1"/>
  <c r="AJ483" i="1"/>
  <c r="BG481" i="1"/>
  <c r="BF482" i="1"/>
  <c r="AM481" i="1"/>
  <c r="AL482" i="1"/>
  <c r="AR482" i="1"/>
  <c r="AS481" i="1"/>
  <c r="AE482" i="1"/>
  <c r="AD483" i="1"/>
  <c r="BC481" i="1"/>
  <c r="BB482" i="1"/>
  <c r="AV482" i="1"/>
  <c r="AW481" i="1"/>
  <c r="AA483" i="1" l="1"/>
  <c r="AB483" i="1"/>
  <c r="Y484" i="1" s="1"/>
  <c r="X483" i="1"/>
  <c r="W483" i="1"/>
  <c r="U484" i="1" s="1"/>
  <c r="S483" i="1"/>
  <c r="Q484" i="1"/>
  <c r="T483" i="1"/>
  <c r="J484" i="1"/>
  <c r="G485" i="1" s="1"/>
  <c r="K484" i="1"/>
  <c r="AK483" i="1"/>
  <c r="AJ484" i="1"/>
  <c r="AY482" i="1"/>
  <c r="AX483" i="1"/>
  <c r="AS482" i="1"/>
  <c r="AR483" i="1"/>
  <c r="BE482" i="1"/>
  <c r="BD483" i="1"/>
  <c r="AZ483" i="1"/>
  <c r="BA482" i="1"/>
  <c r="AL483" i="1"/>
  <c r="AM482" i="1"/>
  <c r="AP483" i="1"/>
  <c r="AQ482" i="1"/>
  <c r="AH484" i="1"/>
  <c r="AI483" i="1"/>
  <c r="AN483" i="1"/>
  <c r="AO482" i="1"/>
  <c r="AV483" i="1"/>
  <c r="AW482" i="1"/>
  <c r="AT483" i="1"/>
  <c r="AU482" i="1"/>
  <c r="BB483" i="1"/>
  <c r="BC482" i="1"/>
  <c r="BG482" i="1"/>
  <c r="BF483" i="1"/>
  <c r="AG483" i="1"/>
  <c r="AF484" i="1"/>
  <c r="AD484" i="1"/>
  <c r="AE483" i="1"/>
  <c r="BH483" i="1"/>
  <c r="BI482" i="1"/>
  <c r="W484" i="1" l="1"/>
  <c r="U485" i="1" s="1"/>
  <c r="X484" i="1"/>
  <c r="J485" i="1"/>
  <c r="G486" i="1" s="1"/>
  <c r="K485" i="1"/>
  <c r="AA484" i="1"/>
  <c r="Y485" i="1" s="1"/>
  <c r="AB484" i="1"/>
  <c r="AW483" i="1"/>
  <c r="AV484" i="1"/>
  <c r="AL484" i="1"/>
  <c r="AM483" i="1"/>
  <c r="AK484" i="1"/>
  <c r="AJ485" i="1"/>
  <c r="AO483" i="1"/>
  <c r="AN484" i="1"/>
  <c r="BA483" i="1"/>
  <c r="AZ484" i="1"/>
  <c r="AF485" i="1"/>
  <c r="AG484" i="1"/>
  <c r="BE483" i="1"/>
  <c r="BD484" i="1"/>
  <c r="AX484" i="1"/>
  <c r="AY483" i="1"/>
  <c r="BI483" i="1"/>
  <c r="BH484" i="1"/>
  <c r="BB484" i="1"/>
  <c r="BC483" i="1"/>
  <c r="AI484" i="1"/>
  <c r="AH485" i="1"/>
  <c r="AS483" i="1"/>
  <c r="AR484" i="1"/>
  <c r="T484" i="1"/>
  <c r="S484" i="1"/>
  <c r="Q485" i="1" s="1"/>
  <c r="BF484" i="1"/>
  <c r="BG483" i="1"/>
  <c r="AD485" i="1"/>
  <c r="AE484" i="1"/>
  <c r="AT484" i="1"/>
  <c r="AU483" i="1"/>
  <c r="AP484" i="1"/>
  <c r="AQ483" i="1"/>
  <c r="S485" i="1" l="1"/>
  <c r="T485" i="1"/>
  <c r="Q486" i="1" s="1"/>
  <c r="K486" i="1"/>
  <c r="J486" i="1"/>
  <c r="G487" i="1" s="1"/>
  <c r="AA485" i="1"/>
  <c r="Y486" i="1"/>
  <c r="AB485" i="1"/>
  <c r="W485" i="1"/>
  <c r="X485" i="1"/>
  <c r="U486" i="1" s="1"/>
  <c r="AY484" i="1"/>
  <c r="AX485" i="1"/>
  <c r="AE485" i="1"/>
  <c r="AD486" i="1"/>
  <c r="AI485" i="1"/>
  <c r="AH486" i="1"/>
  <c r="BE484" i="1"/>
  <c r="BD485" i="1"/>
  <c r="AJ486" i="1"/>
  <c r="AK485" i="1"/>
  <c r="BG484" i="1"/>
  <c r="BF485" i="1"/>
  <c r="BB485" i="1"/>
  <c r="BC484" i="1"/>
  <c r="AF486" i="1"/>
  <c r="AG485" i="1"/>
  <c r="AL485" i="1"/>
  <c r="AM484" i="1"/>
  <c r="BH485" i="1"/>
  <c r="BI484" i="1"/>
  <c r="BA484" i="1"/>
  <c r="AZ485" i="1"/>
  <c r="AV485" i="1"/>
  <c r="AW484" i="1"/>
  <c r="AP485" i="1"/>
  <c r="AQ484" i="1"/>
  <c r="AT485" i="1"/>
  <c r="AU484" i="1"/>
  <c r="AS484" i="1"/>
  <c r="AR485" i="1"/>
  <c r="AO484" i="1"/>
  <c r="AN485" i="1"/>
  <c r="K487" i="1" l="1"/>
  <c r="J487" i="1"/>
  <c r="G488" i="1" s="1"/>
  <c r="T486" i="1"/>
  <c r="S486" i="1"/>
  <c r="Q487" i="1" s="1"/>
  <c r="X486" i="1"/>
  <c r="U487" i="1" s="1"/>
  <c r="W486" i="1"/>
  <c r="BG485" i="1"/>
  <c r="BF486" i="1"/>
  <c r="AD487" i="1"/>
  <c r="AE486" i="1"/>
  <c r="AB486" i="1"/>
  <c r="AA486" i="1"/>
  <c r="Y487" i="1" s="1"/>
  <c r="AY485" i="1"/>
  <c r="AX486" i="1"/>
  <c r="AQ485" i="1"/>
  <c r="AP486" i="1"/>
  <c r="AM485" i="1"/>
  <c r="AL486" i="1"/>
  <c r="AK486" i="1"/>
  <c r="AJ487" i="1"/>
  <c r="BD486" i="1"/>
  <c r="BE485" i="1"/>
  <c r="BH486" i="1"/>
  <c r="BI485" i="1"/>
  <c r="AV486" i="1"/>
  <c r="AW485" i="1"/>
  <c r="AF487" i="1"/>
  <c r="AG486" i="1"/>
  <c r="AR486" i="1"/>
  <c r="AS485" i="1"/>
  <c r="AZ486" i="1"/>
  <c r="BA485" i="1"/>
  <c r="AI486" i="1"/>
  <c r="AH487" i="1"/>
  <c r="AU485" i="1"/>
  <c r="AT486" i="1"/>
  <c r="AN486" i="1"/>
  <c r="AO485" i="1"/>
  <c r="BC485" i="1"/>
  <c r="BB486" i="1"/>
  <c r="S487" i="1" l="1"/>
  <c r="T487" i="1"/>
  <c r="Q488" i="1" s="1"/>
  <c r="X487" i="1"/>
  <c r="W487" i="1"/>
  <c r="U488" i="1" s="1"/>
  <c r="J488" i="1"/>
  <c r="G489" i="1" s="1"/>
  <c r="K488" i="1"/>
  <c r="AA487" i="1"/>
  <c r="Y488" i="1" s="1"/>
  <c r="AB487" i="1"/>
  <c r="AK487" i="1"/>
  <c r="AJ488" i="1"/>
  <c r="AT487" i="1"/>
  <c r="AU486" i="1"/>
  <c r="AL487" i="1"/>
  <c r="AM486" i="1"/>
  <c r="AW486" i="1"/>
  <c r="AV487" i="1"/>
  <c r="AP487" i="1"/>
  <c r="AQ486" i="1"/>
  <c r="AD488" i="1"/>
  <c r="AE487" i="1"/>
  <c r="AG487" i="1"/>
  <c r="AF488" i="1"/>
  <c r="AZ487" i="1"/>
  <c r="BA486" i="1"/>
  <c r="BH487" i="1"/>
  <c r="BI486" i="1"/>
  <c r="BF487" i="1"/>
  <c r="BG486" i="1"/>
  <c r="AY486" i="1"/>
  <c r="AX487" i="1"/>
  <c r="AH488" i="1"/>
  <c r="AI487" i="1"/>
  <c r="BB487" i="1"/>
  <c r="BC486" i="1"/>
  <c r="AN487" i="1"/>
  <c r="AO486" i="1"/>
  <c r="AR487" i="1"/>
  <c r="AS486" i="1"/>
  <c r="BE486" i="1"/>
  <c r="BD487" i="1"/>
  <c r="K489" i="1" l="1"/>
  <c r="J489" i="1"/>
  <c r="G490" i="1" s="1"/>
  <c r="AA488" i="1"/>
  <c r="Y489" i="1" s="1"/>
  <c r="AB488" i="1"/>
  <c r="S488" i="1"/>
  <c r="Q489" i="1" s="1"/>
  <c r="T488" i="1"/>
  <c r="X488" i="1"/>
  <c r="W488" i="1"/>
  <c r="U489" i="1" s="1"/>
  <c r="BF488" i="1"/>
  <c r="BG487" i="1"/>
  <c r="AD489" i="1"/>
  <c r="AE488" i="1"/>
  <c r="AT488" i="1"/>
  <c r="AU487" i="1"/>
  <c r="AJ489" i="1"/>
  <c r="AK488" i="1"/>
  <c r="BB488" i="1"/>
  <c r="BC487" i="1"/>
  <c r="BH488" i="1"/>
  <c r="BI487" i="1"/>
  <c r="AP488" i="1"/>
  <c r="AQ487" i="1"/>
  <c r="AV488" i="1"/>
  <c r="AW487" i="1"/>
  <c r="AI488" i="1"/>
  <c r="AH489" i="1"/>
  <c r="AZ488" i="1"/>
  <c r="BA487" i="1"/>
  <c r="AY487" i="1"/>
  <c r="AX488" i="1"/>
  <c r="AF489" i="1"/>
  <c r="AG488" i="1"/>
  <c r="AO487" i="1"/>
  <c r="AN488" i="1"/>
  <c r="BD488" i="1"/>
  <c r="BE487" i="1"/>
  <c r="AR488" i="1"/>
  <c r="AS487" i="1"/>
  <c r="AL488" i="1"/>
  <c r="AM487" i="1"/>
  <c r="T489" i="1" l="1"/>
  <c r="S489" i="1"/>
  <c r="Q490" i="1"/>
  <c r="W489" i="1"/>
  <c r="U490" i="1" s="1"/>
  <c r="X489" i="1"/>
  <c r="K490" i="1"/>
  <c r="G491" i="1" s="1"/>
  <c r="J490" i="1"/>
  <c r="AB489" i="1"/>
  <c r="AA489" i="1"/>
  <c r="Y490" i="1" s="1"/>
  <c r="BE488" i="1"/>
  <c r="BD489" i="1"/>
  <c r="BA488" i="1"/>
  <c r="AZ489" i="1"/>
  <c r="BI488" i="1"/>
  <c r="BH489" i="1"/>
  <c r="AD490" i="1"/>
  <c r="AE489" i="1"/>
  <c r="AN489" i="1"/>
  <c r="AO488" i="1"/>
  <c r="BB489" i="1"/>
  <c r="BC488" i="1"/>
  <c r="BF489" i="1"/>
  <c r="BG488" i="1"/>
  <c r="AL489" i="1"/>
  <c r="AM488" i="1"/>
  <c r="AG489" i="1"/>
  <c r="AF490" i="1"/>
  <c r="AW488" i="1"/>
  <c r="AV489" i="1"/>
  <c r="AK489" i="1"/>
  <c r="AJ490" i="1"/>
  <c r="AH490" i="1"/>
  <c r="AI489" i="1"/>
  <c r="AX489" i="1"/>
  <c r="AY488" i="1"/>
  <c r="AR489" i="1"/>
  <c r="AS488" i="1"/>
  <c r="AP489" i="1"/>
  <c r="AQ488" i="1"/>
  <c r="AU488" i="1"/>
  <c r="AT489" i="1"/>
  <c r="W490" i="1" l="1"/>
  <c r="U491" i="1" s="1"/>
  <c r="X490" i="1"/>
  <c r="J491" i="1"/>
  <c r="G492" i="1" s="1"/>
  <c r="K491" i="1"/>
  <c r="AB490" i="1"/>
  <c r="Y491" i="1" s="1"/>
  <c r="AA490" i="1"/>
  <c r="BA489" i="1"/>
  <c r="AZ490" i="1"/>
  <c r="BB490" i="1"/>
  <c r="BC489" i="1"/>
  <c r="AG490" i="1"/>
  <c r="AF491" i="1"/>
  <c r="BE489" i="1"/>
  <c r="BD490" i="1"/>
  <c r="AW489" i="1"/>
  <c r="AV490" i="1"/>
  <c r="AX490" i="1"/>
  <c r="AY489" i="1"/>
  <c r="AO489" i="1"/>
  <c r="AN490" i="1"/>
  <c r="AS489" i="1"/>
  <c r="AR490" i="1"/>
  <c r="AT490" i="1"/>
  <c r="AU489" i="1"/>
  <c r="AI490" i="1"/>
  <c r="AH491" i="1"/>
  <c r="AL490" i="1"/>
  <c r="AM489" i="1"/>
  <c r="AE490" i="1"/>
  <c r="AD491" i="1"/>
  <c r="T490" i="1"/>
  <c r="S490" i="1"/>
  <c r="Q491" i="1" s="1"/>
  <c r="AJ491" i="1"/>
  <c r="AK490" i="1"/>
  <c r="BI489" i="1"/>
  <c r="BH490" i="1"/>
  <c r="AP490" i="1"/>
  <c r="AQ489" i="1"/>
  <c r="BF490" i="1"/>
  <c r="BG489" i="1"/>
  <c r="S491" i="1" l="1"/>
  <c r="T491" i="1"/>
  <c r="Q492" i="1" s="1"/>
  <c r="K492" i="1"/>
  <c r="J492" i="1"/>
  <c r="G493" i="1" s="1"/>
  <c r="AA491" i="1"/>
  <c r="Y492" i="1" s="1"/>
  <c r="AB491" i="1"/>
  <c r="W491" i="1"/>
  <c r="U492" i="1" s="1"/>
  <c r="X491" i="1"/>
  <c r="AO490" i="1"/>
  <c r="AN491" i="1"/>
  <c r="AF492" i="1"/>
  <c r="AG491" i="1"/>
  <c r="AM490" i="1"/>
  <c r="AL491" i="1"/>
  <c r="AY490" i="1"/>
  <c r="AX491" i="1"/>
  <c r="BB491" i="1"/>
  <c r="BC490" i="1"/>
  <c r="AJ492" i="1"/>
  <c r="AK491" i="1"/>
  <c r="BF491" i="1"/>
  <c r="BG490" i="1"/>
  <c r="AV491" i="1"/>
  <c r="AW490" i="1"/>
  <c r="AZ491" i="1"/>
  <c r="BA490" i="1"/>
  <c r="BH491" i="1"/>
  <c r="BI490" i="1"/>
  <c r="AI491" i="1"/>
  <c r="AH492" i="1"/>
  <c r="AT491" i="1"/>
  <c r="AU490" i="1"/>
  <c r="AQ490" i="1"/>
  <c r="AP491" i="1"/>
  <c r="AE491" i="1"/>
  <c r="AD492" i="1"/>
  <c r="AS490" i="1"/>
  <c r="AR491" i="1"/>
  <c r="BE490" i="1"/>
  <c r="BD491" i="1"/>
  <c r="X492" i="1" l="1"/>
  <c r="W492" i="1"/>
  <c r="U493" i="1" s="1"/>
  <c r="AB492" i="1"/>
  <c r="AA492" i="1"/>
  <c r="Y493" i="1" s="1"/>
  <c r="T492" i="1"/>
  <c r="Q493" i="1" s="1"/>
  <c r="S492" i="1"/>
  <c r="K493" i="1"/>
  <c r="J493" i="1"/>
  <c r="G494" i="1" s="1"/>
  <c r="BH492" i="1"/>
  <c r="BI491" i="1"/>
  <c r="AJ493" i="1"/>
  <c r="AK492" i="1"/>
  <c r="AF493" i="1"/>
  <c r="AG492" i="1"/>
  <c r="AN492" i="1"/>
  <c r="AO491" i="1"/>
  <c r="AZ492" i="1"/>
  <c r="BA491" i="1"/>
  <c r="BC491" i="1"/>
  <c r="BB492" i="1"/>
  <c r="AY491" i="1"/>
  <c r="AX492" i="1"/>
  <c r="AD493" i="1"/>
  <c r="AE492" i="1"/>
  <c r="BD492" i="1"/>
  <c r="BE491" i="1"/>
  <c r="AU491" i="1"/>
  <c r="AT492" i="1"/>
  <c r="AV492" i="1"/>
  <c r="AW491" i="1"/>
  <c r="AR492" i="1"/>
  <c r="AS491" i="1"/>
  <c r="AH493" i="1"/>
  <c r="AI492" i="1"/>
  <c r="AM491" i="1"/>
  <c r="AL492" i="1"/>
  <c r="AQ491" i="1"/>
  <c r="AP492" i="1"/>
  <c r="BG491" i="1"/>
  <c r="BF492" i="1"/>
  <c r="T493" i="1" l="1"/>
  <c r="S493" i="1"/>
  <c r="Q494" i="1" s="1"/>
  <c r="K494" i="1"/>
  <c r="J494" i="1"/>
  <c r="G495" i="1" s="1"/>
  <c r="W493" i="1"/>
  <c r="U494" i="1" s="1"/>
  <c r="X493" i="1"/>
  <c r="AB493" i="1"/>
  <c r="AA493" i="1"/>
  <c r="Y494" i="1" s="1"/>
  <c r="BC492" i="1"/>
  <c r="BB493" i="1"/>
  <c r="AK493" i="1"/>
  <c r="AJ494" i="1"/>
  <c r="AH494" i="1"/>
  <c r="AI493" i="1"/>
  <c r="BE492" i="1"/>
  <c r="BD493" i="1"/>
  <c r="BA492" i="1"/>
  <c r="AZ493" i="1"/>
  <c r="BI492" i="1"/>
  <c r="BH493" i="1"/>
  <c r="AT493" i="1"/>
  <c r="AU492" i="1"/>
  <c r="AR493" i="1"/>
  <c r="AS492" i="1"/>
  <c r="AD494" i="1"/>
  <c r="AE493" i="1"/>
  <c r="AN493" i="1"/>
  <c r="AO492" i="1"/>
  <c r="BF493" i="1"/>
  <c r="BG492" i="1"/>
  <c r="AP493" i="1"/>
  <c r="AQ492" i="1"/>
  <c r="AX493" i="1"/>
  <c r="AY492" i="1"/>
  <c r="AM492" i="1"/>
  <c r="AL493" i="1"/>
  <c r="AV493" i="1"/>
  <c r="AW492" i="1"/>
  <c r="AG493" i="1"/>
  <c r="AF494" i="1"/>
  <c r="J495" i="1" l="1"/>
  <c r="G496" i="1" s="1"/>
  <c r="K495" i="1"/>
  <c r="AB494" i="1"/>
  <c r="AA494" i="1"/>
  <c r="Y495" i="1" s="1"/>
  <c r="Q495" i="1"/>
  <c r="T494" i="1"/>
  <c r="S494" i="1"/>
  <c r="W494" i="1"/>
  <c r="X494" i="1"/>
  <c r="U495" i="1" s="1"/>
  <c r="BI493" i="1"/>
  <c r="BH494" i="1"/>
  <c r="AJ495" i="1"/>
  <c r="AK494" i="1"/>
  <c r="BA493" i="1"/>
  <c r="AZ494" i="1"/>
  <c r="BB494" i="1"/>
  <c r="BC493" i="1"/>
  <c r="AL494" i="1"/>
  <c r="AM493" i="1"/>
  <c r="AX494" i="1"/>
  <c r="AY493" i="1"/>
  <c r="AD495" i="1"/>
  <c r="AE494" i="1"/>
  <c r="BE493" i="1"/>
  <c r="BD494" i="1"/>
  <c r="AO493" i="1"/>
  <c r="AN494" i="1"/>
  <c r="AP494" i="1"/>
  <c r="AQ493" i="1"/>
  <c r="AS493" i="1"/>
  <c r="AR494" i="1"/>
  <c r="AG494" i="1"/>
  <c r="AF495" i="1"/>
  <c r="AW493" i="1"/>
  <c r="AV494" i="1"/>
  <c r="BF494" i="1"/>
  <c r="BG493" i="1"/>
  <c r="AT494" i="1"/>
  <c r="AU493" i="1"/>
  <c r="AI494" i="1"/>
  <c r="AH495" i="1"/>
  <c r="AA495" i="1" l="1"/>
  <c r="AB495" i="1"/>
  <c r="Y496" i="1" s="1"/>
  <c r="W495" i="1"/>
  <c r="X495" i="1"/>
  <c r="U496" i="1" s="1"/>
  <c r="K496" i="1"/>
  <c r="J496" i="1"/>
  <c r="G497" i="1" s="1"/>
  <c r="S495" i="1"/>
  <c r="Q496" i="1" s="1"/>
  <c r="T495" i="1"/>
  <c r="AP495" i="1"/>
  <c r="AQ494" i="1"/>
  <c r="AN495" i="1"/>
  <c r="AO494" i="1"/>
  <c r="BH495" i="1"/>
  <c r="BI494" i="1"/>
  <c r="AX495" i="1"/>
  <c r="AY494" i="1"/>
  <c r="AM494" i="1"/>
  <c r="AL495" i="1"/>
  <c r="AJ496" i="1"/>
  <c r="AK495" i="1"/>
  <c r="AI495" i="1"/>
  <c r="AH496" i="1"/>
  <c r="AF496" i="1"/>
  <c r="AG495" i="1"/>
  <c r="BD495" i="1"/>
  <c r="BE494" i="1"/>
  <c r="BB495" i="1"/>
  <c r="BC494" i="1"/>
  <c r="BF495" i="1"/>
  <c r="BG494" i="1"/>
  <c r="AW494" i="1"/>
  <c r="AV495" i="1"/>
  <c r="AR495" i="1"/>
  <c r="AS494" i="1"/>
  <c r="AZ495" i="1"/>
  <c r="BA494" i="1"/>
  <c r="AT495" i="1"/>
  <c r="AU494" i="1"/>
  <c r="AE495" i="1"/>
  <c r="AD496" i="1"/>
  <c r="J497" i="1" l="1"/>
  <c r="G498" i="1" s="1"/>
  <c r="K497" i="1"/>
  <c r="T496" i="1"/>
  <c r="S496" i="1"/>
  <c r="Q497" i="1" s="1"/>
  <c r="AB496" i="1"/>
  <c r="Y497" i="1" s="1"/>
  <c r="AA496" i="1"/>
  <c r="X496" i="1"/>
  <c r="W496" i="1"/>
  <c r="U497" i="1" s="1"/>
  <c r="AZ496" i="1"/>
  <c r="BA495" i="1"/>
  <c r="BC495" i="1"/>
  <c r="BB496" i="1"/>
  <c r="AK496" i="1"/>
  <c r="AJ497" i="1"/>
  <c r="AN496" i="1"/>
  <c r="AO495" i="1"/>
  <c r="AR496" i="1"/>
  <c r="AS495" i="1"/>
  <c r="BD496" i="1"/>
  <c r="BE495" i="1"/>
  <c r="AQ495" i="1"/>
  <c r="AP496" i="1"/>
  <c r="AE496" i="1"/>
  <c r="AD497" i="1"/>
  <c r="AM495" i="1"/>
  <c r="AL496" i="1"/>
  <c r="AF497" i="1"/>
  <c r="AG496" i="1"/>
  <c r="AY495" i="1"/>
  <c r="AX496" i="1"/>
  <c r="AI496" i="1"/>
  <c r="AH497" i="1"/>
  <c r="AV496" i="1"/>
  <c r="AW495" i="1"/>
  <c r="AU495" i="1"/>
  <c r="AT496" i="1"/>
  <c r="BG495" i="1"/>
  <c r="BF496" i="1"/>
  <c r="BH496" i="1"/>
  <c r="BI495" i="1"/>
  <c r="T497" i="1" l="1"/>
  <c r="S497" i="1"/>
  <c r="Q498" i="1"/>
  <c r="AB497" i="1"/>
  <c r="AA497" i="1"/>
  <c r="Y498" i="1" s="1"/>
  <c r="X497" i="1"/>
  <c r="U498" i="1" s="1"/>
  <c r="W497" i="1"/>
  <c r="K498" i="1"/>
  <c r="J498" i="1"/>
  <c r="G499" i="1" s="1"/>
  <c r="AG497" i="1"/>
  <c r="AF498" i="1"/>
  <c r="BD497" i="1"/>
  <c r="BE496" i="1"/>
  <c r="AS496" i="1"/>
  <c r="AR497" i="1"/>
  <c r="AZ497" i="1"/>
  <c r="BA496" i="1"/>
  <c r="AU496" i="1"/>
  <c r="AT497" i="1"/>
  <c r="AL497" i="1"/>
  <c r="AM496" i="1"/>
  <c r="AH498" i="1"/>
  <c r="AI497" i="1"/>
  <c r="AD498" i="1"/>
  <c r="AE497" i="1"/>
  <c r="BB497" i="1"/>
  <c r="BC496" i="1"/>
  <c r="BH497" i="1"/>
  <c r="BI496" i="1"/>
  <c r="AO496" i="1"/>
  <c r="AN497" i="1"/>
  <c r="BF497" i="1"/>
  <c r="BG496" i="1"/>
  <c r="AX497" i="1"/>
  <c r="AY496" i="1"/>
  <c r="AP497" i="1"/>
  <c r="AQ496" i="1"/>
  <c r="AK497" i="1"/>
  <c r="AJ498" i="1"/>
  <c r="AW496" i="1"/>
  <c r="AV497" i="1"/>
  <c r="W498" i="1" l="1"/>
  <c r="U499" i="1" s="1"/>
  <c r="X498" i="1"/>
  <c r="AA498" i="1"/>
  <c r="Y499" i="1" s="1"/>
  <c r="AB498" i="1"/>
  <c r="J499" i="1"/>
  <c r="G500" i="1" s="1"/>
  <c r="K499" i="1"/>
  <c r="AP498" i="1"/>
  <c r="AQ497" i="1"/>
  <c r="BI497" i="1"/>
  <c r="BH498" i="1"/>
  <c r="AL498" i="1"/>
  <c r="AM497" i="1"/>
  <c r="BE497" i="1"/>
  <c r="BD498" i="1"/>
  <c r="AT498" i="1"/>
  <c r="AU497" i="1"/>
  <c r="AF499" i="1"/>
  <c r="AG498" i="1"/>
  <c r="BB498" i="1"/>
  <c r="BC497" i="1"/>
  <c r="BF498" i="1"/>
  <c r="BG497" i="1"/>
  <c r="AD499" i="1"/>
  <c r="AE498" i="1"/>
  <c r="BA497" i="1"/>
  <c r="AZ498" i="1"/>
  <c r="T498" i="1"/>
  <c r="S498" i="1"/>
  <c r="Q499" i="1" s="1"/>
  <c r="AX498" i="1"/>
  <c r="AY497" i="1"/>
  <c r="AJ499" i="1"/>
  <c r="AK498" i="1"/>
  <c r="AO497" i="1"/>
  <c r="AN498" i="1"/>
  <c r="AS497" i="1"/>
  <c r="AR498" i="1"/>
  <c r="AW497" i="1"/>
  <c r="AV498" i="1"/>
  <c r="AH499" i="1"/>
  <c r="AI498" i="1"/>
  <c r="K500" i="1" l="1"/>
  <c r="J500" i="1"/>
  <c r="G501" i="1" s="1"/>
  <c r="AA499" i="1"/>
  <c r="AB499" i="1"/>
  <c r="Y500" i="1" s="1"/>
  <c r="S499" i="1"/>
  <c r="Q500" i="1" s="1"/>
  <c r="T499" i="1"/>
  <c r="W499" i="1"/>
  <c r="X499" i="1"/>
  <c r="U500" i="1" s="1"/>
  <c r="BG498" i="1"/>
  <c r="BF499" i="1"/>
  <c r="AO498" i="1"/>
  <c r="AN499" i="1"/>
  <c r="BC498" i="1"/>
  <c r="BB499" i="1"/>
  <c r="AL499" i="1"/>
  <c r="AM498" i="1"/>
  <c r="AZ499" i="1"/>
  <c r="BA498" i="1"/>
  <c r="BH499" i="1"/>
  <c r="BI498" i="1"/>
  <c r="AR499" i="1"/>
  <c r="AS498" i="1"/>
  <c r="AF500" i="1"/>
  <c r="AG499" i="1"/>
  <c r="AJ500" i="1"/>
  <c r="AK499" i="1"/>
  <c r="AV499" i="1"/>
  <c r="AW498" i="1"/>
  <c r="AE499" i="1"/>
  <c r="AD500" i="1"/>
  <c r="AU498" i="1"/>
  <c r="AT499" i="1"/>
  <c r="AP499" i="1"/>
  <c r="AQ498" i="1"/>
  <c r="AI499" i="1"/>
  <c r="AH500" i="1"/>
  <c r="AY498" i="1"/>
  <c r="AX499" i="1"/>
  <c r="BE498" i="1"/>
  <c r="BD499" i="1"/>
  <c r="AB500" i="1" l="1"/>
  <c r="AA500" i="1"/>
  <c r="Y501" i="1" s="1"/>
  <c r="X500" i="1"/>
  <c r="W500" i="1"/>
  <c r="U501" i="1" s="1"/>
  <c r="K501" i="1"/>
  <c r="J501" i="1"/>
  <c r="G502" i="1" s="1"/>
  <c r="T500" i="1"/>
  <c r="S500" i="1"/>
  <c r="Q501" i="1" s="1"/>
  <c r="AN500" i="1"/>
  <c r="AO499" i="1"/>
  <c r="AV500" i="1"/>
  <c r="AW499" i="1"/>
  <c r="BH500" i="1"/>
  <c r="BI499" i="1"/>
  <c r="BG499" i="1"/>
  <c r="BF500" i="1"/>
  <c r="AQ499" i="1"/>
  <c r="AP500" i="1"/>
  <c r="AJ501" i="1"/>
  <c r="AK500" i="1"/>
  <c r="AZ500" i="1"/>
  <c r="BA499" i="1"/>
  <c r="BD500" i="1"/>
  <c r="BE499" i="1"/>
  <c r="AU499" i="1"/>
  <c r="AT500" i="1"/>
  <c r="AF501" i="1"/>
  <c r="AG500" i="1"/>
  <c r="AM499" i="1"/>
  <c r="AL500" i="1"/>
  <c r="AH501" i="1"/>
  <c r="AI500" i="1"/>
  <c r="AY499" i="1"/>
  <c r="AX500" i="1"/>
  <c r="AD501" i="1"/>
  <c r="AE500" i="1"/>
  <c r="BC499" i="1"/>
  <c r="BB500" i="1"/>
  <c r="AR500" i="1"/>
  <c r="AS499" i="1"/>
  <c r="K502" i="1" l="1"/>
  <c r="J502" i="1"/>
  <c r="G503" i="1"/>
  <c r="AB501" i="1"/>
  <c r="AA501" i="1"/>
  <c r="Y502" i="1" s="1"/>
  <c r="S501" i="1"/>
  <c r="Q502" i="1" s="1"/>
  <c r="T501" i="1"/>
  <c r="W501" i="1"/>
  <c r="X501" i="1"/>
  <c r="U502" i="1" s="1"/>
  <c r="AK501" i="1"/>
  <c r="AJ502" i="1"/>
  <c r="AW500" i="1"/>
  <c r="AV501" i="1"/>
  <c r="AT501" i="1"/>
  <c r="AU500" i="1"/>
  <c r="AP501" i="1"/>
  <c r="AQ500" i="1"/>
  <c r="AN501" i="1"/>
  <c r="AO500" i="1"/>
  <c r="AX501" i="1"/>
  <c r="AY500" i="1"/>
  <c r="BF501" i="1"/>
  <c r="BG500" i="1"/>
  <c r="AS500" i="1"/>
  <c r="AR501" i="1"/>
  <c r="AH502" i="1"/>
  <c r="AI501" i="1"/>
  <c r="BD501" i="1"/>
  <c r="BE500" i="1"/>
  <c r="AG501" i="1"/>
  <c r="AF502" i="1"/>
  <c r="AM500" i="1"/>
  <c r="AL501" i="1"/>
  <c r="AD502" i="1"/>
  <c r="AE501" i="1"/>
  <c r="BC500" i="1"/>
  <c r="BB501" i="1"/>
  <c r="AZ501" i="1"/>
  <c r="BA500" i="1"/>
  <c r="BH501" i="1"/>
  <c r="BI500" i="1"/>
  <c r="AB502" i="1" l="1"/>
  <c r="AA502" i="1"/>
  <c r="Y503" i="1" s="1"/>
  <c r="T502" i="1"/>
  <c r="S502" i="1"/>
  <c r="Q503" i="1" s="1"/>
  <c r="W502" i="1"/>
  <c r="U503" i="1"/>
  <c r="X502" i="1"/>
  <c r="AW501" i="1"/>
  <c r="AV502" i="1"/>
  <c r="BE501" i="1"/>
  <c r="BD502" i="1"/>
  <c r="AX502" i="1"/>
  <c r="AY501" i="1"/>
  <c r="AJ503" i="1"/>
  <c r="AK502" i="1"/>
  <c r="AE502" i="1"/>
  <c r="AD503" i="1"/>
  <c r="AH503" i="1"/>
  <c r="AI502" i="1"/>
  <c r="AO501" i="1"/>
  <c r="AN502" i="1"/>
  <c r="AL502" i="1"/>
  <c r="AM501" i="1"/>
  <c r="AS501" i="1"/>
  <c r="AR502" i="1"/>
  <c r="BI501" i="1"/>
  <c r="BH502" i="1"/>
  <c r="AP502" i="1"/>
  <c r="AQ501" i="1"/>
  <c r="G504" i="1"/>
  <c r="J503" i="1"/>
  <c r="K503" i="1"/>
  <c r="BB502" i="1"/>
  <c r="BC501" i="1"/>
  <c r="AG502" i="1"/>
  <c r="AF503" i="1"/>
  <c r="BA501" i="1"/>
  <c r="AZ502" i="1"/>
  <c r="BF502" i="1"/>
  <c r="BG501" i="1"/>
  <c r="AT502" i="1"/>
  <c r="AU501" i="1"/>
  <c r="S503" i="1" l="1"/>
  <c r="T503" i="1"/>
  <c r="Q504" i="1" s="1"/>
  <c r="AA503" i="1"/>
  <c r="AB503" i="1"/>
  <c r="Y504" i="1"/>
  <c r="AL503" i="1"/>
  <c r="AM502" i="1"/>
  <c r="AJ504" i="1"/>
  <c r="AK503" i="1"/>
  <c r="W503" i="1"/>
  <c r="U504" i="1" s="1"/>
  <c r="X503" i="1"/>
  <c r="AN503" i="1"/>
  <c r="AO502" i="1"/>
  <c r="AF504" i="1"/>
  <c r="AG503" i="1"/>
  <c r="AP503" i="1"/>
  <c r="AQ502" i="1"/>
  <c r="AX503" i="1"/>
  <c r="AY502" i="1"/>
  <c r="BH503" i="1"/>
  <c r="BI502" i="1"/>
  <c r="BD503" i="1"/>
  <c r="BE502" i="1"/>
  <c r="AZ503" i="1"/>
  <c r="BA502" i="1"/>
  <c r="AI503" i="1"/>
  <c r="AH504" i="1"/>
  <c r="AT503" i="1"/>
  <c r="AU502" i="1"/>
  <c r="BC502" i="1"/>
  <c r="BB503" i="1"/>
  <c r="AR503" i="1"/>
  <c r="AS502" i="1"/>
  <c r="AE503" i="1"/>
  <c r="AD504" i="1"/>
  <c r="AW502" i="1"/>
  <c r="AV503" i="1"/>
  <c r="K504" i="1"/>
  <c r="J504" i="1"/>
  <c r="G505" i="1" s="1"/>
  <c r="BG502" i="1"/>
  <c r="BF503" i="1"/>
  <c r="K505" i="1" l="1"/>
  <c r="J505" i="1"/>
  <c r="G506" i="1" s="1"/>
  <c r="T504" i="1"/>
  <c r="S504" i="1"/>
  <c r="Q505" i="1" s="1"/>
  <c r="X504" i="1"/>
  <c r="U505" i="1" s="1"/>
  <c r="W504" i="1"/>
  <c r="BD504" i="1"/>
  <c r="BE503" i="1"/>
  <c r="AF505" i="1"/>
  <c r="AG504" i="1"/>
  <c r="AM503" i="1"/>
  <c r="AL504" i="1"/>
  <c r="AU503" i="1"/>
  <c r="AT504" i="1"/>
  <c r="BH504" i="1"/>
  <c r="BI503" i="1"/>
  <c r="AN504" i="1"/>
  <c r="AO503" i="1"/>
  <c r="AB504" i="1"/>
  <c r="AA504" i="1"/>
  <c r="Y505" i="1" s="1"/>
  <c r="AE504" i="1"/>
  <c r="AD505" i="1"/>
  <c r="AH505" i="1"/>
  <c r="AI504" i="1"/>
  <c r="AV504" i="1"/>
  <c r="AW503" i="1"/>
  <c r="BG503" i="1"/>
  <c r="BF504" i="1"/>
  <c r="AY503" i="1"/>
  <c r="AX504" i="1"/>
  <c r="AR504" i="1"/>
  <c r="AS503" i="1"/>
  <c r="AZ504" i="1"/>
  <c r="BA503" i="1"/>
  <c r="AQ503" i="1"/>
  <c r="AP504" i="1"/>
  <c r="BC503" i="1"/>
  <c r="BB504" i="1"/>
  <c r="AJ505" i="1"/>
  <c r="AK504" i="1"/>
  <c r="T505" i="1" l="1"/>
  <c r="S505" i="1"/>
  <c r="Q506" i="1" s="1"/>
  <c r="X505" i="1"/>
  <c r="W505" i="1"/>
  <c r="U506" i="1" s="1"/>
  <c r="K506" i="1"/>
  <c r="G507" i="1" s="1"/>
  <c r="J506" i="1"/>
  <c r="AB505" i="1"/>
  <c r="AA505" i="1"/>
  <c r="Y506" i="1" s="1"/>
  <c r="AL505" i="1"/>
  <c r="AM504" i="1"/>
  <c r="AV505" i="1"/>
  <c r="AW504" i="1"/>
  <c r="AN505" i="1"/>
  <c r="AO504" i="1"/>
  <c r="AG505" i="1"/>
  <c r="AF506" i="1"/>
  <c r="AP505" i="1"/>
  <c r="AQ504" i="1"/>
  <c r="BA504" i="1"/>
  <c r="AZ505" i="1"/>
  <c r="AR505" i="1"/>
  <c r="AS504" i="1"/>
  <c r="AK505" i="1"/>
  <c r="AJ506" i="1"/>
  <c r="AH506" i="1"/>
  <c r="AI505" i="1"/>
  <c r="BB505" i="1"/>
  <c r="BC504" i="1"/>
  <c r="AX505" i="1"/>
  <c r="AY504" i="1"/>
  <c r="AD506" i="1"/>
  <c r="AE505" i="1"/>
  <c r="BH505" i="1"/>
  <c r="BI504" i="1"/>
  <c r="BD505" i="1"/>
  <c r="BE504" i="1"/>
  <c r="BF505" i="1"/>
  <c r="BG504" i="1"/>
  <c r="AU504" i="1"/>
  <c r="AT505" i="1"/>
  <c r="AB506" i="1" l="1"/>
  <c r="AA506" i="1"/>
  <c r="Y507" i="1" s="1"/>
  <c r="W506" i="1"/>
  <c r="X506" i="1"/>
  <c r="U507" i="1" s="1"/>
  <c r="J507" i="1"/>
  <c r="G508" i="1" s="1"/>
  <c r="K507" i="1"/>
  <c r="T506" i="1"/>
  <c r="S506" i="1"/>
  <c r="Q507" i="1" s="1"/>
  <c r="BA505" i="1"/>
  <c r="AZ506" i="1"/>
  <c r="AW505" i="1"/>
  <c r="AV506" i="1"/>
  <c r="BH506" i="1"/>
  <c r="BI505" i="1"/>
  <c r="AH507" i="1"/>
  <c r="AI506" i="1"/>
  <c r="AP506" i="1"/>
  <c r="AQ505" i="1"/>
  <c r="AL506" i="1"/>
  <c r="AM505" i="1"/>
  <c r="BE505" i="1"/>
  <c r="BD506" i="1"/>
  <c r="AT506" i="1"/>
  <c r="AU505" i="1"/>
  <c r="AJ507" i="1"/>
  <c r="AK506" i="1"/>
  <c r="AG506" i="1"/>
  <c r="AF507" i="1"/>
  <c r="BB506" i="1"/>
  <c r="BC505" i="1"/>
  <c r="AD507" i="1"/>
  <c r="AE506" i="1"/>
  <c r="BF506" i="1"/>
  <c r="BG505" i="1"/>
  <c r="AX506" i="1"/>
  <c r="AY505" i="1"/>
  <c r="AR506" i="1"/>
  <c r="AS505" i="1"/>
  <c r="AO505" i="1"/>
  <c r="AN506" i="1"/>
  <c r="J508" i="1" l="1"/>
  <c r="G509" i="1" s="1"/>
  <c r="K508" i="1"/>
  <c r="S507" i="1"/>
  <c r="T507" i="1"/>
  <c r="Q508" i="1"/>
  <c r="AA507" i="1"/>
  <c r="Y508" i="1" s="1"/>
  <c r="AB507" i="1"/>
  <c r="X507" i="1"/>
  <c r="W507" i="1"/>
  <c r="U508" i="1" s="1"/>
  <c r="AW506" i="1"/>
  <c r="AV507" i="1"/>
  <c r="AL507" i="1"/>
  <c r="AM506" i="1"/>
  <c r="AZ507" i="1"/>
  <c r="BA506" i="1"/>
  <c r="BF507" i="1"/>
  <c r="BG506" i="1"/>
  <c r="AJ508" i="1"/>
  <c r="AK507" i="1"/>
  <c r="AP507" i="1"/>
  <c r="AQ506" i="1"/>
  <c r="AF508" i="1"/>
  <c r="AG507" i="1"/>
  <c r="AO506" i="1"/>
  <c r="AN507" i="1"/>
  <c r="AD508" i="1"/>
  <c r="AE507" i="1"/>
  <c r="AT507" i="1"/>
  <c r="AU506" i="1"/>
  <c r="AI507" i="1"/>
  <c r="AH508" i="1"/>
  <c r="BE506" i="1"/>
  <c r="BD507" i="1"/>
  <c r="AX507" i="1"/>
  <c r="AY506" i="1"/>
  <c r="AR507" i="1"/>
  <c r="AS506" i="1"/>
  <c r="BB507" i="1"/>
  <c r="BC506" i="1"/>
  <c r="BH507" i="1"/>
  <c r="BI506" i="1"/>
  <c r="AA508" i="1" l="1"/>
  <c r="AB508" i="1"/>
  <c r="Y509" i="1" s="1"/>
  <c r="X508" i="1"/>
  <c r="W508" i="1"/>
  <c r="U509" i="1"/>
  <c r="K509" i="1"/>
  <c r="G510" i="1" s="1"/>
  <c r="J509" i="1"/>
  <c r="AS507" i="1"/>
  <c r="AR508" i="1"/>
  <c r="AT508" i="1"/>
  <c r="AU507" i="1"/>
  <c r="AQ507" i="1"/>
  <c r="AP508" i="1"/>
  <c r="AL508" i="1"/>
  <c r="AM507" i="1"/>
  <c r="AV508" i="1"/>
  <c r="AW507" i="1"/>
  <c r="S508" i="1"/>
  <c r="T508" i="1"/>
  <c r="Q509" i="1"/>
  <c r="AY507" i="1"/>
  <c r="AX508" i="1"/>
  <c r="AD509" i="1"/>
  <c r="AE508" i="1"/>
  <c r="AJ509" i="1"/>
  <c r="AK508" i="1"/>
  <c r="BD508" i="1"/>
  <c r="BE507" i="1"/>
  <c r="AN508" i="1"/>
  <c r="AO507" i="1"/>
  <c r="BH508" i="1"/>
  <c r="BI507" i="1"/>
  <c r="BG507" i="1"/>
  <c r="BF508" i="1"/>
  <c r="AH509" i="1"/>
  <c r="AI508" i="1"/>
  <c r="BB508" i="1"/>
  <c r="BC507" i="1"/>
  <c r="AF509" i="1"/>
  <c r="AG508" i="1"/>
  <c r="AZ508" i="1"/>
  <c r="BA507" i="1"/>
  <c r="AB509" i="1" l="1"/>
  <c r="AA509" i="1"/>
  <c r="Y510" i="1" s="1"/>
  <c r="J510" i="1"/>
  <c r="G511" i="1" s="1"/>
  <c r="K510" i="1"/>
  <c r="AX509" i="1"/>
  <c r="AY508" i="1"/>
  <c r="BB509" i="1"/>
  <c r="BC508" i="1"/>
  <c r="AN509" i="1"/>
  <c r="AO508" i="1"/>
  <c r="AP509" i="1"/>
  <c r="AQ508" i="1"/>
  <c r="X509" i="1"/>
  <c r="W509" i="1"/>
  <c r="U510" i="1" s="1"/>
  <c r="AH510" i="1"/>
  <c r="AI509" i="1"/>
  <c r="BD509" i="1"/>
  <c r="BE508" i="1"/>
  <c r="AL509" i="1"/>
  <c r="AM508" i="1"/>
  <c r="BF509" i="1"/>
  <c r="BG508" i="1"/>
  <c r="AT509" i="1"/>
  <c r="AU508" i="1"/>
  <c r="BA508" i="1"/>
  <c r="AZ509" i="1"/>
  <c r="AK509" i="1"/>
  <c r="AJ510" i="1"/>
  <c r="AR509" i="1"/>
  <c r="AS508" i="1"/>
  <c r="AV509" i="1"/>
  <c r="AW508" i="1"/>
  <c r="S509" i="1"/>
  <c r="Q510" i="1" s="1"/>
  <c r="T509" i="1"/>
  <c r="AG509" i="1"/>
  <c r="AF510" i="1"/>
  <c r="BI508" i="1"/>
  <c r="BH509" i="1"/>
  <c r="AD510" i="1"/>
  <c r="AE509" i="1"/>
  <c r="K511" i="1" l="1"/>
  <c r="J511" i="1"/>
  <c r="G512" i="1"/>
  <c r="W510" i="1"/>
  <c r="X510" i="1"/>
  <c r="U511" i="1"/>
  <c r="AA510" i="1"/>
  <c r="Y511" i="1" s="1"/>
  <c r="AB510" i="1"/>
  <c r="S510" i="1"/>
  <c r="Q511" i="1"/>
  <c r="T510" i="1"/>
  <c r="AS509" i="1"/>
  <c r="AR510" i="1"/>
  <c r="AJ511" i="1"/>
  <c r="AK510" i="1"/>
  <c r="AY509" i="1"/>
  <c r="AX510" i="1"/>
  <c r="AZ510" i="1"/>
  <c r="BA509" i="1"/>
  <c r="AQ509" i="1"/>
  <c r="AP510" i="1"/>
  <c r="BF510" i="1"/>
  <c r="BG509" i="1"/>
  <c r="AL510" i="1"/>
  <c r="AM509" i="1"/>
  <c r="BD510" i="1"/>
  <c r="BE509" i="1"/>
  <c r="AF511" i="1"/>
  <c r="AG510" i="1"/>
  <c r="AN510" i="1"/>
  <c r="AO509" i="1"/>
  <c r="BI509" i="1"/>
  <c r="BH510" i="1"/>
  <c r="AI510" i="1"/>
  <c r="AH511" i="1"/>
  <c r="AE510" i="1"/>
  <c r="AD511" i="1"/>
  <c r="AV510" i="1"/>
  <c r="AW509" i="1"/>
  <c r="AU509" i="1"/>
  <c r="AT510" i="1"/>
  <c r="BC509" i="1"/>
  <c r="BB510" i="1"/>
  <c r="AB511" i="1" l="1"/>
  <c r="AA511" i="1"/>
  <c r="Y512" i="1" s="1"/>
  <c r="AV511" i="1"/>
  <c r="AW510" i="1"/>
  <c r="AN511" i="1"/>
  <c r="AO510" i="1"/>
  <c r="BG510" i="1"/>
  <c r="BF511" i="1"/>
  <c r="AJ512" i="1"/>
  <c r="AK511" i="1"/>
  <c r="AQ510" i="1"/>
  <c r="AP511" i="1"/>
  <c r="AR511" i="1"/>
  <c r="AS510" i="1"/>
  <c r="U512" i="1"/>
  <c r="X511" i="1"/>
  <c r="W511" i="1"/>
  <c r="AF512" i="1"/>
  <c r="AG511" i="1"/>
  <c r="AH512" i="1"/>
  <c r="AI511" i="1"/>
  <c r="BD511" i="1"/>
  <c r="BE510" i="1"/>
  <c r="AZ511" i="1"/>
  <c r="BA510" i="1"/>
  <c r="T511" i="1"/>
  <c r="S511" i="1"/>
  <c r="Q512" i="1" s="1"/>
  <c r="J512" i="1"/>
  <c r="K512" i="1"/>
  <c r="G513" i="1"/>
  <c r="AE511" i="1"/>
  <c r="AD512" i="1"/>
  <c r="AU510" i="1"/>
  <c r="AT511" i="1"/>
  <c r="BH511" i="1"/>
  <c r="BI510" i="1"/>
  <c r="AY510" i="1"/>
  <c r="AX511" i="1"/>
  <c r="BC510" i="1"/>
  <c r="BB511" i="1"/>
  <c r="AM510" i="1"/>
  <c r="AL511" i="1"/>
  <c r="AB512" i="1" l="1"/>
  <c r="AA512" i="1"/>
  <c r="Y513" i="1"/>
  <c r="S512" i="1"/>
  <c r="T512" i="1"/>
  <c r="Q513" i="1" s="1"/>
  <c r="W512" i="1"/>
  <c r="U513" i="1" s="1"/>
  <c r="X512" i="1"/>
  <c r="BE511" i="1"/>
  <c r="BD512" i="1"/>
  <c r="AX512" i="1"/>
  <c r="AY511" i="1"/>
  <c r="AS511" i="1"/>
  <c r="AR512" i="1"/>
  <c r="AO511" i="1"/>
  <c r="AN512" i="1"/>
  <c r="BH512" i="1"/>
  <c r="BI511" i="1"/>
  <c r="AH513" i="1"/>
  <c r="AI512" i="1"/>
  <c r="AQ511" i="1"/>
  <c r="AP512" i="1"/>
  <c r="K513" i="1"/>
  <c r="G514" i="1" s="1"/>
  <c r="J513" i="1"/>
  <c r="AT512" i="1"/>
  <c r="AU511" i="1"/>
  <c r="AW511" i="1"/>
  <c r="AV512" i="1"/>
  <c r="AG512" i="1"/>
  <c r="AF513" i="1"/>
  <c r="AL512" i="1"/>
  <c r="AM511" i="1"/>
  <c r="BB512" i="1"/>
  <c r="BC511" i="1"/>
  <c r="AD513" i="1"/>
  <c r="AE512" i="1"/>
  <c r="AK512" i="1"/>
  <c r="AJ513" i="1"/>
  <c r="BA511" i="1"/>
  <c r="AZ512" i="1"/>
  <c r="BG511" i="1"/>
  <c r="BF512" i="1"/>
  <c r="W513" i="1" l="1"/>
  <c r="U514" i="1" s="1"/>
  <c r="X513" i="1"/>
  <c r="J514" i="1"/>
  <c r="G515" i="1" s="1"/>
  <c r="K514" i="1"/>
  <c r="T513" i="1"/>
  <c r="Q514" i="1" s="1"/>
  <c r="S513" i="1"/>
  <c r="AF514" i="1"/>
  <c r="AG513" i="1"/>
  <c r="AP513" i="1"/>
  <c r="AQ512" i="1"/>
  <c r="AS512" i="1"/>
  <c r="AR513" i="1"/>
  <c r="AW512" i="1"/>
  <c r="AV513" i="1"/>
  <c r="AH514" i="1"/>
  <c r="AI513" i="1"/>
  <c r="AX513" i="1"/>
  <c r="AY512" i="1"/>
  <c r="AE513" i="1"/>
  <c r="AD514" i="1"/>
  <c r="BB513" i="1"/>
  <c r="BC512" i="1"/>
  <c r="AT513" i="1"/>
  <c r="AU512" i="1"/>
  <c r="BE512" i="1"/>
  <c r="BD513" i="1"/>
  <c r="AA513" i="1"/>
  <c r="Y514" i="1" s="1"/>
  <c r="AB513" i="1"/>
  <c r="AK513" i="1"/>
  <c r="AJ514" i="1"/>
  <c r="BF513" i="1"/>
  <c r="BG512" i="1"/>
  <c r="BI512" i="1"/>
  <c r="BH513" i="1"/>
  <c r="BA512" i="1"/>
  <c r="AZ513" i="1"/>
  <c r="AL513" i="1"/>
  <c r="AM512" i="1"/>
  <c r="AO512" i="1"/>
  <c r="AN513" i="1"/>
  <c r="AA514" i="1" l="1"/>
  <c r="AB514" i="1"/>
  <c r="Y515" i="1" s="1"/>
  <c r="K515" i="1"/>
  <c r="J515" i="1"/>
  <c r="G516" i="1" s="1"/>
  <c r="S514" i="1"/>
  <c r="Q515" i="1" s="1"/>
  <c r="T514" i="1"/>
  <c r="W514" i="1"/>
  <c r="X514" i="1"/>
  <c r="U515" i="1" s="1"/>
  <c r="BA513" i="1"/>
  <c r="AZ514" i="1"/>
  <c r="AE514" i="1"/>
  <c r="AD515" i="1"/>
  <c r="AS513" i="1"/>
  <c r="AR514" i="1"/>
  <c r="BE513" i="1"/>
  <c r="BD514" i="1"/>
  <c r="BH514" i="1"/>
  <c r="BI513" i="1"/>
  <c r="AX514" i="1"/>
  <c r="AY513" i="1"/>
  <c r="AP514" i="1"/>
  <c r="AQ513" i="1"/>
  <c r="AJ515" i="1"/>
  <c r="AK514" i="1"/>
  <c r="AT514" i="1"/>
  <c r="AU513" i="1"/>
  <c r="AI514" i="1"/>
  <c r="AH515" i="1"/>
  <c r="AF515" i="1"/>
  <c r="AG514" i="1"/>
  <c r="BC513" i="1"/>
  <c r="BB514" i="1"/>
  <c r="AO513" i="1"/>
  <c r="AN514" i="1"/>
  <c r="BG513" i="1"/>
  <c r="BF514" i="1"/>
  <c r="AL514" i="1"/>
  <c r="AM513" i="1"/>
  <c r="AV514" i="1"/>
  <c r="AW513" i="1"/>
  <c r="X515" i="1" l="1"/>
  <c r="W515" i="1"/>
  <c r="U516" i="1" s="1"/>
  <c r="T515" i="1"/>
  <c r="S515" i="1"/>
  <c r="Q516" i="1" s="1"/>
  <c r="AB515" i="1"/>
  <c r="Y516" i="1" s="1"/>
  <c r="AA515" i="1"/>
  <c r="K516" i="1"/>
  <c r="J516" i="1"/>
  <c r="G517" i="1" s="1"/>
  <c r="BG514" i="1"/>
  <c r="BF515" i="1"/>
  <c r="AI515" i="1"/>
  <c r="AH516" i="1"/>
  <c r="AD516" i="1"/>
  <c r="AE515" i="1"/>
  <c r="AY514" i="1"/>
  <c r="AX515" i="1"/>
  <c r="AU514" i="1"/>
  <c r="AT515" i="1"/>
  <c r="BH515" i="1"/>
  <c r="BI514" i="1"/>
  <c r="BC514" i="1"/>
  <c r="BB515" i="1"/>
  <c r="BD515" i="1"/>
  <c r="BE514" i="1"/>
  <c r="AV515" i="1"/>
  <c r="AW514" i="1"/>
  <c r="AJ516" i="1"/>
  <c r="AK515" i="1"/>
  <c r="AN515" i="1"/>
  <c r="AO514" i="1"/>
  <c r="AR515" i="1"/>
  <c r="AS514" i="1"/>
  <c r="AZ515" i="1"/>
  <c r="BA514" i="1"/>
  <c r="AM514" i="1"/>
  <c r="AL515" i="1"/>
  <c r="AG515" i="1"/>
  <c r="AF516" i="1"/>
  <c r="AQ514" i="1"/>
  <c r="AP515" i="1"/>
  <c r="J517" i="1" l="1"/>
  <c r="G518" i="1" s="1"/>
  <c r="K517" i="1"/>
  <c r="AA516" i="1"/>
  <c r="Y517" i="1" s="1"/>
  <c r="AB516" i="1"/>
  <c r="X516" i="1"/>
  <c r="W516" i="1"/>
  <c r="U517" i="1" s="1"/>
  <c r="S516" i="1"/>
  <c r="T516" i="1"/>
  <c r="Q517" i="1" s="1"/>
  <c r="AH517" i="1"/>
  <c r="AI516" i="1"/>
  <c r="AJ517" i="1"/>
  <c r="AK516" i="1"/>
  <c r="BI515" i="1"/>
  <c r="BH516" i="1"/>
  <c r="AT516" i="1"/>
  <c r="AU515" i="1"/>
  <c r="BF516" i="1"/>
  <c r="BG515" i="1"/>
  <c r="AV516" i="1"/>
  <c r="AW515" i="1"/>
  <c r="AY515" i="1"/>
  <c r="AX516" i="1"/>
  <c r="AR516" i="1"/>
  <c r="AS515" i="1"/>
  <c r="BE515" i="1"/>
  <c r="BD516" i="1"/>
  <c r="AM515" i="1"/>
  <c r="AL516" i="1"/>
  <c r="BA515" i="1"/>
  <c r="AZ516" i="1"/>
  <c r="AG516" i="1"/>
  <c r="AF517" i="1"/>
  <c r="BB516" i="1"/>
  <c r="BC515" i="1"/>
  <c r="AQ515" i="1"/>
  <c r="AP516" i="1"/>
  <c r="AN516" i="1"/>
  <c r="AO515" i="1"/>
  <c r="AD517" i="1"/>
  <c r="AE516" i="1"/>
  <c r="T517" i="1" l="1"/>
  <c r="S517" i="1"/>
  <c r="Q518" i="1" s="1"/>
  <c r="AB517" i="1"/>
  <c r="AA517" i="1"/>
  <c r="Y518" i="1" s="1"/>
  <c r="W517" i="1"/>
  <c r="U518" i="1" s="1"/>
  <c r="X517" i="1"/>
  <c r="J518" i="1"/>
  <c r="G519" i="1" s="1"/>
  <c r="K518" i="1"/>
  <c r="AW516" i="1"/>
  <c r="AV517" i="1"/>
  <c r="AJ518" i="1"/>
  <c r="AK517" i="1"/>
  <c r="AL517" i="1"/>
  <c r="AM516" i="1"/>
  <c r="BF517" i="1"/>
  <c r="BG516" i="1"/>
  <c r="AI517" i="1"/>
  <c r="AH518" i="1"/>
  <c r="AP517" i="1"/>
  <c r="AQ516" i="1"/>
  <c r="BB517" i="1"/>
  <c r="BC516" i="1"/>
  <c r="AR517" i="1"/>
  <c r="AS516" i="1"/>
  <c r="AT517" i="1"/>
  <c r="AU516" i="1"/>
  <c r="BE516" i="1"/>
  <c r="BD517" i="1"/>
  <c r="AE517" i="1"/>
  <c r="AD518" i="1"/>
  <c r="AZ517" i="1"/>
  <c r="BA516" i="1"/>
  <c r="AX517" i="1"/>
  <c r="AY516" i="1"/>
  <c r="BH517" i="1"/>
  <c r="BI516" i="1"/>
  <c r="AF518" i="1"/>
  <c r="AG517" i="1"/>
  <c r="AO516" i="1"/>
  <c r="AN517" i="1"/>
  <c r="K519" i="1" l="1"/>
  <c r="J519" i="1"/>
  <c r="G520" i="1" s="1"/>
  <c r="X518" i="1"/>
  <c r="W518" i="1"/>
  <c r="U519" i="1" s="1"/>
  <c r="S518" i="1"/>
  <c r="Q519" i="1"/>
  <c r="T518" i="1"/>
  <c r="AA518" i="1"/>
  <c r="Y519" i="1" s="1"/>
  <c r="AB518" i="1"/>
  <c r="AQ517" i="1"/>
  <c r="AP518" i="1"/>
  <c r="AJ519" i="1"/>
  <c r="AK518" i="1"/>
  <c r="BD518" i="1"/>
  <c r="BE517" i="1"/>
  <c r="AI518" i="1"/>
  <c r="AH519" i="1"/>
  <c r="AV518" i="1"/>
  <c r="AW517" i="1"/>
  <c r="AU517" i="1"/>
  <c r="AT518" i="1"/>
  <c r="BH518" i="1"/>
  <c r="BI517" i="1"/>
  <c r="AZ518" i="1"/>
  <c r="BA517" i="1"/>
  <c r="AR518" i="1"/>
  <c r="AS517" i="1"/>
  <c r="BG517" i="1"/>
  <c r="BF518" i="1"/>
  <c r="AE518" i="1"/>
  <c r="AD519" i="1"/>
  <c r="AY517" i="1"/>
  <c r="AX518" i="1"/>
  <c r="AN518" i="1"/>
  <c r="AO517" i="1"/>
  <c r="AF519" i="1"/>
  <c r="AG518" i="1"/>
  <c r="BC517" i="1"/>
  <c r="BB518" i="1"/>
  <c r="AM517" i="1"/>
  <c r="AL518" i="1"/>
  <c r="AB519" i="1" l="1"/>
  <c r="AA519" i="1"/>
  <c r="Y520" i="1" s="1"/>
  <c r="X519" i="1"/>
  <c r="W519" i="1"/>
  <c r="U520" i="1" s="1"/>
  <c r="J520" i="1"/>
  <c r="G521" i="1"/>
  <c r="K520" i="1"/>
  <c r="AU518" i="1"/>
  <c r="AT519" i="1"/>
  <c r="AK519" i="1"/>
  <c r="AJ520" i="1"/>
  <c r="AQ518" i="1"/>
  <c r="AP519" i="1"/>
  <c r="AG519" i="1"/>
  <c r="AF520" i="1"/>
  <c r="AN519" i="1"/>
  <c r="AO518" i="1"/>
  <c r="AR519" i="1"/>
  <c r="AS518" i="1"/>
  <c r="AV519" i="1"/>
  <c r="AW518" i="1"/>
  <c r="Q520" i="1"/>
  <c r="T519" i="1"/>
  <c r="S519" i="1"/>
  <c r="AM518" i="1"/>
  <c r="AL519" i="1"/>
  <c r="AY518" i="1"/>
  <c r="AX519" i="1"/>
  <c r="AH520" i="1"/>
  <c r="AI519" i="1"/>
  <c r="AZ519" i="1"/>
  <c r="BA518" i="1"/>
  <c r="BC518" i="1"/>
  <c r="BB519" i="1"/>
  <c r="AD520" i="1"/>
  <c r="AE519" i="1"/>
  <c r="BG518" i="1"/>
  <c r="BF519" i="1"/>
  <c r="BH519" i="1"/>
  <c r="BI518" i="1"/>
  <c r="BD519" i="1"/>
  <c r="BE518" i="1"/>
  <c r="W520" i="1" l="1"/>
  <c r="U521" i="1" s="1"/>
  <c r="X520" i="1"/>
  <c r="AB520" i="1"/>
  <c r="AA520" i="1"/>
  <c r="Y521" i="1" s="1"/>
  <c r="T520" i="1"/>
  <c r="S520" i="1"/>
  <c r="Q521" i="1"/>
  <c r="J521" i="1"/>
  <c r="G522" i="1" s="1"/>
  <c r="K521" i="1"/>
  <c r="AH521" i="1"/>
  <c r="AI520" i="1"/>
  <c r="AP520" i="1"/>
  <c r="AQ519" i="1"/>
  <c r="AX520" i="1"/>
  <c r="AY519" i="1"/>
  <c r="AW519" i="1"/>
  <c r="AV520" i="1"/>
  <c r="BF520" i="1"/>
  <c r="BG519" i="1"/>
  <c r="AD521" i="1"/>
  <c r="AE520" i="1"/>
  <c r="AK520" i="1"/>
  <c r="AJ521" i="1"/>
  <c r="BB520" i="1"/>
  <c r="BC519" i="1"/>
  <c r="AL520" i="1"/>
  <c r="AM519" i="1"/>
  <c r="AS519" i="1"/>
  <c r="AR520" i="1"/>
  <c r="AT520" i="1"/>
  <c r="AU519" i="1"/>
  <c r="BE519" i="1"/>
  <c r="BD520" i="1"/>
  <c r="AO519" i="1"/>
  <c r="AN520" i="1"/>
  <c r="BI519" i="1"/>
  <c r="BH520" i="1"/>
  <c r="BA519" i="1"/>
  <c r="AZ520" i="1"/>
  <c r="AG520" i="1"/>
  <c r="AF521" i="1"/>
  <c r="K522" i="1" l="1"/>
  <c r="J522" i="1"/>
  <c r="G523" i="1" s="1"/>
  <c r="AA521" i="1"/>
  <c r="AB521" i="1"/>
  <c r="Y522" i="1"/>
  <c r="W521" i="1"/>
  <c r="U522" i="1" s="1"/>
  <c r="X521" i="1"/>
  <c r="AE521" i="1"/>
  <c r="AD522" i="1"/>
  <c r="AP521" i="1"/>
  <c r="AQ520" i="1"/>
  <c r="AS520" i="1"/>
  <c r="AR521" i="1"/>
  <c r="AL521" i="1"/>
  <c r="AM520" i="1"/>
  <c r="BF521" i="1"/>
  <c r="BG520" i="1"/>
  <c r="AI521" i="1"/>
  <c r="AH522" i="1"/>
  <c r="AT521" i="1"/>
  <c r="AU520" i="1"/>
  <c r="BI520" i="1"/>
  <c r="BH521" i="1"/>
  <c r="AF522" i="1"/>
  <c r="AG521" i="1"/>
  <c r="BE520" i="1"/>
  <c r="BD521" i="1"/>
  <c r="AW520" i="1"/>
  <c r="AV521" i="1"/>
  <c r="AX521" i="1"/>
  <c r="AY520" i="1"/>
  <c r="BB521" i="1"/>
  <c r="BC520" i="1"/>
  <c r="S521" i="1"/>
  <c r="T521" i="1"/>
  <c r="Q522" i="1"/>
  <c r="AO520" i="1"/>
  <c r="AN521" i="1"/>
  <c r="BA520" i="1"/>
  <c r="AZ521" i="1"/>
  <c r="AJ522" i="1"/>
  <c r="AK521" i="1"/>
  <c r="K523" i="1" l="1"/>
  <c r="J523" i="1"/>
  <c r="G524" i="1" s="1"/>
  <c r="W522" i="1"/>
  <c r="X522" i="1"/>
  <c r="U523" i="1" s="1"/>
  <c r="AN522" i="1"/>
  <c r="AO521" i="1"/>
  <c r="AV522" i="1"/>
  <c r="AW521" i="1"/>
  <c r="AR522" i="1"/>
  <c r="AS521" i="1"/>
  <c r="AB522" i="1"/>
  <c r="AA522" i="1"/>
  <c r="Y523" i="1" s="1"/>
  <c r="AM521" i="1"/>
  <c r="AL522" i="1"/>
  <c r="BD522" i="1"/>
  <c r="BE521" i="1"/>
  <c r="AI522" i="1"/>
  <c r="AH523" i="1"/>
  <c r="T522" i="1"/>
  <c r="S522" i="1"/>
  <c r="Q523" i="1" s="1"/>
  <c r="AQ521" i="1"/>
  <c r="AP522" i="1"/>
  <c r="AJ523" i="1"/>
  <c r="AK522" i="1"/>
  <c r="AE522" i="1"/>
  <c r="AD523" i="1"/>
  <c r="AY521" i="1"/>
  <c r="AX522" i="1"/>
  <c r="AU521" i="1"/>
  <c r="AT522" i="1"/>
  <c r="AZ522" i="1"/>
  <c r="BA521" i="1"/>
  <c r="BC521" i="1"/>
  <c r="BB522" i="1"/>
  <c r="AF523" i="1"/>
  <c r="AG522" i="1"/>
  <c r="BG521" i="1"/>
  <c r="BF522" i="1"/>
  <c r="BH522" i="1"/>
  <c r="BI521" i="1"/>
  <c r="X523" i="1" l="1"/>
  <c r="W523" i="1"/>
  <c r="U524" i="1" s="1"/>
  <c r="T523" i="1"/>
  <c r="S523" i="1"/>
  <c r="Q524" i="1" s="1"/>
  <c r="K524" i="1"/>
  <c r="G525" i="1" s="1"/>
  <c r="J524" i="1"/>
  <c r="AB523" i="1"/>
  <c r="AA523" i="1"/>
  <c r="Y524" i="1" s="1"/>
  <c r="AF524" i="1"/>
  <c r="AG523" i="1"/>
  <c r="AN523" i="1"/>
  <c r="AO522" i="1"/>
  <c r="AH524" i="1"/>
  <c r="AI523" i="1"/>
  <c r="BC522" i="1"/>
  <c r="BB523" i="1"/>
  <c r="AD524" i="1"/>
  <c r="AE523" i="1"/>
  <c r="BH523" i="1"/>
  <c r="BI522" i="1"/>
  <c r="AZ523" i="1"/>
  <c r="BA522" i="1"/>
  <c r="AJ524" i="1"/>
  <c r="AK523" i="1"/>
  <c r="AR523" i="1"/>
  <c r="AS522" i="1"/>
  <c r="BF523" i="1"/>
  <c r="BG522" i="1"/>
  <c r="AU522" i="1"/>
  <c r="AT523" i="1"/>
  <c r="AP523" i="1"/>
  <c r="AQ522" i="1"/>
  <c r="BD523" i="1"/>
  <c r="BE522" i="1"/>
  <c r="AX523" i="1"/>
  <c r="AY522" i="1"/>
  <c r="AM522" i="1"/>
  <c r="AL523" i="1"/>
  <c r="AV523" i="1"/>
  <c r="AW522" i="1"/>
  <c r="K525" i="1" l="1"/>
  <c r="J525" i="1"/>
  <c r="G526" i="1" s="1"/>
  <c r="AB524" i="1"/>
  <c r="AA524" i="1"/>
  <c r="Y525" i="1" s="1"/>
  <c r="U525" i="1"/>
  <c r="X524" i="1"/>
  <c r="W524" i="1"/>
  <c r="T524" i="1"/>
  <c r="S524" i="1"/>
  <c r="Q525" i="1" s="1"/>
  <c r="BF524" i="1"/>
  <c r="BG523" i="1"/>
  <c r="BH524" i="1"/>
  <c r="BI523" i="1"/>
  <c r="AN524" i="1"/>
  <c r="AO523" i="1"/>
  <c r="BD524" i="1"/>
  <c r="BE523" i="1"/>
  <c r="AR524" i="1"/>
  <c r="AS523" i="1"/>
  <c r="AD525" i="1"/>
  <c r="AE524" i="1"/>
  <c r="AG524" i="1"/>
  <c r="AF525" i="1"/>
  <c r="BB524" i="1"/>
  <c r="BC523" i="1"/>
  <c r="AX524" i="1"/>
  <c r="AY523" i="1"/>
  <c r="AV524" i="1"/>
  <c r="AW523" i="1"/>
  <c r="AP524" i="1"/>
  <c r="AQ523" i="1"/>
  <c r="AJ525" i="1"/>
  <c r="AK524" i="1"/>
  <c r="AL524" i="1"/>
  <c r="AM523" i="1"/>
  <c r="AT524" i="1"/>
  <c r="AU523" i="1"/>
  <c r="AZ524" i="1"/>
  <c r="BA523" i="1"/>
  <c r="AH525" i="1"/>
  <c r="AI524" i="1"/>
  <c r="AB525" i="1" l="1"/>
  <c r="AA525" i="1"/>
  <c r="Y526" i="1" s="1"/>
  <c r="J526" i="1"/>
  <c r="G527" i="1" s="1"/>
  <c r="K526" i="1"/>
  <c r="T525" i="1"/>
  <c r="Q526" i="1" s="1"/>
  <c r="S525" i="1"/>
  <c r="X525" i="1"/>
  <c r="W525" i="1"/>
  <c r="U526" i="1" s="1"/>
  <c r="AT525" i="1"/>
  <c r="AU524" i="1"/>
  <c r="AD526" i="1"/>
  <c r="AE525" i="1"/>
  <c r="AL525" i="1"/>
  <c r="AM524" i="1"/>
  <c r="AX525" i="1"/>
  <c r="AY524" i="1"/>
  <c r="AR525" i="1"/>
  <c r="AS524" i="1"/>
  <c r="BF525" i="1"/>
  <c r="BG524" i="1"/>
  <c r="AH526" i="1"/>
  <c r="AI525" i="1"/>
  <c r="AK525" i="1"/>
  <c r="AJ526" i="1"/>
  <c r="BB525" i="1"/>
  <c r="BC524" i="1"/>
  <c r="BE524" i="1"/>
  <c r="BD525" i="1"/>
  <c r="AW524" i="1"/>
  <c r="AV525" i="1"/>
  <c r="AF526" i="1"/>
  <c r="AG525" i="1"/>
  <c r="BH525" i="1"/>
  <c r="BI524" i="1"/>
  <c r="AZ525" i="1"/>
  <c r="BA524" i="1"/>
  <c r="AP525" i="1"/>
  <c r="AQ524" i="1"/>
  <c r="AO524" i="1"/>
  <c r="AN525" i="1"/>
  <c r="X526" i="1" l="1"/>
  <c r="W526" i="1"/>
  <c r="U527" i="1" s="1"/>
  <c r="K527" i="1"/>
  <c r="J527" i="1"/>
  <c r="G528" i="1" s="1"/>
  <c r="AA526" i="1"/>
  <c r="Y527" i="1"/>
  <c r="AB526" i="1"/>
  <c r="S526" i="1"/>
  <c r="T526" i="1"/>
  <c r="Q527" i="1" s="1"/>
  <c r="BF526" i="1"/>
  <c r="BG525" i="1"/>
  <c r="AD527" i="1"/>
  <c r="AE526" i="1"/>
  <c r="BI525" i="1"/>
  <c r="BH526" i="1"/>
  <c r="BB526" i="1"/>
  <c r="BC525" i="1"/>
  <c r="AS525" i="1"/>
  <c r="AR526" i="1"/>
  <c r="AT526" i="1"/>
  <c r="AU525" i="1"/>
  <c r="AJ527" i="1"/>
  <c r="AK526" i="1"/>
  <c r="AF527" i="1"/>
  <c r="AG526" i="1"/>
  <c r="AX526" i="1"/>
  <c r="AY525" i="1"/>
  <c r="BD526" i="1"/>
  <c r="BE525" i="1"/>
  <c r="AV526" i="1"/>
  <c r="AW525" i="1"/>
  <c r="BA525" i="1"/>
  <c r="AZ526" i="1"/>
  <c r="AN526" i="1"/>
  <c r="AO525" i="1"/>
  <c r="AP526" i="1"/>
  <c r="AQ525" i="1"/>
  <c r="AI526" i="1"/>
  <c r="AH527" i="1"/>
  <c r="AL526" i="1"/>
  <c r="AM525" i="1"/>
  <c r="K528" i="1" l="1"/>
  <c r="J528" i="1"/>
  <c r="X527" i="1"/>
  <c r="W527" i="1"/>
  <c r="U528" i="1" s="1"/>
  <c r="T527" i="1"/>
  <c r="S527" i="1"/>
  <c r="Q528" i="1" s="1"/>
  <c r="AB527" i="1"/>
  <c r="AA527" i="1"/>
  <c r="Y528" i="1" s="1"/>
  <c r="AQ526" i="1"/>
  <c r="AP527" i="1"/>
  <c r="BD527" i="1"/>
  <c r="BE526" i="1"/>
  <c r="AT527" i="1"/>
  <c r="AU526" i="1"/>
  <c r="AE527" i="1"/>
  <c r="AD528" i="1"/>
  <c r="AE528" i="1" s="1"/>
  <c r="I6" i="1" s="1"/>
  <c r="P6" i="1" s="1"/>
  <c r="AR527" i="1"/>
  <c r="AS526" i="1"/>
  <c r="AN527" i="1"/>
  <c r="AO526" i="1"/>
  <c r="AY526" i="1"/>
  <c r="AX527" i="1"/>
  <c r="BG526" i="1"/>
  <c r="BF527" i="1"/>
  <c r="AL527" i="1"/>
  <c r="AM526" i="1"/>
  <c r="AF528" i="1"/>
  <c r="AG528" i="1" s="1"/>
  <c r="I7" i="1" s="1"/>
  <c r="P7" i="1" s="1"/>
  <c r="AG527" i="1"/>
  <c r="BB527" i="1"/>
  <c r="BC526" i="1"/>
  <c r="AH528" i="1"/>
  <c r="AI528" i="1" s="1"/>
  <c r="I8" i="1" s="1"/>
  <c r="P8" i="1" s="1"/>
  <c r="AI527" i="1"/>
  <c r="BH527" i="1"/>
  <c r="BI526" i="1"/>
  <c r="AZ527" i="1"/>
  <c r="BA526" i="1"/>
  <c r="AV527" i="1"/>
  <c r="AW526" i="1"/>
  <c r="AJ528" i="1"/>
  <c r="AK528" i="1" s="1"/>
  <c r="I9" i="1" s="1"/>
  <c r="P9" i="1" s="1"/>
  <c r="AK527" i="1"/>
  <c r="T528" i="1" l="1"/>
  <c r="S528" i="1"/>
  <c r="AB528" i="1"/>
  <c r="AA528" i="1"/>
  <c r="X528" i="1"/>
  <c r="W528" i="1"/>
  <c r="AV528" i="1"/>
  <c r="AW528" i="1" s="1"/>
  <c r="K7" i="1" s="1"/>
  <c r="R7" i="1" s="1"/>
  <c r="AW527" i="1"/>
  <c r="BC527" i="1"/>
  <c r="BB528" i="1"/>
  <c r="BC528" i="1" s="1"/>
  <c r="L6" i="1" s="1"/>
  <c r="S6" i="1" s="1"/>
  <c r="AU527" i="1"/>
  <c r="AT528" i="1"/>
  <c r="AU528" i="1" s="1"/>
  <c r="K6" i="1" s="1"/>
  <c r="R6" i="1" s="1"/>
  <c r="AN528" i="1"/>
  <c r="AO528" i="1" s="1"/>
  <c r="J7" i="1" s="1"/>
  <c r="Q7" i="1" s="1"/>
  <c r="AO527" i="1"/>
  <c r="BD528" i="1"/>
  <c r="BE528" i="1" s="1"/>
  <c r="L7" i="1" s="1"/>
  <c r="S7" i="1" s="1"/>
  <c r="BE527" i="1"/>
  <c r="AZ528" i="1"/>
  <c r="BA528" i="1" s="1"/>
  <c r="K9" i="1" s="1"/>
  <c r="R9" i="1" s="1"/>
  <c r="BA527" i="1"/>
  <c r="AP528" i="1"/>
  <c r="AQ528" i="1" s="1"/>
  <c r="J8" i="1" s="1"/>
  <c r="Q8" i="1" s="1"/>
  <c r="AQ527" i="1"/>
  <c r="BH528" i="1"/>
  <c r="BI528" i="1" s="1"/>
  <c r="L9" i="1" s="1"/>
  <c r="BI527" i="1"/>
  <c r="AM527" i="1"/>
  <c r="AL528" i="1"/>
  <c r="AM528" i="1" s="1"/>
  <c r="J6" i="1" s="1"/>
  <c r="Q6" i="1" s="1"/>
  <c r="AR528" i="1"/>
  <c r="AS528" i="1" s="1"/>
  <c r="J9" i="1" s="1"/>
  <c r="Q9" i="1" s="1"/>
  <c r="AS527" i="1"/>
  <c r="BF528" i="1"/>
  <c r="BG528" i="1" s="1"/>
  <c r="L8" i="1" s="1"/>
  <c r="S8" i="1" s="1"/>
  <c r="BG527" i="1"/>
  <c r="AX528" i="1"/>
  <c r="AY528" i="1" s="1"/>
  <c r="K8" i="1" s="1"/>
  <c r="R8" i="1" s="1"/>
  <c r="AY527" i="1"/>
  <c r="S9" i="1" l="1"/>
  <c r="I17" i="1" s="1"/>
  <c r="I16" i="1"/>
  <c r="H22" i="1" l="1"/>
  <c r="J22" i="1" s="1"/>
  <c r="L20" i="1"/>
  <c r="K20" i="1"/>
  <c r="M20" i="1" s="1"/>
  <c r="N20" i="1" s="1"/>
  <c r="H21" i="1"/>
  <c r="J21" i="1" s="1"/>
  <c r="H20" i="1"/>
  <c r="J20" i="1" s="1"/>
  <c r="J16" i="1"/>
  <c r="H23" i="1"/>
  <c r="J23" i="1" s="1"/>
  <c r="O20" i="1" l="1"/>
  <c r="P20" i="1" s="1"/>
  <c r="R25" i="1" s="1"/>
</calcChain>
</file>

<file path=xl/sharedStrings.xml><?xml version="1.0" encoding="utf-8"?>
<sst xmlns="http://schemas.openxmlformats.org/spreadsheetml/2006/main" count="163" uniqueCount="75">
  <si>
    <t>Size of Room</t>
  </si>
  <si>
    <t>Volume</t>
  </si>
  <si>
    <t>Length (m)</t>
  </si>
  <si>
    <t>Width (m)</t>
  </si>
  <si>
    <t>Probabilities of Infection (%)</t>
  </si>
  <si>
    <t>Infected</t>
  </si>
  <si>
    <t>Reproduction Number</t>
  </si>
  <si>
    <t>Height (m)</t>
  </si>
  <si>
    <t>No Mask / Cloth Mask</t>
  </si>
  <si>
    <t>Surgical Mask</t>
  </si>
  <si>
    <t>KN95 Mask</t>
  </si>
  <si>
    <t>N95 Mask</t>
  </si>
  <si>
    <t>No. of occupants</t>
  </si>
  <si>
    <t>Susceptible</t>
  </si>
  <si>
    <t>Time Start</t>
  </si>
  <si>
    <t>Additional Ventilation</t>
  </si>
  <si>
    <t>Outdoor CO2</t>
  </si>
  <si>
    <t>Rate of activity</t>
  </si>
  <si>
    <t>Initial CO2</t>
  </si>
  <si>
    <t>Air Purifier</t>
  </si>
  <si>
    <t>Duration of stay (hr)</t>
  </si>
  <si>
    <t>Specified CADR (m^3/hr)</t>
  </si>
  <si>
    <t>Kindly check the specifications of the device</t>
  </si>
  <si>
    <t>Assumption:</t>
  </si>
  <si>
    <t>ACH</t>
  </si>
  <si>
    <t>Number of Air Purifier</t>
  </si>
  <si>
    <t>Additional air purifier eACH</t>
  </si>
  <si>
    <t>0 - breathing - 0.65 m3/hr</t>
  </si>
  <si>
    <t>Mask</t>
  </si>
  <si>
    <t>CO2 Level</t>
  </si>
  <si>
    <t>1 - speaking - 1.38 m3/hr</t>
  </si>
  <si>
    <t xml:space="preserve"> Average Attack Daily Rate (%)</t>
  </si>
  <si>
    <t>CO2 concentration of exhalation - 38000 ppm</t>
  </si>
  <si>
    <t>Fans</t>
  </si>
  <si>
    <t>Flow velocity (m/s)</t>
  </si>
  <si>
    <t>Breakdown:</t>
  </si>
  <si>
    <t>Hospitalization Cost</t>
  </si>
  <si>
    <t>Confirmatory testing</t>
  </si>
  <si>
    <t>Total</t>
  </si>
  <si>
    <t>Reduction of total outbreak cost</t>
  </si>
  <si>
    <t>Fan Diameter (in)</t>
  </si>
  <si>
    <t>No. of fans:</t>
  </si>
  <si>
    <t>Isolation</t>
  </si>
  <si>
    <t>Low-risk</t>
  </si>
  <si>
    <t>Breathing</t>
  </si>
  <si>
    <t>Medium-risk</t>
  </si>
  <si>
    <t>Speaking</t>
  </si>
  <si>
    <t>High-risk</t>
  </si>
  <si>
    <t>Coughing</t>
  </si>
  <si>
    <t>Cost of Mask per week</t>
  </si>
  <si>
    <t>Ventilation cost</t>
  </si>
  <si>
    <t>C-R Box Cost</t>
  </si>
  <si>
    <t>Cost of intervention</t>
  </si>
  <si>
    <t>Net Benefit Ratio</t>
  </si>
  <si>
    <t>Isolation time (days)</t>
  </si>
  <si>
    <t>Energy consumption</t>
  </si>
  <si>
    <t>OPEX per week</t>
  </si>
  <si>
    <t>No Mask</t>
  </si>
  <si>
    <t>Duration (s)</t>
  </si>
  <si>
    <t>No. of Occupants</t>
  </si>
  <si>
    <t>Index Case</t>
  </si>
  <si>
    <t>Susceptible Case</t>
  </si>
  <si>
    <t>quanta Concentration</t>
  </si>
  <si>
    <t>E/V</t>
  </si>
  <si>
    <t>Breathing Flow Rate (m^3/hr)</t>
  </si>
  <si>
    <t>Loss due to dilution</t>
  </si>
  <si>
    <t>Loss due to breathing</t>
  </si>
  <si>
    <t>Indoor CO2 Concentration</t>
  </si>
  <si>
    <t>Outdoor CO2 Concentration</t>
  </si>
  <si>
    <t>Time</t>
  </si>
  <si>
    <t>Accumulated Dose</t>
  </si>
  <si>
    <t>Probability of Infection</t>
  </si>
  <si>
    <t>Ventilation</t>
  </si>
  <si>
    <t>Filtration</t>
  </si>
  <si>
    <t>Deactivation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</si>
</sst>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₱&quot;* #,##0.00_-;\-&quot;₱&quot;* #,##0.00_-;_-&quot;₱&quot;* &quot;-&quot;??_-;_-@_-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u/>
      <sz val="8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b/>
      <sz val="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</fills>
  <borders count="5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2" fillId="0" borderId="4" xfId="0" applyFont="1" applyBorder="1" applyAlignment="1">
      <alignment horizontal="center" vertical="center"/>
    </xf>
    <xf numFmtId="0" fontId="0" fillId="2" borderId="5" xfId="0" applyFill="1" applyBorder="1" applyProtection="1">
      <protection locked="0"/>
    </xf>
    <xf numFmtId="0" fontId="2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 applyProtection="1">
      <protection locked="0"/>
    </xf>
    <xf numFmtId="0" fontId="0" fillId="0" borderId="5" xfId="0" applyBorder="1"/>
    <xf numFmtId="0" fontId="2" fillId="0" borderId="6" xfId="0" applyFont="1" applyBorder="1" applyAlignment="1">
      <alignment vertical="center" wrapText="1"/>
    </xf>
    <xf numFmtId="18" fontId="0" fillId="0" borderId="0" xfId="0" applyNumberFormat="1" applyProtection="1">
      <protection locked="0"/>
    </xf>
    <xf numFmtId="0" fontId="2" fillId="0" borderId="6" xfId="0" applyFont="1" applyBorder="1" applyAlignment="1">
      <alignment vertical="center"/>
    </xf>
    <xf numFmtId="0" fontId="2" fillId="0" borderId="5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2" borderId="0" xfId="0" applyFill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3" borderId="0" xfId="0" applyFill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0" fillId="2" borderId="9" xfId="0" applyFill="1" applyBorder="1" applyProtection="1">
      <protection locked="0"/>
    </xf>
    <xf numFmtId="0" fontId="2" fillId="0" borderId="7" xfId="0" applyFont="1" applyBorder="1" applyAlignment="1">
      <alignment horizontal="center" vertical="center"/>
    </xf>
    <xf numFmtId="0" fontId="0" fillId="3" borderId="8" xfId="0" applyFill="1" applyBorder="1"/>
    <xf numFmtId="0" fontId="0" fillId="0" borderId="9" xfId="0" applyBorder="1"/>
    <xf numFmtId="0" fontId="3" fillId="0" borderId="10" xfId="0" applyFont="1" applyBorder="1" applyAlignment="1">
      <alignment horizontal="center"/>
    </xf>
    <xf numFmtId="0" fontId="3" fillId="2" borderId="11" xfId="0" applyFont="1" applyFill="1" applyBorder="1" applyAlignment="1" applyProtection="1">
      <alignment horizontal="center"/>
      <protection locked="0"/>
    </xf>
    <xf numFmtId="0" fontId="3" fillId="2" borderId="12" xfId="0" applyFont="1" applyFill="1" applyBorder="1" applyAlignment="1" applyProtection="1">
      <alignment horizontal="center"/>
      <protection locked="0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1" fillId="0" borderId="11" xfId="0" applyFont="1" applyBorder="1"/>
    <xf numFmtId="0" fontId="1" fillId="3" borderId="10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2" xfId="0" applyFont="1" applyBorder="1"/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8" xfId="0" applyFont="1" applyBorder="1"/>
    <xf numFmtId="0" fontId="1" fillId="0" borderId="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0" borderId="4" xfId="0" applyFont="1" applyBorder="1"/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5" fillId="3" borderId="13" xfId="0" applyFont="1" applyFill="1" applyBorder="1" applyAlignment="1">
      <alignment horizontal="center" wrapText="1"/>
    </xf>
    <xf numFmtId="0" fontId="5" fillId="3" borderId="14" xfId="0" applyFont="1" applyFill="1" applyBorder="1" applyAlignment="1">
      <alignment horizontal="center" wrapText="1"/>
    </xf>
    <xf numFmtId="0" fontId="2" fillId="0" borderId="7" xfId="0" applyFont="1" applyBorder="1"/>
    <xf numFmtId="0" fontId="0" fillId="2" borderId="8" xfId="0" applyFill="1" applyBorder="1" applyProtection="1">
      <protection locked="0"/>
    </xf>
    <xf numFmtId="0" fontId="2" fillId="0" borderId="0" xfId="0" applyFont="1" applyAlignment="1">
      <alignment vertical="center"/>
    </xf>
    <xf numFmtId="44" fontId="5" fillId="0" borderId="0" xfId="0" applyNumberFormat="1" applyFont="1" applyAlignment="1">
      <alignment vertical="center"/>
    </xf>
    <xf numFmtId="0" fontId="5" fillId="0" borderId="0" xfId="0" applyFont="1" applyAlignment="1">
      <alignment horizontal="center" vertical="center"/>
    </xf>
    <xf numFmtId="44" fontId="5" fillId="0" borderId="0" xfId="0" applyNumberFormat="1" applyFont="1" applyAlignment="1">
      <alignment horizontal="center" vertical="center"/>
    </xf>
    <xf numFmtId="44" fontId="6" fillId="0" borderId="0" xfId="0" applyNumberFormat="1" applyFont="1" applyAlignment="1">
      <alignment horizontal="center" vertical="center"/>
    </xf>
    <xf numFmtId="44" fontId="2" fillId="3" borderId="14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2" borderId="17" xfId="0" applyFont="1" applyFill="1" applyBorder="1" applyAlignment="1" applyProtection="1">
      <alignment horizontal="center" vertical="center"/>
      <protection locked="0"/>
    </xf>
    <xf numFmtId="44" fontId="5" fillId="0" borderId="0" xfId="0" applyNumberFormat="1" applyFont="1" applyAlignment="1">
      <alignment horizontal="center" vertical="center" wrapText="1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2" borderId="20" xfId="0" applyFont="1" applyFill="1" applyBorder="1" applyAlignment="1" applyProtection="1">
      <alignment horizontal="center" vertical="center"/>
      <protection locked="0"/>
    </xf>
    <xf numFmtId="0" fontId="2" fillId="3" borderId="21" xfId="0" applyFont="1" applyFill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2" borderId="24" xfId="0" applyFont="1" applyFill="1" applyBorder="1" applyAlignment="1" applyProtection="1">
      <alignment horizontal="center" vertical="center"/>
      <protection locked="0"/>
    </xf>
    <xf numFmtId="0" fontId="2" fillId="0" borderId="0" xfId="0" applyFont="1" applyAlignment="1">
      <alignment horizontal="center" wrapText="1"/>
    </xf>
    <xf numFmtId="44" fontId="2" fillId="0" borderId="0" xfId="0" applyNumberFormat="1" applyFont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2" fillId="2" borderId="11" xfId="0" applyFont="1" applyFill="1" applyBorder="1" applyAlignment="1" applyProtection="1">
      <alignment horizontal="center"/>
      <protection locked="0"/>
    </xf>
    <xf numFmtId="0" fontId="2" fillId="2" borderId="12" xfId="0" applyFont="1" applyFill="1" applyBorder="1" applyAlignment="1" applyProtection="1">
      <alignment horizontal="center"/>
      <protection locked="0"/>
    </xf>
    <xf numFmtId="0" fontId="3" fillId="4" borderId="7" xfId="0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 wrapText="1"/>
    </xf>
    <xf numFmtId="0" fontId="2" fillId="0" borderId="0" xfId="0" applyFont="1"/>
    <xf numFmtId="44" fontId="2" fillId="0" borderId="0" xfId="0" applyNumberFormat="1" applyFont="1"/>
    <xf numFmtId="0" fontId="0" fillId="0" borderId="0" xfId="0" applyAlignment="1">
      <alignment horizontal="center"/>
    </xf>
    <xf numFmtId="0" fontId="0" fillId="0" borderId="0" xfId="0" applyProtection="1">
      <protection hidden="1"/>
    </xf>
    <xf numFmtId="0" fontId="0" fillId="5" borderId="0" xfId="0" applyFill="1" applyProtection="1">
      <protection hidden="1"/>
    </xf>
    <xf numFmtId="0" fontId="0" fillId="5" borderId="0" xfId="0" applyFill="1" applyAlignment="1" applyProtection="1">
      <alignment horizontal="center"/>
      <protection hidden="1"/>
    </xf>
    <xf numFmtId="0" fontId="0" fillId="5" borderId="8" xfId="0" applyFill="1" applyBorder="1" applyAlignment="1" applyProtection="1">
      <alignment horizontal="center"/>
      <protection hidden="1"/>
    </xf>
    <xf numFmtId="0" fontId="2" fillId="5" borderId="3" xfId="0" applyFont="1" applyFill="1" applyBorder="1" applyAlignment="1" applyProtection="1">
      <alignment vertical="center"/>
      <protection hidden="1"/>
    </xf>
    <xf numFmtId="0" fontId="2" fillId="5" borderId="13" xfId="0" applyFont="1" applyFill="1" applyBorder="1" applyAlignment="1" applyProtection="1">
      <alignment horizontal="center" vertical="center" wrapText="1"/>
      <protection hidden="1"/>
    </xf>
    <xf numFmtId="0" fontId="2" fillId="5" borderId="25" xfId="0" applyFont="1" applyFill="1" applyBorder="1" applyAlignment="1" applyProtection="1">
      <alignment horizontal="center" vertical="center"/>
      <protection hidden="1"/>
    </xf>
    <xf numFmtId="0" fontId="2" fillId="5" borderId="26" xfId="0" applyFont="1" applyFill="1" applyBorder="1" applyAlignment="1" applyProtection="1">
      <alignment horizontal="center" vertical="center"/>
      <protection hidden="1"/>
    </xf>
    <xf numFmtId="0" fontId="2" fillId="5" borderId="27" xfId="0" applyFont="1" applyFill="1" applyBorder="1" applyAlignment="1" applyProtection="1">
      <alignment horizontal="center" vertical="center"/>
      <protection hidden="1"/>
    </xf>
    <xf numFmtId="0" fontId="2" fillId="5" borderId="14" xfId="0" applyFont="1" applyFill="1" applyBorder="1" applyAlignment="1" applyProtection="1">
      <alignment horizontal="center" vertical="center" wrapText="1"/>
      <protection hidden="1"/>
    </xf>
    <xf numFmtId="0" fontId="2" fillId="5" borderId="28" xfId="0" applyFont="1" applyFill="1" applyBorder="1" applyAlignment="1" applyProtection="1">
      <alignment horizontal="center" vertical="center" wrapText="1"/>
      <protection hidden="1"/>
    </xf>
    <xf numFmtId="0" fontId="0" fillId="5" borderId="29" xfId="0" applyFill="1" applyBorder="1" applyAlignment="1" applyProtection="1">
      <alignment horizontal="center" vertical="center"/>
      <protection hidden="1"/>
    </xf>
    <xf numFmtId="0" fontId="2" fillId="5" borderId="30" xfId="0" applyFont="1" applyFill="1" applyBorder="1" applyAlignment="1" applyProtection="1">
      <alignment horizontal="center" vertical="center" wrapText="1"/>
      <protection hidden="1"/>
    </xf>
    <xf numFmtId="0" fontId="0" fillId="5" borderId="31" xfId="0" applyFill="1" applyBorder="1" applyAlignment="1" applyProtection="1">
      <alignment horizontal="center" vertical="center"/>
      <protection hidden="1"/>
    </xf>
    <xf numFmtId="0" fontId="0" fillId="5" borderId="32" xfId="0" applyFill="1" applyBorder="1" applyAlignment="1" applyProtection="1">
      <alignment horizontal="center" vertical="center"/>
      <protection hidden="1"/>
    </xf>
    <xf numFmtId="0" fontId="0" fillId="5" borderId="17" xfId="0" applyFill="1" applyBorder="1" applyAlignment="1" applyProtection="1">
      <alignment horizontal="center" vertical="center"/>
      <protection hidden="1"/>
    </xf>
    <xf numFmtId="0" fontId="2" fillId="5" borderId="33" xfId="0" applyFont="1" applyFill="1" applyBorder="1" applyAlignment="1" applyProtection="1">
      <alignment horizontal="center" vertical="center" wrapText="1"/>
      <protection hidden="1"/>
    </xf>
    <xf numFmtId="0" fontId="2" fillId="5" borderId="16" xfId="0" applyFont="1" applyFill="1" applyBorder="1" applyAlignment="1" applyProtection="1">
      <alignment horizontal="center" vertical="center" wrapText="1"/>
      <protection hidden="1"/>
    </xf>
    <xf numFmtId="0" fontId="2" fillId="5" borderId="34" xfId="0" applyFont="1" applyFill="1" applyBorder="1" applyAlignment="1" applyProtection="1">
      <alignment horizontal="center" vertical="center" wrapText="1"/>
      <protection hidden="1"/>
    </xf>
    <xf numFmtId="0" fontId="0" fillId="5" borderId="30" xfId="0" applyFill="1" applyBorder="1" applyAlignment="1" applyProtection="1">
      <alignment horizontal="center" vertical="center"/>
      <protection hidden="1"/>
    </xf>
    <xf numFmtId="0" fontId="2" fillId="5" borderId="30" xfId="0" applyFont="1" applyFill="1" applyBorder="1" applyAlignment="1" applyProtection="1">
      <alignment horizontal="center" vertical="center"/>
      <protection hidden="1"/>
    </xf>
    <xf numFmtId="0" fontId="2" fillId="5" borderId="35" xfId="0" applyFont="1" applyFill="1" applyBorder="1" applyAlignment="1" applyProtection="1">
      <alignment horizontal="center" vertical="center" wrapText="1"/>
      <protection hidden="1"/>
    </xf>
    <xf numFmtId="0" fontId="2" fillId="5" borderId="0" xfId="0" applyFont="1" applyFill="1" applyAlignment="1" applyProtection="1">
      <alignment vertical="center" wrapText="1"/>
      <protection hidden="1"/>
    </xf>
    <xf numFmtId="0" fontId="0" fillId="5" borderId="0" xfId="0" applyFill="1" applyAlignment="1" applyProtection="1">
      <alignment vertical="center"/>
      <protection hidden="1"/>
    </xf>
    <xf numFmtId="0" fontId="2" fillId="5" borderId="5" xfId="0" applyFont="1" applyFill="1" applyBorder="1" applyAlignment="1" applyProtection="1">
      <alignment vertical="center"/>
      <protection hidden="1"/>
    </xf>
    <xf numFmtId="0" fontId="2" fillId="5" borderId="21" xfId="0" applyFont="1" applyFill="1" applyBorder="1" applyAlignment="1" applyProtection="1">
      <alignment horizontal="center" vertical="center" wrapText="1"/>
      <protection hidden="1"/>
    </xf>
    <xf numFmtId="0" fontId="2" fillId="5" borderId="22" xfId="0" applyFont="1" applyFill="1" applyBorder="1" applyAlignment="1" applyProtection="1">
      <alignment horizontal="center" vertical="center"/>
      <protection hidden="1"/>
    </xf>
    <xf numFmtId="0" fontId="2" fillId="5" borderId="36" xfId="0" applyFont="1" applyFill="1" applyBorder="1" applyAlignment="1" applyProtection="1">
      <alignment horizontal="center" vertical="center"/>
      <protection hidden="1"/>
    </xf>
    <xf numFmtId="0" fontId="2" fillId="5" borderId="37" xfId="0" applyFont="1" applyFill="1" applyBorder="1" applyAlignment="1" applyProtection="1">
      <alignment horizontal="center" vertical="center"/>
      <protection hidden="1"/>
    </xf>
    <xf numFmtId="0" fontId="2" fillId="5" borderId="21" xfId="0" applyFont="1" applyFill="1" applyBorder="1" applyAlignment="1" applyProtection="1">
      <alignment horizontal="center" vertical="center" wrapText="1"/>
      <protection hidden="1"/>
    </xf>
    <xf numFmtId="0" fontId="2" fillId="5" borderId="38" xfId="0" applyFont="1" applyFill="1" applyBorder="1" applyAlignment="1" applyProtection="1">
      <alignment horizontal="center" vertical="center" wrapText="1"/>
      <protection hidden="1"/>
    </xf>
    <xf numFmtId="0" fontId="0" fillId="5" borderId="39" xfId="0" applyFill="1" applyBorder="1" applyAlignment="1" applyProtection="1">
      <alignment horizontal="center" vertical="center"/>
      <protection hidden="1"/>
    </xf>
    <xf numFmtId="0" fontId="2" fillId="5" borderId="39" xfId="0" applyFont="1" applyFill="1" applyBorder="1" applyAlignment="1" applyProtection="1">
      <alignment horizontal="center" vertical="center" wrapText="1"/>
      <protection hidden="1"/>
    </xf>
    <xf numFmtId="0" fontId="2" fillId="5" borderId="40" xfId="0" applyFont="1" applyFill="1" applyBorder="1" applyAlignment="1" applyProtection="1">
      <alignment horizontal="center" vertical="center" wrapText="1"/>
      <protection hidden="1"/>
    </xf>
    <xf numFmtId="0" fontId="2" fillId="5" borderId="23" xfId="0" applyFont="1" applyFill="1" applyBorder="1" applyAlignment="1" applyProtection="1">
      <alignment horizontal="center" vertical="center" wrapText="1"/>
      <protection hidden="1"/>
    </xf>
    <xf numFmtId="0" fontId="2" fillId="5" borderId="39" xfId="0" applyFont="1" applyFill="1" applyBorder="1" applyAlignment="1" applyProtection="1">
      <alignment horizontal="center" vertical="center"/>
      <protection hidden="1"/>
    </xf>
    <xf numFmtId="0" fontId="0" fillId="5" borderId="0" xfId="0" applyFill="1" applyAlignment="1" applyProtection="1">
      <alignment horizontal="center"/>
      <protection hidden="1"/>
    </xf>
    <xf numFmtId="0" fontId="0" fillId="5" borderId="5" xfId="0" applyFill="1" applyBorder="1" applyAlignment="1" applyProtection="1">
      <alignment horizontal="center" vertical="center"/>
      <protection hidden="1"/>
    </xf>
    <xf numFmtId="0" fontId="0" fillId="5" borderId="41" xfId="0" applyFill="1" applyBorder="1" applyAlignment="1" applyProtection="1">
      <alignment horizontal="center" vertical="center"/>
      <protection hidden="1"/>
    </xf>
    <xf numFmtId="0" fontId="0" fillId="5" borderId="42" xfId="0" applyFill="1" applyBorder="1" applyAlignment="1" applyProtection="1">
      <alignment horizontal="center" vertical="center"/>
      <protection hidden="1"/>
    </xf>
    <xf numFmtId="0" fontId="0" fillId="5" borderId="43" xfId="0" applyFill="1" applyBorder="1" applyAlignment="1" applyProtection="1">
      <alignment horizontal="center" vertical="center"/>
      <protection hidden="1"/>
    </xf>
    <xf numFmtId="0" fontId="0" fillId="5" borderId="25" xfId="0" applyFill="1" applyBorder="1" applyAlignment="1" applyProtection="1">
      <alignment horizontal="center" vertical="center"/>
      <protection hidden="1"/>
    </xf>
    <xf numFmtId="0" fontId="0" fillId="5" borderId="41" xfId="0" applyFill="1" applyBorder="1" applyProtection="1">
      <protection hidden="1"/>
    </xf>
    <xf numFmtId="0" fontId="0" fillId="5" borderId="42" xfId="0" applyFill="1" applyBorder="1" applyProtection="1">
      <protection hidden="1"/>
    </xf>
    <xf numFmtId="0" fontId="0" fillId="5" borderId="44" xfId="0" applyFill="1" applyBorder="1" applyAlignment="1" applyProtection="1">
      <alignment horizontal="center"/>
      <protection hidden="1"/>
    </xf>
    <xf numFmtId="0" fontId="0" fillId="5" borderId="45" xfId="0" applyFill="1" applyBorder="1" applyAlignment="1" applyProtection="1">
      <alignment horizontal="center"/>
      <protection hidden="1"/>
    </xf>
    <xf numFmtId="18" fontId="0" fillId="5" borderId="42" xfId="0" applyNumberFormat="1" applyFill="1" applyBorder="1" applyProtection="1">
      <protection hidden="1"/>
    </xf>
    <xf numFmtId="0" fontId="0" fillId="5" borderId="46" xfId="0" applyFill="1" applyBorder="1" applyAlignment="1" applyProtection="1">
      <alignment horizontal="center" vertical="center"/>
      <protection hidden="1"/>
    </xf>
    <xf numFmtId="0" fontId="0" fillId="5" borderId="18" xfId="0" applyFill="1" applyBorder="1" applyProtection="1">
      <protection hidden="1"/>
    </xf>
    <xf numFmtId="0" fontId="0" fillId="5" borderId="47" xfId="0" applyFill="1" applyBorder="1" applyAlignment="1" applyProtection="1">
      <alignment horizontal="center" vertical="center"/>
      <protection hidden="1"/>
    </xf>
    <xf numFmtId="0" fontId="0" fillId="5" borderId="48" xfId="0" applyFill="1" applyBorder="1" applyAlignment="1" applyProtection="1">
      <alignment horizontal="center"/>
      <protection hidden="1"/>
    </xf>
    <xf numFmtId="18" fontId="0" fillId="5" borderId="6" xfId="0" applyNumberFormat="1" applyFill="1" applyBorder="1" applyProtection="1">
      <protection hidden="1"/>
    </xf>
    <xf numFmtId="0" fontId="0" fillId="5" borderId="49" xfId="0" applyFill="1" applyBorder="1" applyAlignment="1" applyProtection="1">
      <alignment horizontal="center" vertical="center"/>
      <protection hidden="1"/>
    </xf>
    <xf numFmtId="0" fontId="0" fillId="5" borderId="50" xfId="0" applyFill="1" applyBorder="1" applyAlignment="1" applyProtection="1">
      <alignment horizontal="center" vertical="center"/>
      <protection hidden="1"/>
    </xf>
    <xf numFmtId="18" fontId="0" fillId="5" borderId="51" xfId="0" applyNumberFormat="1" applyFill="1" applyBorder="1" applyProtection="1">
      <protection hidden="1"/>
    </xf>
    <xf numFmtId="0" fontId="0" fillId="5" borderId="6" xfId="0" applyFill="1" applyBorder="1" applyAlignment="1" applyProtection="1">
      <alignment horizontal="center" vertical="center"/>
      <protection hidden="1"/>
    </xf>
  </cellXfs>
  <cellStyles count="1">
    <cellStyle name="Normal" xfId="0" builtinId="0"/>
  </cellStyles>
  <dxfs count="5"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cagar/Downloads/SafeSchoolsCalculat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putations"/>
      <sheetName val="Risk Computations"/>
      <sheetName val="Chart1"/>
      <sheetName val="Chart1 (2)"/>
      <sheetName val="Sheet4"/>
      <sheetName val="Sheet4 (2)"/>
      <sheetName val="Sheet2"/>
      <sheetName val="Sheet3"/>
    </sheetNames>
    <sheetDataSet>
      <sheetData sheetId="0"/>
      <sheetData sheetId="1">
        <row r="3">
          <cell r="B3">
            <v>41</v>
          </cell>
          <cell r="C3">
            <v>2.2000000000000002</v>
          </cell>
          <cell r="D3">
            <v>1</v>
          </cell>
          <cell r="E3">
            <v>0</v>
          </cell>
          <cell r="F3">
            <v>2</v>
          </cell>
          <cell r="G3">
            <v>0</v>
          </cell>
          <cell r="H3">
            <v>1</v>
          </cell>
          <cell r="I3">
            <v>0</v>
          </cell>
          <cell r="J3" t="str">
            <v>N95 Mask</v>
          </cell>
        </row>
      </sheetData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9DDEC-1AFA-4AF4-BC41-835906B970BC}">
  <dimension ref="A1:BI528"/>
  <sheetViews>
    <sheetView tabSelected="1" zoomScale="120" zoomScaleNormal="120" workbookViewId="0">
      <selection activeCell="I12" sqref="I12"/>
    </sheetView>
  </sheetViews>
  <sheetFormatPr defaultRowHeight="15" x14ac:dyDescent="0.25"/>
  <cols>
    <col min="2" max="2" width="21.42578125" customWidth="1"/>
    <col min="3" max="3" width="10" customWidth="1"/>
    <col min="4" max="4" width="9.85546875" customWidth="1"/>
    <col min="6" max="6" width="10.28515625" customWidth="1"/>
    <col min="8" max="8" width="13.5703125" bestFit="1" customWidth="1"/>
    <col min="10" max="10" width="13.42578125" bestFit="1" customWidth="1"/>
    <col min="11" max="11" width="12.85546875" bestFit="1" customWidth="1"/>
    <col min="13" max="13" width="13.42578125" bestFit="1" customWidth="1"/>
    <col min="15" max="15" width="10.85546875" bestFit="1" customWidth="1"/>
    <col min="16" max="16" width="11.28515625" bestFit="1" customWidth="1"/>
    <col min="17" max="17" width="12.28515625" bestFit="1" customWidth="1"/>
    <col min="18" max="18" width="12.42578125" bestFit="1" customWidth="1"/>
    <col min="32" max="32" width="12.85546875" bestFit="1" customWidth="1"/>
    <col min="34" max="34" width="12.85546875" bestFit="1" customWidth="1"/>
    <col min="36" max="36" width="12.85546875" bestFit="1" customWidth="1"/>
    <col min="40" max="40" width="12.85546875" bestFit="1" customWidth="1"/>
    <col min="42" max="42" width="12.85546875" bestFit="1" customWidth="1"/>
    <col min="44" max="44" width="12.85546875" bestFit="1" customWidth="1"/>
    <col min="46" max="46" width="12.85546875" bestFit="1" customWidth="1"/>
    <col min="48" max="48" width="12.85546875" bestFit="1" customWidth="1"/>
    <col min="50" max="50" width="12.85546875" bestFit="1" customWidth="1"/>
    <col min="52" max="52" width="12.85546875" bestFit="1" customWidth="1"/>
    <col min="54" max="54" width="12.85546875" bestFit="1" customWidth="1"/>
    <col min="56" max="56" width="12.85546875" bestFit="1" customWidth="1"/>
    <col min="58" max="58" width="12.85546875" bestFit="1" customWidth="1"/>
    <col min="60" max="60" width="12.85546875" bestFit="1" customWidth="1"/>
  </cols>
  <sheetData>
    <row r="1" spans="2:19" ht="15.75" thickBot="1" x14ac:dyDescent="0.3"/>
    <row r="2" spans="2:19" x14ac:dyDescent="0.25">
      <c r="B2" s="1" t="s">
        <v>0</v>
      </c>
      <c r="C2" s="2" t="s">
        <v>1</v>
      </c>
      <c r="D2" s="3">
        <f>D3*D4*D5</f>
        <v>216</v>
      </c>
    </row>
    <row r="3" spans="2:19" x14ac:dyDescent="0.25">
      <c r="B3" s="4"/>
      <c r="C3" t="s">
        <v>2</v>
      </c>
      <c r="D3" s="5">
        <v>8</v>
      </c>
    </row>
    <row r="4" spans="2:19" x14ac:dyDescent="0.25">
      <c r="B4" s="4"/>
      <c r="C4" t="s">
        <v>3</v>
      </c>
      <c r="D4" s="5">
        <v>9</v>
      </c>
      <c r="G4" s="6" t="s">
        <v>4</v>
      </c>
      <c r="H4" s="6"/>
      <c r="I4" s="7" t="s">
        <v>5</v>
      </c>
      <c r="J4" s="7"/>
      <c r="K4" s="7"/>
      <c r="L4" s="7"/>
      <c r="N4" s="7" t="s">
        <v>6</v>
      </c>
      <c r="O4" s="7"/>
      <c r="P4" s="7" t="s">
        <v>5</v>
      </c>
      <c r="Q4" s="7"/>
      <c r="R4" s="7"/>
      <c r="S4" s="7"/>
    </row>
    <row r="5" spans="2:19" ht="22.5" x14ac:dyDescent="0.25">
      <c r="B5" s="4"/>
      <c r="C5" t="s">
        <v>7</v>
      </c>
      <c r="D5" s="5">
        <v>3</v>
      </c>
      <c r="G5" s="6"/>
      <c r="H5" s="6"/>
      <c r="I5" s="8" t="s">
        <v>8</v>
      </c>
      <c r="J5" s="8" t="s">
        <v>9</v>
      </c>
      <c r="K5" s="8" t="s">
        <v>10</v>
      </c>
      <c r="L5" s="8" t="s">
        <v>11</v>
      </c>
      <c r="M5" s="9"/>
      <c r="N5" s="7"/>
      <c r="O5" s="7"/>
      <c r="P5" s="8" t="s">
        <v>8</v>
      </c>
      <c r="Q5" s="8" t="s">
        <v>9</v>
      </c>
      <c r="R5" s="8" t="s">
        <v>10</v>
      </c>
      <c r="S5" s="8" t="s">
        <v>11</v>
      </c>
    </row>
    <row r="6" spans="2:19" ht="22.5" x14ac:dyDescent="0.25">
      <c r="B6" s="4" t="s">
        <v>12</v>
      </c>
      <c r="C6" s="10">
        <f>'[1]Risk Computations'!B3</f>
        <v>41</v>
      </c>
      <c r="D6" s="11">
        <f>38000</f>
        <v>38000</v>
      </c>
      <c r="E6">
        <f>D6*44.01*0.0409</f>
        <v>68400.342000000004</v>
      </c>
      <c r="G6" s="7" t="s">
        <v>13</v>
      </c>
      <c r="H6" s="8" t="s">
        <v>8</v>
      </c>
      <c r="I6" s="12">
        <f>AE528</f>
        <v>3.2</v>
      </c>
      <c r="J6" s="12">
        <f>AM528</f>
        <v>1.61</v>
      </c>
      <c r="K6" s="12">
        <f>AU528</f>
        <v>0.81</v>
      </c>
      <c r="L6" s="12">
        <f>BC528</f>
        <v>0.16</v>
      </c>
      <c r="N6" s="7" t="s">
        <v>13</v>
      </c>
      <c r="O6" s="8" t="s">
        <v>8</v>
      </c>
      <c r="P6" s="12">
        <f t="shared" ref="P6:S9" si="0">(I6*($C$6-SUM($D$22:$D$24))/100)/IF(SUM($D$22:$D$24)=0,1,SUM($D$22:$D$24))</f>
        <v>1.28</v>
      </c>
      <c r="Q6" s="12">
        <f t="shared" si="0"/>
        <v>0.64400000000000002</v>
      </c>
      <c r="R6" s="12">
        <f t="shared" si="0"/>
        <v>0.32400000000000007</v>
      </c>
      <c r="S6" s="12">
        <f t="shared" si="0"/>
        <v>6.4000000000000001E-2</v>
      </c>
    </row>
    <row r="7" spans="2:19" x14ac:dyDescent="0.25">
      <c r="B7" s="4" t="s">
        <v>14</v>
      </c>
      <c r="C7" s="13">
        <v>0.33333333333333331</v>
      </c>
      <c r="D7" s="11"/>
      <c r="G7" s="7"/>
      <c r="H7" s="14" t="s">
        <v>9</v>
      </c>
      <c r="I7" s="12">
        <f>AG528</f>
        <v>1.61</v>
      </c>
      <c r="J7" s="12">
        <f>AO528</f>
        <v>0.81</v>
      </c>
      <c r="K7" s="12">
        <f>AW528</f>
        <v>0.41</v>
      </c>
      <c r="L7" s="12">
        <f>BE528</f>
        <v>0.08</v>
      </c>
      <c r="N7" s="7"/>
      <c r="O7" s="14" t="s">
        <v>9</v>
      </c>
      <c r="P7" s="12">
        <f t="shared" si="0"/>
        <v>0.64400000000000002</v>
      </c>
      <c r="Q7" s="12">
        <f t="shared" si="0"/>
        <v>0.32400000000000007</v>
      </c>
      <c r="R7" s="12">
        <f t="shared" si="0"/>
        <v>0.16399999999999998</v>
      </c>
      <c r="S7" s="12">
        <f t="shared" si="0"/>
        <v>3.2000000000000001E-2</v>
      </c>
    </row>
    <row r="8" spans="2:19" x14ac:dyDescent="0.25">
      <c r="B8" s="4" t="s">
        <v>15</v>
      </c>
      <c r="C8" s="10">
        <f>'[1]Risk Computations'!C3</f>
        <v>2.2000000000000002</v>
      </c>
      <c r="D8" s="15" t="str">
        <f>IF(C8=0.7,"Poor Ventilation",IF(C8=2.2,"Open Windows",IF(C8=6,"Windy and Open Windows")))</f>
        <v>Open Windows</v>
      </c>
      <c r="E8" s="16" t="str">
        <f>IF(C9=400,"Rural","Urban")</f>
        <v>Urban</v>
      </c>
      <c r="G8" s="7"/>
      <c r="H8" s="14" t="s">
        <v>10</v>
      </c>
      <c r="I8" s="12">
        <f>AI528</f>
        <v>0.81</v>
      </c>
      <c r="J8" s="12">
        <f>AQ528</f>
        <v>0.41</v>
      </c>
      <c r="K8" s="12">
        <f>AY528</f>
        <v>0.2</v>
      </c>
      <c r="L8" s="12">
        <f>BG528</f>
        <v>0.04</v>
      </c>
      <c r="N8" s="7"/>
      <c r="O8" s="14" t="s">
        <v>10</v>
      </c>
      <c r="P8" s="12">
        <f t="shared" si="0"/>
        <v>0.32400000000000007</v>
      </c>
      <c r="Q8" s="12">
        <f t="shared" si="0"/>
        <v>0.16399999999999998</v>
      </c>
      <c r="R8" s="12">
        <f t="shared" si="0"/>
        <v>0.08</v>
      </c>
      <c r="S8" s="12">
        <f t="shared" si="0"/>
        <v>1.6E-2</v>
      </c>
    </row>
    <row r="9" spans="2:19" x14ac:dyDescent="0.25">
      <c r="B9" s="4" t="s">
        <v>16</v>
      </c>
      <c r="C9" s="10">
        <v>480</v>
      </c>
      <c r="D9" s="15"/>
      <c r="E9" s="16"/>
      <c r="G9" s="7"/>
      <c r="H9" s="14" t="s">
        <v>11</v>
      </c>
      <c r="I9" s="12">
        <f>AK528</f>
        <v>0.16</v>
      </c>
      <c r="J9" s="12">
        <f>AS528</f>
        <v>0.08</v>
      </c>
      <c r="K9" s="12">
        <f>BA528</f>
        <v>0.04</v>
      </c>
      <c r="L9" s="12">
        <f>BI528</f>
        <v>0.01</v>
      </c>
      <c r="N9" s="7"/>
      <c r="O9" s="14" t="s">
        <v>11</v>
      </c>
      <c r="P9" s="12">
        <f t="shared" si="0"/>
        <v>6.4000000000000001E-2</v>
      </c>
      <c r="Q9" s="12">
        <f t="shared" si="0"/>
        <v>3.2000000000000001E-2</v>
      </c>
      <c r="R9" s="12">
        <f t="shared" si="0"/>
        <v>1.6E-2</v>
      </c>
      <c r="S9" s="12">
        <f t="shared" si="0"/>
        <v>4.0000000000000001E-3</v>
      </c>
    </row>
    <row r="10" spans="2:19" ht="15.75" thickBot="1" x14ac:dyDescent="0.3">
      <c r="B10" s="4" t="s">
        <v>17</v>
      </c>
      <c r="C10">
        <v>1</v>
      </c>
      <c r="D10" s="11">
        <f>0.65+(0.73*(C10))</f>
        <v>1.38</v>
      </c>
      <c r="E10">
        <f>E6*D10*C6</f>
        <v>3870091.3503599996</v>
      </c>
    </row>
    <row r="11" spans="2:19" x14ac:dyDescent="0.25">
      <c r="B11" s="4" t="s">
        <v>18</v>
      </c>
      <c r="C11" s="17">
        <f>C9</f>
        <v>480</v>
      </c>
      <c r="D11" s="11"/>
      <c r="G11" s="18" t="s">
        <v>19</v>
      </c>
      <c r="H11" s="19"/>
      <c r="I11" s="20"/>
    </row>
    <row r="12" spans="2:19" x14ac:dyDescent="0.25">
      <c r="B12" s="4" t="s">
        <v>20</v>
      </c>
      <c r="C12" s="10">
        <f>'[1]Risk Computations'!D3</f>
        <v>1</v>
      </c>
      <c r="D12" s="11"/>
      <c r="G12" s="21" t="s">
        <v>21</v>
      </c>
      <c r="H12" s="22"/>
      <c r="I12" s="5">
        <v>540.64</v>
      </c>
      <c r="J12" s="21" t="s">
        <v>22</v>
      </c>
      <c r="K12" s="22"/>
      <c r="L12" s="22"/>
      <c r="R12" t="s">
        <v>23</v>
      </c>
    </row>
    <row r="13" spans="2:19" ht="15.75" thickBot="1" x14ac:dyDescent="0.3">
      <c r="B13" s="4" t="s">
        <v>24</v>
      </c>
      <c r="C13" s="23">
        <f>IF(D18=0,C8,(3600/(D2/D18))+C8)</f>
        <v>18.617322322758923</v>
      </c>
      <c r="D13" s="11"/>
      <c r="G13" s="24" t="s">
        <v>25</v>
      </c>
      <c r="H13" s="25"/>
      <c r="I13" s="26">
        <f>'[1]Risk Computations'!E3</f>
        <v>0</v>
      </c>
      <c r="R13" t="s">
        <v>17</v>
      </c>
    </row>
    <row r="14" spans="2:19" ht="15.75" thickBot="1" x14ac:dyDescent="0.3">
      <c r="B14" s="27" t="s">
        <v>26</v>
      </c>
      <c r="C14" s="28">
        <f>I12*I13/D2</f>
        <v>0</v>
      </c>
      <c r="D14" s="29"/>
      <c r="R14" t="s">
        <v>27</v>
      </c>
    </row>
    <row r="15" spans="2:19" ht="15.75" thickBot="1" x14ac:dyDescent="0.3">
      <c r="B15" s="30" t="s">
        <v>28</v>
      </c>
      <c r="C15" s="31" t="str">
        <f>'[1]Risk Computations'!J3</f>
        <v>N95 Mask</v>
      </c>
      <c r="D15" s="32"/>
      <c r="G15" s="33" t="s">
        <v>29</v>
      </c>
      <c r="H15" s="34"/>
      <c r="I15" s="35">
        <f>C9+R18</f>
        <v>985.93911110872932</v>
      </c>
      <c r="J15" s="36" t="str">
        <f>IF(I15&lt;=1000,"Well-ventilated","Poorly ventilated")</f>
        <v>Well-ventilated</v>
      </c>
      <c r="K15" s="37"/>
      <c r="R15" t="s">
        <v>30</v>
      </c>
    </row>
    <row r="16" spans="2:19" ht="15.75" thickBot="1" x14ac:dyDescent="0.3">
      <c r="G16" s="38" t="s">
        <v>31</v>
      </c>
      <c r="H16" s="39"/>
      <c r="I16" s="40">
        <f>VLOOKUP(C15,$H$6:$L$9,IF($C$15=$I$5,2,IF($C$15=$J$5,3,IF($C$15=$K$5,4,5))),FALSE)</f>
        <v>0.01</v>
      </c>
      <c r="J16" s="41" t="str">
        <f>IF(I17&lt;1,"Low Risk",IF(I17&lt;2,"Moderate Risk","High Risk"))</f>
        <v>Low Risk</v>
      </c>
      <c r="K16" s="42"/>
      <c r="R16" t="s">
        <v>32</v>
      </c>
    </row>
    <row r="17" spans="2:18" ht="15.75" thickBot="1" x14ac:dyDescent="0.3">
      <c r="B17" s="43" t="s">
        <v>33</v>
      </c>
      <c r="C17" s="44"/>
      <c r="D17" s="45"/>
      <c r="G17" s="24" t="s">
        <v>6</v>
      </c>
      <c r="H17" s="25"/>
      <c r="I17" s="46">
        <f>VLOOKUP(C15,$O$6:$S$9,IF($C$15=$I$5,2,IF($C$15=$J$5,3,IF($C$15=$K$5,4,5))),FALSE)</f>
        <v>4.0000000000000001E-3</v>
      </c>
      <c r="J17" s="47"/>
      <c r="K17" s="48"/>
      <c r="R17">
        <f>(E10/D2)*((1/C13)-((1-EXP(-C13*C12))/(C13*C13*C12)))</f>
        <v>910.69495344771269</v>
      </c>
    </row>
    <row r="18" spans="2:18" x14ac:dyDescent="0.25">
      <c r="B18" s="49" t="s">
        <v>34</v>
      </c>
      <c r="C18" s="10">
        <v>3</v>
      </c>
      <c r="D18" s="11">
        <f>D20*C18</f>
        <v>0.98503933936553545</v>
      </c>
      <c r="G18" s="50" t="s">
        <v>35</v>
      </c>
      <c r="H18" s="50"/>
      <c r="I18" s="51" t="s">
        <v>36</v>
      </c>
      <c r="J18" s="51"/>
      <c r="K18" s="51" t="s">
        <v>37</v>
      </c>
      <c r="L18" s="51"/>
      <c r="M18" s="52" t="str">
        <f>"Economic Losses due to "&amp;C26&amp;"-day isolation"</f>
        <v>Economic Losses due to 5-day isolation</v>
      </c>
      <c r="N18" s="52"/>
      <c r="O18" s="53" t="s">
        <v>38</v>
      </c>
      <c r="P18" s="54" t="s">
        <v>39</v>
      </c>
      <c r="R18">
        <f>R17/(44.01*0.0409)</f>
        <v>505.93911110872932</v>
      </c>
    </row>
    <row r="19" spans="2:18" x14ac:dyDescent="0.25">
      <c r="B19" s="49" t="s">
        <v>40</v>
      </c>
      <c r="C19" s="10">
        <v>18</v>
      </c>
      <c r="D19" s="11"/>
      <c r="G19" s="50"/>
      <c r="H19" s="50"/>
      <c r="I19" s="51"/>
      <c r="J19" s="51"/>
      <c r="K19" s="51"/>
      <c r="L19" s="51"/>
      <c r="M19" s="52"/>
      <c r="N19" s="52"/>
      <c r="O19" s="53"/>
      <c r="P19" s="55"/>
    </row>
    <row r="20" spans="2:18" ht="15.75" thickBot="1" x14ac:dyDescent="0.3">
      <c r="B20" s="56" t="s">
        <v>41</v>
      </c>
      <c r="C20" s="57">
        <f>'[1]Risk Computations'!F3</f>
        <v>2</v>
      </c>
      <c r="D20" s="29">
        <f>C20*C19*0.0254*0.25*C19*0.0254*PI()</f>
        <v>0.32834644645517846</v>
      </c>
      <c r="G20" s="58" t="s">
        <v>42</v>
      </c>
      <c r="H20" s="58">
        <f>IF(I17&lt;0.8,0,(((C6-SUM(D22:D24))*I16/100)+SUM(D22:D24))-SUM(H21:H23))</f>
        <v>0</v>
      </c>
      <c r="I20" s="59">
        <v>0</v>
      </c>
      <c r="J20" s="59">
        <f>H20*I20</f>
        <v>0</v>
      </c>
      <c r="K20" s="60">
        <f>IF(I17&gt;2,C6,0)</f>
        <v>0</v>
      </c>
      <c r="L20" s="61">
        <f>IF(I17&gt;2,K20*2500,0)</f>
        <v>0</v>
      </c>
      <c r="M20" s="60">
        <f>K20</f>
        <v>0</v>
      </c>
      <c r="N20" s="61">
        <f>M20*107.5*C26</f>
        <v>0</v>
      </c>
      <c r="O20" s="62">
        <f>N20+L20+SUM(J20:J23)</f>
        <v>0</v>
      </c>
      <c r="P20" s="63">
        <f>(50000*C6*1400/25000)+(125000*C6*108/25000)+(200000*C6*95/25000)+(C6*2500)+(C6*107.5*C26)-O20</f>
        <v>292637.5</v>
      </c>
    </row>
    <row r="21" spans="2:18" ht="15.75" thickBot="1" x14ac:dyDescent="0.3">
      <c r="G21" s="58" t="s">
        <v>43</v>
      </c>
      <c r="H21" s="58">
        <f>IF(I17&lt;0.8,0,(((C6-SUM(D22:D24))*I16/100)+SUM(D22:D24))*1400/25000)</f>
        <v>0</v>
      </c>
      <c r="I21" s="59">
        <v>50000</v>
      </c>
      <c r="J21" s="59">
        <f t="shared" ref="J21:J23" si="1">H21*I21</f>
        <v>0</v>
      </c>
      <c r="K21" s="60"/>
      <c r="L21" s="61"/>
      <c r="M21" s="60"/>
      <c r="N21" s="61"/>
      <c r="O21" s="64"/>
      <c r="P21" s="65"/>
    </row>
    <row r="22" spans="2:18" x14ac:dyDescent="0.25">
      <c r="B22" s="66" t="s">
        <v>5</v>
      </c>
      <c r="C22" s="67" t="s">
        <v>44</v>
      </c>
      <c r="D22" s="68">
        <f>'[1]Risk Computations'!G3</f>
        <v>0</v>
      </c>
      <c r="G22" s="58" t="s">
        <v>45</v>
      </c>
      <c r="H22" s="58">
        <f>IF(I17&lt;0.8,0,(((C6-SUM(D22:D24))*I16/100)+SUM(D22:D24))*108/25000)</f>
        <v>0</v>
      </c>
      <c r="I22" s="69">
        <v>125000</v>
      </c>
      <c r="J22" s="59">
        <f t="shared" si="1"/>
        <v>0</v>
      </c>
      <c r="K22" s="60"/>
      <c r="L22" s="61"/>
      <c r="M22" s="60"/>
      <c r="N22" s="61"/>
      <c r="O22" s="64"/>
      <c r="P22" s="65"/>
    </row>
    <row r="23" spans="2:18" ht="15.75" thickBot="1" x14ac:dyDescent="0.3">
      <c r="B23" s="70"/>
      <c r="C23" s="71" t="s">
        <v>46</v>
      </c>
      <c r="D23" s="72">
        <f>'[1]Risk Computations'!H3</f>
        <v>1</v>
      </c>
      <c r="G23" s="58" t="s">
        <v>47</v>
      </c>
      <c r="H23" s="58">
        <f>IF(I17&lt;0.8,0,(((C6-SUM(D22:D24))*I16/100)+SUM(D22:D24))*95/25000)</f>
        <v>0</v>
      </c>
      <c r="I23" s="59">
        <v>200000</v>
      </c>
      <c r="J23" s="59">
        <f t="shared" si="1"/>
        <v>0</v>
      </c>
      <c r="K23" s="60"/>
      <c r="L23" s="61"/>
      <c r="M23" s="60"/>
      <c r="N23" s="61"/>
      <c r="O23" s="64"/>
      <c r="P23" s="73"/>
    </row>
    <row r="24" spans="2:18" ht="15.75" thickBot="1" x14ac:dyDescent="0.3">
      <c r="B24" s="74"/>
      <c r="C24" s="75" t="s">
        <v>48</v>
      </c>
      <c r="D24" s="76">
        <f>'[1]Risk Computations'!I3</f>
        <v>0</v>
      </c>
    </row>
    <row r="25" spans="2:18" s="9" customFormat="1" ht="15.75" customHeight="1" thickBot="1" x14ac:dyDescent="0.3">
      <c r="G25" s="50" t="s">
        <v>35</v>
      </c>
      <c r="H25" s="50"/>
      <c r="I25" s="77" t="s">
        <v>49</v>
      </c>
      <c r="J25" s="78">
        <f>5*C6*IF(C15="No Mask / Cloth Mask",0,IF(C15="Surgical Mask",3,IF(C15="KN95 Mask",15,110)))</f>
        <v>22550</v>
      </c>
      <c r="K25" s="52" t="s">
        <v>50</v>
      </c>
      <c r="L25" s="78">
        <f>C20*1800</f>
        <v>3600</v>
      </c>
      <c r="M25" s="51" t="s">
        <v>51</v>
      </c>
      <c r="N25" s="78">
        <f>I13*2600</f>
        <v>0</v>
      </c>
      <c r="O25" s="79" t="s">
        <v>52</v>
      </c>
      <c r="P25" s="78">
        <f>N25+L25+J25</f>
        <v>26150</v>
      </c>
      <c r="Q25" s="80" t="s">
        <v>53</v>
      </c>
      <c r="R25" s="81">
        <f>IF(P25=0,"Covid-19 won",(P20-P25-O20)/(SUM(P25:P27)))</f>
        <v>2.7151044319918491</v>
      </c>
    </row>
    <row r="26" spans="2:18" ht="15.75" customHeight="1" thickBot="1" x14ac:dyDescent="0.3">
      <c r="B26" s="82" t="s">
        <v>54</v>
      </c>
      <c r="C26" s="83">
        <v>5</v>
      </c>
      <c r="D26" s="84"/>
      <c r="G26" s="50"/>
      <c r="H26" s="50"/>
      <c r="I26" s="77"/>
      <c r="J26" s="78"/>
      <c r="K26" s="52"/>
      <c r="L26" s="78"/>
      <c r="M26" s="51"/>
      <c r="N26" s="78"/>
      <c r="O26" s="79"/>
      <c r="P26" s="78"/>
      <c r="Q26" s="85"/>
      <c r="R26" s="86"/>
    </row>
    <row r="27" spans="2:18" x14ac:dyDescent="0.25">
      <c r="H27" s="22" t="s">
        <v>55</v>
      </c>
      <c r="I27" s="22"/>
      <c r="J27" s="87" t="str">
        <f>(60*12*10*(C20+I13))&amp;" kWh"</f>
        <v>14400 kWh</v>
      </c>
      <c r="K27" s="87" t="s">
        <v>56</v>
      </c>
      <c r="L27" s="88">
        <f>60*12*10*C20*5</f>
        <v>72000</v>
      </c>
      <c r="M27" s="87" t="s">
        <v>56</v>
      </c>
      <c r="N27" s="88">
        <f>60*12*10*I13*5</f>
        <v>0</v>
      </c>
      <c r="O27" s="87" t="s">
        <v>56</v>
      </c>
      <c r="P27" s="88">
        <f>N27+L27</f>
        <v>72000</v>
      </c>
    </row>
    <row r="28" spans="2:18" x14ac:dyDescent="0.25">
      <c r="B28" s="89"/>
    </row>
    <row r="43" spans="1:61" s="90" customFormat="1" x14ac:dyDescent="0.25"/>
    <row r="44" spans="1:61" s="90" customFormat="1" x14ac:dyDescent="0.25"/>
    <row r="45" spans="1:61" s="91" customFormat="1" x14ac:dyDescent="0.25">
      <c r="AD45" s="92" t="s">
        <v>57</v>
      </c>
      <c r="AE45" s="92"/>
      <c r="AF45" s="92"/>
      <c r="AG45" s="92"/>
      <c r="AH45" s="92"/>
      <c r="AI45" s="92"/>
      <c r="AJ45" s="92"/>
      <c r="AK45" s="92"/>
      <c r="AL45" s="92" t="s">
        <v>9</v>
      </c>
      <c r="AM45" s="92"/>
      <c r="AN45" s="92"/>
      <c r="AO45" s="92"/>
      <c r="AP45" s="92"/>
      <c r="AQ45" s="92"/>
      <c r="AR45" s="92"/>
      <c r="AS45" s="92"/>
      <c r="AT45" s="92" t="s">
        <v>10</v>
      </c>
      <c r="AU45" s="92"/>
      <c r="AV45" s="92"/>
      <c r="AW45" s="92"/>
      <c r="AX45" s="92"/>
      <c r="AY45" s="92"/>
      <c r="AZ45" s="92"/>
      <c r="BA45" s="92"/>
      <c r="BB45" s="92" t="s">
        <v>11</v>
      </c>
      <c r="BC45" s="92"/>
      <c r="BD45" s="92"/>
      <c r="BE45" s="92"/>
      <c r="BF45" s="92"/>
      <c r="BG45" s="92"/>
      <c r="BH45" s="92"/>
      <c r="BI45" s="92"/>
    </row>
    <row r="46" spans="1:61" s="91" customFormat="1" ht="15.75" thickBot="1" x14ac:dyDescent="0.3">
      <c r="Q46" s="93" t="s">
        <v>9</v>
      </c>
      <c r="R46" s="93"/>
      <c r="S46" s="93"/>
      <c r="T46" s="93"/>
      <c r="U46" s="93" t="s">
        <v>10</v>
      </c>
      <c r="V46" s="93"/>
      <c r="W46" s="93"/>
      <c r="X46" s="93"/>
      <c r="Y46" s="93" t="s">
        <v>11</v>
      </c>
      <c r="Z46" s="93"/>
      <c r="AA46" s="93"/>
      <c r="AB46" s="93"/>
      <c r="AD46" s="92" t="s">
        <v>57</v>
      </c>
      <c r="AE46" s="92"/>
      <c r="AF46" s="92" t="s">
        <v>9</v>
      </c>
      <c r="AG46" s="92"/>
      <c r="AH46" s="92" t="s">
        <v>10</v>
      </c>
      <c r="AI46" s="92"/>
      <c r="AJ46" s="92" t="s">
        <v>11</v>
      </c>
      <c r="AK46" s="92"/>
      <c r="AL46" s="92" t="s">
        <v>57</v>
      </c>
      <c r="AM46" s="92"/>
      <c r="AN46" s="92" t="s">
        <v>9</v>
      </c>
      <c r="AO46" s="92"/>
      <c r="AP46" s="92" t="s">
        <v>10</v>
      </c>
      <c r="AQ46" s="92"/>
      <c r="AR46" s="92" t="s">
        <v>11</v>
      </c>
      <c r="AS46" s="92"/>
      <c r="AT46" s="92" t="s">
        <v>57</v>
      </c>
      <c r="AU46" s="92"/>
      <c r="AV46" s="92" t="s">
        <v>9</v>
      </c>
      <c r="AW46" s="92"/>
      <c r="AX46" s="92" t="s">
        <v>10</v>
      </c>
      <c r="AY46" s="92"/>
      <c r="AZ46" s="92" t="s">
        <v>11</v>
      </c>
      <c r="BA46" s="92"/>
      <c r="BB46" s="92" t="s">
        <v>57</v>
      </c>
      <c r="BC46" s="92"/>
      <c r="BD46" s="92" t="s">
        <v>9</v>
      </c>
      <c r="BE46" s="92"/>
      <c r="BF46" s="92" t="s">
        <v>10</v>
      </c>
      <c r="BG46" s="92"/>
      <c r="BH46" s="92" t="s">
        <v>11</v>
      </c>
      <c r="BI46" s="92"/>
    </row>
    <row r="47" spans="1:61" s="113" customFormat="1" ht="27.75" customHeight="1" x14ac:dyDescent="0.25">
      <c r="A47" s="94" t="s">
        <v>58</v>
      </c>
      <c r="B47" s="95" t="s">
        <v>59</v>
      </c>
      <c r="C47" s="96" t="s">
        <v>60</v>
      </c>
      <c r="D47" s="97"/>
      <c r="E47" s="98"/>
      <c r="F47" s="99" t="s">
        <v>61</v>
      </c>
      <c r="G47" s="100" t="s">
        <v>62</v>
      </c>
      <c r="H47" s="101" t="s">
        <v>63</v>
      </c>
      <c r="I47" s="102" t="s">
        <v>64</v>
      </c>
      <c r="J47" s="102" t="s">
        <v>65</v>
      </c>
      <c r="K47" s="102" t="s">
        <v>66</v>
      </c>
      <c r="L47" s="103" t="s">
        <v>24</v>
      </c>
      <c r="M47" s="104"/>
      <c r="N47" s="105"/>
      <c r="O47" s="106" t="s">
        <v>67</v>
      </c>
      <c r="P47" s="107" t="s">
        <v>68</v>
      </c>
      <c r="Q47" s="108" t="s">
        <v>62</v>
      </c>
      <c r="R47" s="109" t="s">
        <v>63</v>
      </c>
      <c r="S47" s="102" t="s">
        <v>65</v>
      </c>
      <c r="T47" s="102" t="s">
        <v>66</v>
      </c>
      <c r="U47" s="108" t="s">
        <v>62</v>
      </c>
      <c r="V47" s="109" t="s">
        <v>63</v>
      </c>
      <c r="W47" s="102" t="s">
        <v>65</v>
      </c>
      <c r="X47" s="102" t="s">
        <v>66</v>
      </c>
      <c r="Y47" s="108" t="s">
        <v>62</v>
      </c>
      <c r="Z47" s="109" t="s">
        <v>63</v>
      </c>
      <c r="AA47" s="102" t="s">
        <v>65</v>
      </c>
      <c r="AB47" s="102" t="s">
        <v>66</v>
      </c>
      <c r="AC47" s="110" t="s">
        <v>69</v>
      </c>
      <c r="AD47" s="111" t="s">
        <v>70</v>
      </c>
      <c r="AE47" s="112" t="s">
        <v>71</v>
      </c>
      <c r="AF47" s="111" t="s">
        <v>70</v>
      </c>
      <c r="AG47" s="112" t="s">
        <v>71</v>
      </c>
      <c r="AH47" s="111" t="s">
        <v>70</v>
      </c>
      <c r="AI47" s="112" t="s">
        <v>71</v>
      </c>
      <c r="AJ47" s="111" t="s">
        <v>70</v>
      </c>
      <c r="AK47" s="112" t="s">
        <v>71</v>
      </c>
      <c r="AL47" s="111" t="s">
        <v>70</v>
      </c>
      <c r="AM47" s="112" t="s">
        <v>71</v>
      </c>
      <c r="AN47" s="111" t="s">
        <v>70</v>
      </c>
      <c r="AO47" s="112" t="s">
        <v>71</v>
      </c>
      <c r="AP47" s="111" t="s">
        <v>70</v>
      </c>
      <c r="AQ47" s="112" t="s">
        <v>71</v>
      </c>
      <c r="AR47" s="111" t="s">
        <v>70</v>
      </c>
      <c r="AS47" s="112" t="s">
        <v>71</v>
      </c>
      <c r="AT47" s="111" t="s">
        <v>70</v>
      </c>
      <c r="AU47" s="112" t="s">
        <v>71</v>
      </c>
      <c r="AV47" s="111" t="s">
        <v>70</v>
      </c>
      <c r="AW47" s="112" t="s">
        <v>71</v>
      </c>
      <c r="AX47" s="111" t="s">
        <v>70</v>
      </c>
      <c r="AY47" s="112" t="s">
        <v>71</v>
      </c>
      <c r="AZ47" s="111" t="s">
        <v>70</v>
      </c>
      <c r="BA47" s="112" t="s">
        <v>71</v>
      </c>
      <c r="BB47" s="111" t="s">
        <v>70</v>
      </c>
      <c r="BC47" s="112" t="s">
        <v>71</v>
      </c>
      <c r="BD47" s="111" t="s">
        <v>70</v>
      </c>
      <c r="BE47" s="112" t="s">
        <v>71</v>
      </c>
      <c r="BF47" s="111" t="s">
        <v>70</v>
      </c>
      <c r="BG47" s="112" t="s">
        <v>71</v>
      </c>
      <c r="BH47" s="111" t="s">
        <v>70</v>
      </c>
      <c r="BI47" s="112" t="s">
        <v>71</v>
      </c>
    </row>
    <row r="48" spans="1:61" s="91" customFormat="1" ht="15.75" thickBot="1" x14ac:dyDescent="0.3">
      <c r="A48" s="114"/>
      <c r="B48" s="115"/>
      <c r="C48" s="116" t="s">
        <v>44</v>
      </c>
      <c r="D48" s="117" t="s">
        <v>46</v>
      </c>
      <c r="E48" s="118" t="s">
        <v>48</v>
      </c>
      <c r="F48" s="119"/>
      <c r="G48" s="120"/>
      <c r="H48" s="121"/>
      <c r="I48" s="122"/>
      <c r="J48" s="122"/>
      <c r="K48" s="122"/>
      <c r="L48" s="116" t="s">
        <v>72</v>
      </c>
      <c r="M48" s="117" t="s">
        <v>73</v>
      </c>
      <c r="N48" s="118" t="s">
        <v>74</v>
      </c>
      <c r="O48" s="123"/>
      <c r="P48" s="124"/>
      <c r="Q48" s="120"/>
      <c r="R48" s="121"/>
      <c r="S48" s="122"/>
      <c r="T48" s="122"/>
      <c r="U48" s="120"/>
      <c r="V48" s="121"/>
      <c r="W48" s="122"/>
      <c r="X48" s="122"/>
      <c r="Y48" s="120"/>
      <c r="Z48" s="121"/>
      <c r="AA48" s="122"/>
      <c r="AB48" s="122"/>
      <c r="AC48" s="125"/>
      <c r="AD48" s="111"/>
      <c r="AF48" s="111"/>
      <c r="AH48" s="111"/>
      <c r="AJ48" s="111"/>
      <c r="AL48" s="111"/>
      <c r="AN48" s="111"/>
      <c r="AP48" s="111"/>
      <c r="AR48" s="111"/>
      <c r="AT48" s="111"/>
      <c r="AV48" s="111"/>
      <c r="AX48" s="111"/>
      <c r="AZ48" s="111"/>
      <c r="BB48" s="111"/>
      <c r="BD48" s="111"/>
      <c r="BF48" s="111"/>
      <c r="BH48" s="111"/>
    </row>
    <row r="49" spans="1:61" s="91" customFormat="1" x14ac:dyDescent="0.25">
      <c r="A49" s="126">
        <f t="array" ref="A49:A528">C12*3600/480</f>
        <v>7.5</v>
      </c>
      <c r="B49" s="127">
        <f>$C$6</f>
        <v>41</v>
      </c>
      <c r="C49" s="128">
        <f t="shared" ref="C49:C112" si="2">$D$22</f>
        <v>0</v>
      </c>
      <c r="D49" s="129">
        <f t="shared" ref="D49:D112" si="3">$D$23</f>
        <v>1</v>
      </c>
      <c r="E49" s="130">
        <f t="shared" ref="E49:E112" si="4">$D$24</f>
        <v>0</v>
      </c>
      <c r="F49" s="131">
        <f t="shared" ref="F49:F109" si="5">B49-SUM(C49:E49)</f>
        <v>40</v>
      </c>
      <c r="G49" s="132">
        <v>0</v>
      </c>
      <c r="H49" s="133">
        <f>(($C49*1*1)+($D49*100*1)+($E49*1000*1))/$D$2</f>
        <v>0.46296296296296297</v>
      </c>
      <c r="I49" s="129">
        <f>$D$10</f>
        <v>1.38</v>
      </c>
      <c r="J49" s="133">
        <f>G49*SUM($L49:$N49)</f>
        <v>0</v>
      </c>
      <c r="K49" s="133">
        <f>G49*$I49*$B49*$A49/(3600*$D$2)</f>
        <v>0</v>
      </c>
      <c r="L49" s="128">
        <f>$C$13</f>
        <v>18.617322322758923</v>
      </c>
      <c r="M49" s="129">
        <f t="shared" ref="M49:M112" si="6">$C$14</f>
        <v>0</v>
      </c>
      <c r="N49" s="130">
        <v>0</v>
      </c>
      <c r="O49" s="134">
        <f>C11</f>
        <v>480</v>
      </c>
      <c r="P49" s="135">
        <f>$C$9</f>
        <v>480</v>
      </c>
      <c r="Q49" s="132">
        <v>0</v>
      </c>
      <c r="R49" s="133">
        <f>(($C49*1*0.5)+($D49*100*0.5)+($E49*1000*0.5))/$D$2</f>
        <v>0.23148148148148148</v>
      </c>
      <c r="S49" s="133">
        <f t="shared" ref="S49:S112" si="7">Q49*SUM($L49:$N49)</f>
        <v>0</v>
      </c>
      <c r="T49" s="133">
        <f t="shared" ref="T49:T112" si="8">Q49*$I49*$B49*$A49/(3600*$D$2)</f>
        <v>0</v>
      </c>
      <c r="U49" s="132">
        <v>0</v>
      </c>
      <c r="V49" s="133">
        <f>(($C49*1*0.25)+($D49*100*0.25)+($E49*1000*0.25))/$D$2</f>
        <v>0.11574074074074074</v>
      </c>
      <c r="W49" s="133">
        <f t="shared" ref="W49:W112" si="9">U49*SUM($L49:$N49)</f>
        <v>0</v>
      </c>
      <c r="X49" s="133">
        <f t="shared" ref="X49:X112" si="10">U49*$I49*$B49*$A49/(3600*$D$2)</f>
        <v>0</v>
      </c>
      <c r="Y49" s="132">
        <v>0</v>
      </c>
      <c r="Z49" s="133">
        <f>(($C49*1*0.05)+($D49*100*0.05)+($E49*1000*0.05))/$D$2</f>
        <v>2.3148148148148147E-2</v>
      </c>
      <c r="AA49" s="133">
        <f t="shared" ref="AA49:AA112" si="11">Y49*SUM($L49:$N49)</f>
        <v>0</v>
      </c>
      <c r="AB49" s="133">
        <f t="shared" ref="AB49:AB112" si="12">Y49*$I49*$B49*$A49/(3600*$D$2)</f>
        <v>0</v>
      </c>
      <c r="AC49" s="136">
        <f>C7</f>
        <v>0.33333333333333331</v>
      </c>
      <c r="AD49" s="91">
        <v>0</v>
      </c>
      <c r="AE49" s="91">
        <f>ROUND((1-EXP(-AD49))*100,2)</f>
        <v>0</v>
      </c>
      <c r="AF49" s="91">
        <v>0</v>
      </c>
      <c r="AG49" s="91">
        <f>ROUND((1-EXP(-AF49))*100,2)</f>
        <v>0</v>
      </c>
      <c r="AH49" s="91">
        <v>0</v>
      </c>
      <c r="AI49" s="91">
        <f>ROUND((1-EXP(-AH49))*100,2)</f>
        <v>0</v>
      </c>
      <c r="AJ49" s="91">
        <v>0</v>
      </c>
      <c r="AK49" s="91">
        <f>ROUND((1-EXP(-AJ49))*100,2)</f>
        <v>0</v>
      </c>
      <c r="AL49" s="91">
        <v>0</v>
      </c>
      <c r="AM49" s="91">
        <f>ROUND((1-EXP(-AL49))*100,2)</f>
        <v>0</v>
      </c>
      <c r="AN49" s="91">
        <v>0</v>
      </c>
      <c r="AO49" s="91">
        <f>ROUND((1-EXP(-AN49))*100,2)</f>
        <v>0</v>
      </c>
      <c r="AP49" s="91">
        <v>0</v>
      </c>
      <c r="AQ49" s="91">
        <f>ROUND((1-EXP(-AP49))*100,2)</f>
        <v>0</v>
      </c>
      <c r="AR49" s="91">
        <v>0</v>
      </c>
      <c r="AS49" s="91">
        <f>ROUND((1-EXP(-AR49))*100,2)</f>
        <v>0</v>
      </c>
      <c r="AT49" s="91">
        <v>0</v>
      </c>
      <c r="AU49" s="91">
        <f>ROUND((1-EXP(-AT49))*100,2)</f>
        <v>0</v>
      </c>
      <c r="AV49" s="91">
        <v>0</v>
      </c>
      <c r="AW49" s="91">
        <f>ROUND((1-EXP(-AV49))*100,2)</f>
        <v>0</v>
      </c>
      <c r="AX49" s="91">
        <v>0</v>
      </c>
      <c r="AY49" s="91">
        <f>ROUND((1-EXP(-AX49))*100,2)</f>
        <v>0</v>
      </c>
      <c r="AZ49" s="91">
        <v>0</v>
      </c>
      <c r="BA49" s="91">
        <f>ROUND((1-EXP(-AZ49))*100,2)</f>
        <v>0</v>
      </c>
      <c r="BB49" s="91">
        <v>0</v>
      </c>
      <c r="BC49" s="91">
        <f>ROUND((1-EXP(-BB49))*100,2)</f>
        <v>0</v>
      </c>
      <c r="BD49" s="91">
        <v>0</v>
      </c>
      <c r="BE49" s="91">
        <f>ROUND((1-EXP(-BD49))*100,2)</f>
        <v>0</v>
      </c>
      <c r="BF49" s="91">
        <v>0</v>
      </c>
      <c r="BG49" s="91">
        <f>ROUND((1-EXP(-BF49))*100,2)</f>
        <v>0</v>
      </c>
      <c r="BH49" s="91">
        <v>0</v>
      </c>
      <c r="BI49" s="91">
        <f>ROUND((1-EXP(-BH49))*100,2)</f>
        <v>0</v>
      </c>
    </row>
    <row r="50" spans="1:61" s="91" customFormat="1" x14ac:dyDescent="0.25">
      <c r="A50" s="126">
        <v>7.5</v>
      </c>
      <c r="B50" s="127">
        <f t="shared" ref="B50:B113" si="13">$C$6</f>
        <v>41</v>
      </c>
      <c r="C50" s="128">
        <f t="shared" si="2"/>
        <v>0</v>
      </c>
      <c r="D50" s="129">
        <f t="shared" si="3"/>
        <v>1</v>
      </c>
      <c r="E50" s="130">
        <f t="shared" si="4"/>
        <v>0</v>
      </c>
      <c r="F50" s="137">
        <f t="shared" si="5"/>
        <v>40</v>
      </c>
      <c r="G50" s="138">
        <f>IF(G49+((H49-J49-K49)*$A49/3600)&lt;0,0,G49+((H49-J49-K49)*$A49/3600))</f>
        <v>9.6450617283950623E-4</v>
      </c>
      <c r="H50" s="133">
        <f t="shared" ref="H50:H113" si="14">(($C50*1*1)+($D50*100*1)+($E50*1000*1))/$D$2</f>
        <v>0.46296296296296297</v>
      </c>
      <c r="I50" s="129">
        <f t="shared" ref="I50:I113" si="15">$D$10</f>
        <v>1.38</v>
      </c>
      <c r="J50" s="133">
        <f t="shared" ref="J50:J113" si="16">G50*SUM($L50:$N50)</f>
        <v>1.7956522302043715E-2</v>
      </c>
      <c r="K50" s="133">
        <f>G50*$I50*$B50*$A50/(3600*$D$2)</f>
        <v>5.2634798668267028E-7</v>
      </c>
      <c r="L50" s="128">
        <f t="shared" ref="L50:L113" si="17">$C$13</f>
        <v>18.617322322758923</v>
      </c>
      <c r="M50" s="129">
        <f t="shared" si="6"/>
        <v>0</v>
      </c>
      <c r="N50" s="139">
        <v>0</v>
      </c>
      <c r="O50" s="140">
        <f t="shared" ref="O50:O113" si="18">((((P49*0.0408*44.01*L49)-(O49*0.0408*44.01*L49)+(B49*I49*38000*44.01*0.0408/$D$2))*(A49/3600))+(O49*44.01*0.0408))/(44.01*0.0408)</f>
        <v>500.73726851851848</v>
      </c>
      <c r="P50" s="135">
        <f t="shared" ref="P50:P113" si="19">$C$9</f>
        <v>480</v>
      </c>
      <c r="Q50" s="138">
        <f t="shared" ref="Q50:Q113" si="20">IF(Q49+((R49-S49-T49)*$A49/3600)&lt;0,0,Q49+((R49-S49-T49)*$A49/3600))</f>
        <v>4.8225308641975311E-4</v>
      </c>
      <c r="R50" s="133">
        <f t="shared" ref="R50:R113" si="21">(($C50*1*0.5)+($D50*100*0.5)+($E50*1000*0.5))/$D$2</f>
        <v>0.23148148148148148</v>
      </c>
      <c r="S50" s="133">
        <f t="shared" si="7"/>
        <v>8.9782611510218577E-3</v>
      </c>
      <c r="T50" s="133">
        <f t="shared" si="8"/>
        <v>2.6317399334133514E-7</v>
      </c>
      <c r="U50" s="138">
        <f t="shared" ref="U50:U113" si="22">IF(U49+((V49-W49-X49)*$A49/3600)&lt;0,0,U49+((V49-W49-X49)*$A49/3600))</f>
        <v>2.4112654320987656E-4</v>
      </c>
      <c r="V50" s="133">
        <f t="shared" ref="V50:V113" si="23">(($C50*1*0.25)+($D50*100*0.25)+($E50*1000*0.25))/$D$2</f>
        <v>0.11574074074074074</v>
      </c>
      <c r="W50" s="133">
        <f t="shared" si="9"/>
        <v>4.4891305755109289E-3</v>
      </c>
      <c r="X50" s="133">
        <f t="shared" si="10"/>
        <v>1.3158699667066757E-7</v>
      </c>
      <c r="Y50" s="138">
        <f t="shared" ref="Y50:Y113" si="24">IF(Y49+((Z49-AA49-AB49)*$A49/3600)&lt;0,0,Y49+((Z49-AA49-AB49)*$A49/3600))</f>
        <v>4.8225308641975306E-5</v>
      </c>
      <c r="Z50" s="133">
        <f t="shared" ref="Z50:Z113" si="25">(($C50*1*0.05)+($D50*100*0.05)+($E50*1000*0.05))/$D$2</f>
        <v>2.3148148148148147E-2</v>
      </c>
      <c r="AA50" s="133">
        <f t="shared" si="11"/>
        <v>8.9782611510218571E-4</v>
      </c>
      <c r="AB50" s="133">
        <f t="shared" si="12"/>
        <v>2.6317399334133512E-8</v>
      </c>
      <c r="AC50" s="141">
        <f t="shared" ref="AC50:AC113" si="26">AC49+(A49*0.0000115740740740741)</f>
        <v>0.33342013888888888</v>
      </c>
      <c r="AD50" s="91">
        <f>AD49+($I50*$G50*$A50*1/3600)</f>
        <v>2.7729552469135801E-6</v>
      </c>
      <c r="AE50" s="91">
        <f>ROUND((1-EXP(-AD50))*100,2)</f>
        <v>0</v>
      </c>
      <c r="AF50" s="91">
        <f>AF49+($I50*$G50*$A50*0.5/3600)</f>
        <v>1.3864776234567901E-6</v>
      </c>
      <c r="AG50" s="91">
        <f>ROUND((1-EXP(-AF50))*100,2)</f>
        <v>0</v>
      </c>
      <c r="AH50" s="91">
        <f>AH49+($I50*$G50*$A50*0.25/3600)</f>
        <v>6.9323881172839503E-7</v>
      </c>
      <c r="AI50" s="91">
        <f>ROUND((1-EXP(-AH50))*100,2)</f>
        <v>0</v>
      </c>
      <c r="AJ50" s="91">
        <f>AJ49+($I50*$G50*$A50*0.05/3600)</f>
        <v>1.3864776234567901E-7</v>
      </c>
      <c r="AK50" s="91">
        <f>ROUND((1-EXP(-AJ50))*100,2)</f>
        <v>0</v>
      </c>
      <c r="AL50" s="91">
        <f>AL49+($I50*$Q50*$A50*1/3600)</f>
        <v>1.3864776234567901E-6</v>
      </c>
      <c r="AM50" s="91">
        <f>ROUND((1-EXP(-AL50))*100,2)</f>
        <v>0</v>
      </c>
      <c r="AN50" s="91">
        <f>AN49+($I50*$Q50*$A50*0.5/3600)</f>
        <v>6.9323881172839503E-7</v>
      </c>
      <c r="AO50" s="91">
        <f>ROUND((1-EXP(-AN50))*100,2)</f>
        <v>0</v>
      </c>
      <c r="AP50" s="91">
        <f>AP49+($I50*$Q50*$A50*0.25/3600)</f>
        <v>3.4661940586419752E-7</v>
      </c>
      <c r="AQ50" s="91">
        <f>ROUND((1-EXP(-AP50))*100,2)</f>
        <v>0</v>
      </c>
      <c r="AR50" s="91">
        <f>AR49+($I50*$Q50*$A50*0.05/3600)</f>
        <v>6.9323881172839506E-8</v>
      </c>
      <c r="AS50" s="91">
        <f>ROUND((1-EXP(-AR50))*100,2)</f>
        <v>0</v>
      </c>
      <c r="AT50" s="91">
        <f>AT49+($I50*$U50*$A50*1/3600)</f>
        <v>6.9323881172839503E-7</v>
      </c>
      <c r="AU50" s="91">
        <f>ROUND((1-EXP(-AT50))*100,2)</f>
        <v>0</v>
      </c>
      <c r="AV50" s="91">
        <f>AV49+($I50*$U50*$A50*0.5/3600)</f>
        <v>3.4661940586419752E-7</v>
      </c>
      <c r="AW50" s="91">
        <f>ROUND((1-EXP(-AV50))*100,2)</f>
        <v>0</v>
      </c>
      <c r="AX50" s="91">
        <f>AX49+($I50*$U50*$A50*0.25/3600)</f>
        <v>1.7330970293209876E-7</v>
      </c>
      <c r="AY50" s="91">
        <f>ROUND((1-EXP(-AX50))*100,2)</f>
        <v>0</v>
      </c>
      <c r="AZ50" s="91">
        <f>AZ49+($I50*$U50*$A50*0.05/3600)</f>
        <v>3.4661940586419753E-8</v>
      </c>
      <c r="BA50" s="91">
        <f>ROUND((1-EXP(-AZ50))*100,2)</f>
        <v>0</v>
      </c>
      <c r="BB50" s="91">
        <f>BB49+($I50*$Y50*$A50*1/3600)</f>
        <v>1.3864776234567901E-7</v>
      </c>
      <c r="BC50" s="91">
        <f>ROUND((1-EXP(-BB50))*100,2)</f>
        <v>0</v>
      </c>
      <c r="BD50" s="91">
        <f>BD49+($I50*$Y50*$A50*0.5/3600)</f>
        <v>6.9323881172839506E-8</v>
      </c>
      <c r="BE50" s="91">
        <f>ROUND((1-EXP(-BD50))*100,2)</f>
        <v>0</v>
      </c>
      <c r="BF50" s="91">
        <f>BF49+($I50*$Y50*$A50*0.25/3600)</f>
        <v>3.4661940586419753E-8</v>
      </c>
      <c r="BG50" s="91">
        <f>ROUND((1-EXP(-BF50))*100,2)</f>
        <v>0</v>
      </c>
      <c r="BH50" s="91">
        <f>BH49+($I50*$Y50*$A50*0.05/3600)</f>
        <v>6.9323881172839498E-9</v>
      </c>
      <c r="BI50" s="91">
        <f>ROUND((1-EXP(-BH50))*100,2)</f>
        <v>0</v>
      </c>
    </row>
    <row r="51" spans="1:61" s="91" customFormat="1" x14ac:dyDescent="0.25">
      <c r="A51" s="126">
        <v>7.5</v>
      </c>
      <c r="B51" s="127">
        <f t="shared" si="13"/>
        <v>41</v>
      </c>
      <c r="C51" s="128">
        <f t="shared" si="2"/>
        <v>0</v>
      </c>
      <c r="D51" s="129">
        <f t="shared" si="3"/>
        <v>1</v>
      </c>
      <c r="E51" s="130">
        <f t="shared" si="4"/>
        <v>0</v>
      </c>
      <c r="F51" s="137">
        <f t="shared" si="5"/>
        <v>40</v>
      </c>
      <c r="G51" s="138">
        <f t="shared" ref="G51:G114" si="27">IF(G50+((H50-J50-K50)*$A50/3600)&lt;0,0,G50+((H50-J50-K50)*$A50/3600))</f>
        <v>1.8916018276581158E-3</v>
      </c>
      <c r="H51" s="133">
        <f t="shared" si="14"/>
        <v>0.46296296296296297</v>
      </c>
      <c r="I51" s="129">
        <f t="shared" si="15"/>
        <v>1.38</v>
      </c>
      <c r="J51" s="133">
        <f t="shared" si="16"/>
        <v>3.5216560931831016E-2</v>
      </c>
      <c r="K51" s="133">
        <f t="shared" ref="K51:K114" si="28">G51*$I51*$B51*$A51/(3600*$D$2)</f>
        <v>1.0322803955333349E-6</v>
      </c>
      <c r="L51" s="128">
        <f t="shared" si="17"/>
        <v>18.617322322758923</v>
      </c>
      <c r="M51" s="129">
        <f t="shared" si="6"/>
        <v>0</v>
      </c>
      <c r="N51" s="139">
        <v>0</v>
      </c>
      <c r="O51" s="140">
        <f t="shared" si="18"/>
        <v>520.67021951182267</v>
      </c>
      <c r="P51" s="135">
        <f t="shared" si="19"/>
        <v>480</v>
      </c>
      <c r="Q51" s="138">
        <f t="shared" si="20"/>
        <v>9.4580091382905789E-4</v>
      </c>
      <c r="R51" s="133">
        <f t="shared" si="21"/>
        <v>0.23148148148148148</v>
      </c>
      <c r="S51" s="133">
        <f t="shared" si="7"/>
        <v>1.7608280465915508E-2</v>
      </c>
      <c r="T51" s="133">
        <f t="shared" si="8"/>
        <v>5.1614019776666746E-7</v>
      </c>
      <c r="U51" s="138">
        <f t="shared" si="22"/>
        <v>4.7290045691452895E-4</v>
      </c>
      <c r="V51" s="133">
        <f t="shared" si="23"/>
        <v>0.11574074074074074</v>
      </c>
      <c r="W51" s="133">
        <f t="shared" si="9"/>
        <v>8.804140232957754E-3</v>
      </c>
      <c r="X51" s="133">
        <f t="shared" si="10"/>
        <v>2.5807009888333373E-7</v>
      </c>
      <c r="Y51" s="138">
        <f t="shared" si="24"/>
        <v>9.4580091382905779E-5</v>
      </c>
      <c r="Z51" s="133">
        <f t="shared" si="25"/>
        <v>2.3148148148148147E-2</v>
      </c>
      <c r="AA51" s="133">
        <f t="shared" si="11"/>
        <v>1.7608280465915506E-3</v>
      </c>
      <c r="AB51" s="133">
        <f t="shared" si="12"/>
        <v>5.1614019776666755E-8</v>
      </c>
      <c r="AC51" s="141">
        <f t="shared" si="26"/>
        <v>0.33350694444444445</v>
      </c>
      <c r="AD51" s="91">
        <f t="shared" ref="AD51:AD114" si="29">AD50+($I51*$G51*$A51*1/3600)</f>
        <v>8.2113105014306615E-6</v>
      </c>
      <c r="AE51" s="91">
        <f t="shared" ref="AE51:AG114" si="30">ROUND((1-EXP(-AD51))*100,2)</f>
        <v>0</v>
      </c>
      <c r="AF51" s="91">
        <f t="shared" ref="AF51:AF114" si="31">AF50+($I51*$G51*$A51*0.5/3600)</f>
        <v>4.1056552507153308E-6</v>
      </c>
      <c r="AG51" s="91">
        <f t="shared" si="30"/>
        <v>0</v>
      </c>
      <c r="AH51" s="91">
        <f t="shared" ref="AH51:AH114" si="32">AH50+($I51*$G51*$A51*0.25/3600)</f>
        <v>2.0528276253576654E-6</v>
      </c>
      <c r="AI51" s="91">
        <f t="shared" ref="AI51:AK66" si="33">ROUND((1-EXP(-AH51))*100,2)</f>
        <v>0</v>
      </c>
      <c r="AJ51" s="91">
        <f t="shared" ref="AJ51:AJ114" si="34">AJ50+($I51*$G51*$A51*0.05/3600)</f>
        <v>4.1056552507153312E-7</v>
      </c>
      <c r="AK51" s="91">
        <f t="shared" si="33"/>
        <v>0</v>
      </c>
      <c r="AL51" s="91">
        <f t="shared" ref="AL51:AL114" si="35">AL50+($I51*$Q51*$A51*1/3600)</f>
        <v>4.1056552507153308E-6</v>
      </c>
      <c r="AM51" s="91">
        <f t="shared" ref="AM51:AM114" si="36">ROUND((1-EXP(-AL51))*100,2)</f>
        <v>0</v>
      </c>
      <c r="AN51" s="91">
        <f t="shared" ref="AN51:AN114" si="37">AN50+($I51*$Q51*$A51*0.5/3600)</f>
        <v>2.0528276253576654E-6</v>
      </c>
      <c r="AO51" s="91">
        <f t="shared" ref="AO51:AO114" si="38">ROUND((1-EXP(-AN51))*100,2)</f>
        <v>0</v>
      </c>
      <c r="AP51" s="91">
        <f t="shared" ref="AP51:AP114" si="39">AP50+($I51*$Q51*$A51*0.25/3600)</f>
        <v>1.0264138126788327E-6</v>
      </c>
      <c r="AQ51" s="91">
        <f t="shared" ref="AQ51:AQ114" si="40">ROUND((1-EXP(-AP51))*100,2)</f>
        <v>0</v>
      </c>
      <c r="AR51" s="91">
        <f t="shared" ref="AR51:AR114" si="41">AR50+($I51*$Q51*$A51*0.05/3600)</f>
        <v>2.0528276253576656E-7</v>
      </c>
      <c r="AS51" s="91">
        <f t="shared" ref="AS51:AS114" si="42">ROUND((1-EXP(-AR51))*100,2)</f>
        <v>0</v>
      </c>
      <c r="AT51" s="91">
        <f t="shared" ref="AT51:AT114" si="43">AT50+($I51*$U51*$A51*1/3600)</f>
        <v>2.0528276253576654E-6</v>
      </c>
      <c r="AU51" s="91">
        <f t="shared" ref="AU51:AU114" si="44">ROUND((1-EXP(-AT51))*100,2)</f>
        <v>0</v>
      </c>
      <c r="AV51" s="91">
        <f t="shared" ref="AV51:AV114" si="45">AV50+($I51*$U51*$A51*0.5/3600)</f>
        <v>1.0264138126788327E-6</v>
      </c>
      <c r="AW51" s="91">
        <f t="shared" ref="AW51:AW114" si="46">ROUND((1-EXP(-AV51))*100,2)</f>
        <v>0</v>
      </c>
      <c r="AX51" s="91">
        <f t="shared" ref="AX51:AX114" si="47">AX50+($I51*$U51*$A51*0.25/3600)</f>
        <v>5.1320690633941635E-7</v>
      </c>
      <c r="AY51" s="91">
        <f t="shared" ref="AY51:AY114" si="48">ROUND((1-EXP(-AX51))*100,2)</f>
        <v>0</v>
      </c>
      <c r="AZ51" s="91">
        <f t="shared" ref="AZ51:AZ114" si="49">AZ50+($I51*$U51*$A51*0.05/3600)</f>
        <v>1.0264138126788328E-7</v>
      </c>
      <c r="BA51" s="91">
        <f t="shared" ref="BA51:BA114" si="50">ROUND((1-EXP(-AZ51))*100,2)</f>
        <v>0</v>
      </c>
      <c r="BB51" s="91">
        <f t="shared" ref="BB51:BB114" si="51">BB50+($I51*$Y51*$A51*1/3600)</f>
        <v>4.1056552507153312E-7</v>
      </c>
      <c r="BC51" s="91">
        <f t="shared" ref="BC51:BC114" si="52">ROUND((1-EXP(-BB51))*100,2)</f>
        <v>0</v>
      </c>
      <c r="BD51" s="91">
        <f t="shared" ref="BD51:BD114" si="53">BD50+($I51*$Y51*$A51*0.5/3600)</f>
        <v>2.0528276253576656E-7</v>
      </c>
      <c r="BE51" s="91">
        <f t="shared" ref="BE51:BE114" si="54">ROUND((1-EXP(-BD51))*100,2)</f>
        <v>0</v>
      </c>
      <c r="BF51" s="91">
        <f t="shared" ref="BF51:BF114" si="55">BF50+($I51*$Y51*$A51*0.25/3600)</f>
        <v>1.0264138126788328E-7</v>
      </c>
      <c r="BG51" s="91">
        <f t="shared" ref="BG51:BG114" si="56">ROUND((1-EXP(-BF51))*100,2)</f>
        <v>0</v>
      </c>
      <c r="BH51" s="91">
        <f t="shared" ref="BH51:BH114" si="57">BH50+($I51*$Y51*$A51*0.05/3600)</f>
        <v>2.0528276253576656E-8</v>
      </c>
      <c r="BI51" s="91">
        <f t="shared" ref="BI51:BI114" si="58">ROUND((1-EXP(-BH51))*100,2)</f>
        <v>0</v>
      </c>
    </row>
    <row r="52" spans="1:61" s="91" customFormat="1" x14ac:dyDescent="0.25">
      <c r="A52" s="126">
        <v>7.5</v>
      </c>
      <c r="B52" s="127">
        <f t="shared" si="13"/>
        <v>41</v>
      </c>
      <c r="C52" s="128">
        <f t="shared" si="2"/>
        <v>0</v>
      </c>
      <c r="D52" s="129">
        <f t="shared" si="3"/>
        <v>1</v>
      </c>
      <c r="E52" s="130">
        <f t="shared" si="4"/>
        <v>0</v>
      </c>
      <c r="F52" s="137">
        <f t="shared" si="5"/>
        <v>40</v>
      </c>
      <c r="G52" s="138">
        <f t="shared" si="27"/>
        <v>2.7827380146388165E-3</v>
      </c>
      <c r="H52" s="133">
        <f t="shared" si="14"/>
        <v>0.46296296296296297</v>
      </c>
      <c r="I52" s="129">
        <f t="shared" si="15"/>
        <v>1.38</v>
      </c>
      <c r="J52" s="133">
        <f t="shared" si="16"/>
        <v>5.1807130558325087E-2</v>
      </c>
      <c r="K52" s="133">
        <f t="shared" si="28"/>
        <v>1.5185890901645855E-6</v>
      </c>
      <c r="L52" s="128">
        <f t="shared" si="17"/>
        <v>18.617322322758923</v>
      </c>
      <c r="M52" s="129">
        <f t="shared" si="6"/>
        <v>0</v>
      </c>
      <c r="N52" s="139">
        <v>0</v>
      </c>
      <c r="O52" s="140">
        <f t="shared" si="18"/>
        <v>539.83004931036419</v>
      </c>
      <c r="P52" s="135">
        <f t="shared" si="19"/>
        <v>480</v>
      </c>
      <c r="Q52" s="138">
        <f t="shared" si="20"/>
        <v>1.3913690073194083E-3</v>
      </c>
      <c r="R52" s="133">
        <f t="shared" si="21"/>
        <v>0.23148148148148148</v>
      </c>
      <c r="S52" s="133">
        <f t="shared" si="7"/>
        <v>2.5903565279162544E-2</v>
      </c>
      <c r="T52" s="133">
        <f t="shared" si="8"/>
        <v>7.5929454508229273E-7</v>
      </c>
      <c r="U52" s="138">
        <f t="shared" si="22"/>
        <v>6.9568450365970413E-4</v>
      </c>
      <c r="V52" s="133">
        <f t="shared" si="23"/>
        <v>0.11574074074074074</v>
      </c>
      <c r="W52" s="133">
        <f t="shared" si="9"/>
        <v>1.2951782639581272E-2</v>
      </c>
      <c r="X52" s="133">
        <f t="shared" si="10"/>
        <v>3.7964727254114637E-7</v>
      </c>
      <c r="Y52" s="138">
        <f t="shared" si="24"/>
        <v>1.3913690073194082E-4</v>
      </c>
      <c r="Z52" s="133">
        <f t="shared" si="25"/>
        <v>2.3148148148148147E-2</v>
      </c>
      <c r="AA52" s="133">
        <f t="shared" si="11"/>
        <v>2.5903565279162544E-3</v>
      </c>
      <c r="AB52" s="133">
        <f t="shared" si="12"/>
        <v>7.5929454508229281E-8</v>
      </c>
      <c r="AC52" s="141">
        <f t="shared" si="26"/>
        <v>0.33359375000000002</v>
      </c>
      <c r="AD52" s="91">
        <f t="shared" si="29"/>
        <v>1.6211682293517259E-5</v>
      </c>
      <c r="AE52" s="91">
        <f t="shared" si="30"/>
        <v>0</v>
      </c>
      <c r="AF52" s="91">
        <f t="shared" si="31"/>
        <v>8.1058411467586293E-6</v>
      </c>
      <c r="AG52" s="91">
        <f t="shared" si="30"/>
        <v>0</v>
      </c>
      <c r="AH52" s="91">
        <f t="shared" si="32"/>
        <v>4.0529205733793147E-6</v>
      </c>
      <c r="AI52" s="91">
        <f t="shared" si="33"/>
        <v>0</v>
      </c>
      <c r="AJ52" s="91">
        <f t="shared" si="34"/>
        <v>8.1058411467586293E-7</v>
      </c>
      <c r="AK52" s="91">
        <f t="shared" si="33"/>
        <v>0</v>
      </c>
      <c r="AL52" s="91">
        <f t="shared" si="35"/>
        <v>8.1058411467586293E-6</v>
      </c>
      <c r="AM52" s="91">
        <f t="shared" si="36"/>
        <v>0</v>
      </c>
      <c r="AN52" s="91">
        <f t="shared" si="37"/>
        <v>4.0529205733793147E-6</v>
      </c>
      <c r="AO52" s="91">
        <f t="shared" si="38"/>
        <v>0</v>
      </c>
      <c r="AP52" s="91">
        <f t="shared" si="39"/>
        <v>2.0264602866896573E-6</v>
      </c>
      <c r="AQ52" s="91">
        <f t="shared" si="40"/>
        <v>0</v>
      </c>
      <c r="AR52" s="91">
        <f t="shared" si="41"/>
        <v>4.0529205733793147E-7</v>
      </c>
      <c r="AS52" s="91">
        <f t="shared" si="42"/>
        <v>0</v>
      </c>
      <c r="AT52" s="91">
        <f t="shared" si="43"/>
        <v>4.0529205733793147E-6</v>
      </c>
      <c r="AU52" s="91">
        <f t="shared" si="44"/>
        <v>0</v>
      </c>
      <c r="AV52" s="91">
        <f t="shared" si="45"/>
        <v>2.0264602866896573E-6</v>
      </c>
      <c r="AW52" s="91">
        <f t="shared" si="46"/>
        <v>0</v>
      </c>
      <c r="AX52" s="91">
        <f t="shared" si="47"/>
        <v>1.0132301433448287E-6</v>
      </c>
      <c r="AY52" s="91">
        <f t="shared" si="48"/>
        <v>0</v>
      </c>
      <c r="AZ52" s="91">
        <f t="shared" si="49"/>
        <v>2.0264602866896573E-7</v>
      </c>
      <c r="BA52" s="91">
        <f t="shared" si="50"/>
        <v>0</v>
      </c>
      <c r="BB52" s="91">
        <f t="shared" si="51"/>
        <v>8.1058411467586293E-7</v>
      </c>
      <c r="BC52" s="91">
        <f t="shared" si="52"/>
        <v>0</v>
      </c>
      <c r="BD52" s="91">
        <f t="shared" si="53"/>
        <v>4.0529205733793147E-7</v>
      </c>
      <c r="BE52" s="91">
        <f t="shared" si="54"/>
        <v>0</v>
      </c>
      <c r="BF52" s="91">
        <f t="shared" si="55"/>
        <v>2.0264602866896573E-7</v>
      </c>
      <c r="BG52" s="91">
        <f t="shared" si="56"/>
        <v>0</v>
      </c>
      <c r="BH52" s="91">
        <f t="shared" si="57"/>
        <v>4.0529205733793147E-8</v>
      </c>
      <c r="BI52" s="91">
        <f t="shared" si="58"/>
        <v>0</v>
      </c>
    </row>
    <row r="53" spans="1:61" s="91" customFormat="1" x14ac:dyDescent="0.25">
      <c r="A53" s="126">
        <v>7.5</v>
      </c>
      <c r="B53" s="127">
        <f t="shared" si="13"/>
        <v>41</v>
      </c>
      <c r="C53" s="128">
        <f t="shared" si="2"/>
        <v>0</v>
      </c>
      <c r="D53" s="129">
        <f t="shared" si="3"/>
        <v>1</v>
      </c>
      <c r="E53" s="130">
        <f t="shared" si="4"/>
        <v>0</v>
      </c>
      <c r="F53" s="137">
        <f t="shared" si="5"/>
        <v>40</v>
      </c>
      <c r="G53" s="138">
        <f t="shared" si="27"/>
        <v>3.639309501754541E-3</v>
      </c>
      <c r="H53" s="133">
        <f t="shared" si="14"/>
        <v>0.46296296296296297</v>
      </c>
      <c r="I53" s="129">
        <f t="shared" si="15"/>
        <v>1.38</v>
      </c>
      <c r="J53" s="133">
        <f t="shared" si="16"/>
        <v>6.7754198026443474E-2</v>
      </c>
      <c r="K53" s="133">
        <f t="shared" si="28"/>
        <v>1.9860352199968355E-6</v>
      </c>
      <c r="L53" s="128">
        <f t="shared" si="17"/>
        <v>18.617322322758923</v>
      </c>
      <c r="M53" s="129">
        <f t="shared" si="6"/>
        <v>0</v>
      </c>
      <c r="N53" s="139">
        <v>0</v>
      </c>
      <c r="O53" s="140">
        <f t="shared" si="18"/>
        <v>558.24674426097101</v>
      </c>
      <c r="P53" s="135">
        <f t="shared" si="19"/>
        <v>480</v>
      </c>
      <c r="Q53" s="138">
        <f t="shared" si="20"/>
        <v>1.8196547508772705E-3</v>
      </c>
      <c r="R53" s="133">
        <f t="shared" si="21"/>
        <v>0.23148148148148148</v>
      </c>
      <c r="S53" s="133">
        <f t="shared" si="7"/>
        <v>3.3877099013221737E-2</v>
      </c>
      <c r="T53" s="133">
        <f t="shared" si="8"/>
        <v>9.9301760999841774E-7</v>
      </c>
      <c r="U53" s="138">
        <f t="shared" si="22"/>
        <v>9.0982737543863525E-4</v>
      </c>
      <c r="V53" s="133">
        <f t="shared" si="23"/>
        <v>0.11574074074074074</v>
      </c>
      <c r="W53" s="133">
        <f t="shared" si="9"/>
        <v>1.6938549506610869E-2</v>
      </c>
      <c r="X53" s="133">
        <f t="shared" si="10"/>
        <v>4.9650880499920887E-7</v>
      </c>
      <c r="Y53" s="138">
        <f t="shared" si="24"/>
        <v>1.8196547508772705E-4</v>
      </c>
      <c r="Z53" s="133">
        <f t="shared" si="25"/>
        <v>2.3148148148148147E-2</v>
      </c>
      <c r="AA53" s="133">
        <f t="shared" si="11"/>
        <v>3.3877099013221736E-3</v>
      </c>
      <c r="AB53" s="133">
        <f t="shared" si="12"/>
        <v>9.9301760999841782E-8</v>
      </c>
      <c r="AC53" s="141">
        <f t="shared" si="26"/>
        <v>0.33368055555555559</v>
      </c>
      <c r="AD53" s="91">
        <f t="shared" si="29"/>
        <v>2.6674697111061567E-5</v>
      </c>
      <c r="AE53" s="91">
        <f t="shared" si="30"/>
        <v>0</v>
      </c>
      <c r="AF53" s="91">
        <f t="shared" si="31"/>
        <v>1.3337348555530783E-5</v>
      </c>
      <c r="AG53" s="91">
        <f t="shared" si="30"/>
        <v>0</v>
      </c>
      <c r="AH53" s="91">
        <f t="shared" si="32"/>
        <v>6.6686742777653916E-6</v>
      </c>
      <c r="AI53" s="91">
        <f t="shared" si="33"/>
        <v>0</v>
      </c>
      <c r="AJ53" s="91">
        <f t="shared" si="34"/>
        <v>1.3337348555530782E-6</v>
      </c>
      <c r="AK53" s="91">
        <f t="shared" si="33"/>
        <v>0</v>
      </c>
      <c r="AL53" s="91">
        <f t="shared" si="35"/>
        <v>1.3337348555530783E-5</v>
      </c>
      <c r="AM53" s="91">
        <f t="shared" si="36"/>
        <v>0</v>
      </c>
      <c r="AN53" s="91">
        <f t="shared" si="37"/>
        <v>6.6686742777653916E-6</v>
      </c>
      <c r="AO53" s="91">
        <f t="shared" si="38"/>
        <v>0</v>
      </c>
      <c r="AP53" s="91">
        <f t="shared" si="39"/>
        <v>3.3343371388826958E-6</v>
      </c>
      <c r="AQ53" s="91">
        <f t="shared" si="40"/>
        <v>0</v>
      </c>
      <c r="AR53" s="91">
        <f t="shared" si="41"/>
        <v>6.6686742777653908E-7</v>
      </c>
      <c r="AS53" s="91">
        <f t="shared" si="42"/>
        <v>0</v>
      </c>
      <c r="AT53" s="91">
        <f t="shared" si="43"/>
        <v>6.6686742777653916E-6</v>
      </c>
      <c r="AU53" s="91">
        <f t="shared" si="44"/>
        <v>0</v>
      </c>
      <c r="AV53" s="91">
        <f t="shared" si="45"/>
        <v>3.3343371388826958E-6</v>
      </c>
      <c r="AW53" s="91">
        <f t="shared" si="46"/>
        <v>0</v>
      </c>
      <c r="AX53" s="91">
        <f t="shared" si="47"/>
        <v>1.6671685694413479E-6</v>
      </c>
      <c r="AY53" s="91">
        <f t="shared" si="48"/>
        <v>0</v>
      </c>
      <c r="AZ53" s="91">
        <f t="shared" si="49"/>
        <v>3.3343371388826954E-7</v>
      </c>
      <c r="BA53" s="91">
        <f t="shared" si="50"/>
        <v>0</v>
      </c>
      <c r="BB53" s="91">
        <f t="shared" si="51"/>
        <v>1.3337348555530782E-6</v>
      </c>
      <c r="BC53" s="91">
        <f t="shared" si="52"/>
        <v>0</v>
      </c>
      <c r="BD53" s="91">
        <f t="shared" si="53"/>
        <v>6.6686742777653908E-7</v>
      </c>
      <c r="BE53" s="91">
        <f t="shared" si="54"/>
        <v>0</v>
      </c>
      <c r="BF53" s="91">
        <f t="shared" si="55"/>
        <v>3.3343371388826954E-7</v>
      </c>
      <c r="BG53" s="91">
        <f t="shared" si="56"/>
        <v>0</v>
      </c>
      <c r="BH53" s="91">
        <f t="shared" si="57"/>
        <v>6.6686742777653905E-8</v>
      </c>
      <c r="BI53" s="91">
        <f t="shared" si="58"/>
        <v>0</v>
      </c>
    </row>
    <row r="54" spans="1:61" s="91" customFormat="1" x14ac:dyDescent="0.25">
      <c r="A54" s="126">
        <v>7.5</v>
      </c>
      <c r="B54" s="127">
        <f t="shared" si="13"/>
        <v>41</v>
      </c>
      <c r="C54" s="128">
        <f t="shared" si="2"/>
        <v>0</v>
      </c>
      <c r="D54" s="129">
        <f t="shared" si="3"/>
        <v>1</v>
      </c>
      <c r="E54" s="130">
        <f t="shared" si="4"/>
        <v>0</v>
      </c>
      <c r="F54" s="137">
        <f t="shared" si="5"/>
        <v>40</v>
      </c>
      <c r="G54" s="138">
        <f t="shared" si="27"/>
        <v>4.4626569577989146E-3</v>
      </c>
      <c r="H54" s="133">
        <f t="shared" si="14"/>
        <v>0.46296296296296297</v>
      </c>
      <c r="I54" s="129">
        <f t="shared" si="15"/>
        <v>1.38</v>
      </c>
      <c r="J54" s="133">
        <f t="shared" si="16"/>
        <v>8.3082722999245157E-2</v>
      </c>
      <c r="K54" s="133">
        <f t="shared" si="28"/>
        <v>2.4353504115766065E-6</v>
      </c>
      <c r="L54" s="128">
        <f t="shared" si="17"/>
        <v>18.617322322758923</v>
      </c>
      <c r="M54" s="129">
        <f t="shared" si="6"/>
        <v>0</v>
      </c>
      <c r="N54" s="139">
        <v>0</v>
      </c>
      <c r="O54" s="140">
        <f t="shared" si="18"/>
        <v>575.94912765737911</v>
      </c>
      <c r="P54" s="135">
        <f t="shared" si="19"/>
        <v>480</v>
      </c>
      <c r="Q54" s="138">
        <f t="shared" si="20"/>
        <v>2.2313284788994573E-3</v>
      </c>
      <c r="R54" s="133">
        <f t="shared" si="21"/>
        <v>0.23148148148148148</v>
      </c>
      <c r="S54" s="133">
        <f t="shared" si="7"/>
        <v>4.1541361499622578E-2</v>
      </c>
      <c r="T54" s="133">
        <f t="shared" si="8"/>
        <v>1.2176752057883032E-6</v>
      </c>
      <c r="U54" s="138">
        <f t="shared" si="22"/>
        <v>1.1156642394497286E-3</v>
      </c>
      <c r="V54" s="133">
        <f t="shared" si="23"/>
        <v>0.11574074074074074</v>
      </c>
      <c r="W54" s="133">
        <f t="shared" si="9"/>
        <v>2.0770680749811289E-2</v>
      </c>
      <c r="X54" s="133">
        <f t="shared" si="10"/>
        <v>6.0883760289415162E-7</v>
      </c>
      <c r="Y54" s="138">
        <f t="shared" si="24"/>
        <v>2.2313284788994574E-4</v>
      </c>
      <c r="Z54" s="133">
        <f t="shared" si="25"/>
        <v>2.3148148148148147E-2</v>
      </c>
      <c r="AA54" s="133">
        <f t="shared" si="11"/>
        <v>4.154136149962258E-3</v>
      </c>
      <c r="AB54" s="133">
        <f t="shared" si="12"/>
        <v>1.2176752057883036E-7</v>
      </c>
      <c r="AC54" s="141">
        <f t="shared" si="26"/>
        <v>0.33376736111111116</v>
      </c>
      <c r="AD54" s="91">
        <f t="shared" si="29"/>
        <v>3.9504835864733446E-5</v>
      </c>
      <c r="AE54" s="91">
        <f t="shared" si="30"/>
        <v>0</v>
      </c>
      <c r="AF54" s="91">
        <f t="shared" si="31"/>
        <v>1.9752417932366723E-5</v>
      </c>
      <c r="AG54" s="91">
        <f t="shared" si="30"/>
        <v>0</v>
      </c>
      <c r="AH54" s="91">
        <f t="shared" si="32"/>
        <v>9.8762089661833616E-6</v>
      </c>
      <c r="AI54" s="91">
        <f t="shared" si="33"/>
        <v>0</v>
      </c>
      <c r="AJ54" s="91">
        <f t="shared" si="34"/>
        <v>1.9752417932366721E-6</v>
      </c>
      <c r="AK54" s="91">
        <f t="shared" si="33"/>
        <v>0</v>
      </c>
      <c r="AL54" s="91">
        <f t="shared" si="35"/>
        <v>1.9752417932366723E-5</v>
      </c>
      <c r="AM54" s="91">
        <f t="shared" si="36"/>
        <v>0</v>
      </c>
      <c r="AN54" s="91">
        <f t="shared" si="37"/>
        <v>9.8762089661833616E-6</v>
      </c>
      <c r="AO54" s="91">
        <f t="shared" si="38"/>
        <v>0</v>
      </c>
      <c r="AP54" s="91">
        <f t="shared" si="39"/>
        <v>4.9381044830916808E-6</v>
      </c>
      <c r="AQ54" s="91">
        <f t="shared" si="40"/>
        <v>0</v>
      </c>
      <c r="AR54" s="91">
        <f t="shared" si="41"/>
        <v>9.8762089661833603E-7</v>
      </c>
      <c r="AS54" s="91">
        <f t="shared" si="42"/>
        <v>0</v>
      </c>
      <c r="AT54" s="91">
        <f t="shared" si="43"/>
        <v>9.8762089661833616E-6</v>
      </c>
      <c r="AU54" s="91">
        <f t="shared" si="44"/>
        <v>0</v>
      </c>
      <c r="AV54" s="91">
        <f t="shared" si="45"/>
        <v>4.9381044830916808E-6</v>
      </c>
      <c r="AW54" s="91">
        <f t="shared" si="46"/>
        <v>0</v>
      </c>
      <c r="AX54" s="91">
        <f t="shared" si="47"/>
        <v>2.4690522415458404E-6</v>
      </c>
      <c r="AY54" s="91">
        <f t="shared" si="48"/>
        <v>0</v>
      </c>
      <c r="AZ54" s="91">
        <f t="shared" si="49"/>
        <v>4.9381044830916801E-7</v>
      </c>
      <c r="BA54" s="91">
        <f t="shared" si="50"/>
        <v>0</v>
      </c>
      <c r="BB54" s="91">
        <f t="shared" si="51"/>
        <v>1.9752417932366721E-6</v>
      </c>
      <c r="BC54" s="91">
        <f t="shared" si="52"/>
        <v>0</v>
      </c>
      <c r="BD54" s="91">
        <f t="shared" si="53"/>
        <v>9.8762089661833603E-7</v>
      </c>
      <c r="BE54" s="91">
        <f t="shared" si="54"/>
        <v>0</v>
      </c>
      <c r="BF54" s="91">
        <f t="shared" si="55"/>
        <v>4.9381044830916801E-7</v>
      </c>
      <c r="BG54" s="91">
        <f t="shared" si="56"/>
        <v>0</v>
      </c>
      <c r="BH54" s="91">
        <f t="shared" si="57"/>
        <v>9.8762089661833614E-8</v>
      </c>
      <c r="BI54" s="91">
        <f t="shared" si="58"/>
        <v>0</v>
      </c>
    </row>
    <row r="55" spans="1:61" s="91" customFormat="1" x14ac:dyDescent="0.25">
      <c r="A55" s="126">
        <v>7.5</v>
      </c>
      <c r="B55" s="127">
        <f t="shared" si="13"/>
        <v>41</v>
      </c>
      <c r="C55" s="128">
        <f t="shared" si="2"/>
        <v>0</v>
      </c>
      <c r="D55" s="129">
        <f t="shared" si="3"/>
        <v>1</v>
      </c>
      <c r="E55" s="130">
        <f t="shared" si="4"/>
        <v>0</v>
      </c>
      <c r="F55" s="137">
        <f t="shared" si="5"/>
        <v>40</v>
      </c>
      <c r="G55" s="138">
        <f t="shared" si="27"/>
        <v>5.2540690507433029E-3</v>
      </c>
      <c r="H55" s="133">
        <f t="shared" si="14"/>
        <v>0.46296296296296297</v>
      </c>
      <c r="I55" s="129">
        <f t="shared" si="15"/>
        <v>1.38</v>
      </c>
      <c r="J55" s="133">
        <f t="shared" si="16"/>
        <v>9.7816697023720076E-2</v>
      </c>
      <c r="K55" s="133">
        <f t="shared" si="28"/>
        <v>2.8672379136868832E-6</v>
      </c>
      <c r="L55" s="128">
        <f t="shared" si="17"/>
        <v>18.617322322758923</v>
      </c>
      <c r="M55" s="129">
        <f t="shared" si="6"/>
        <v>0</v>
      </c>
      <c r="N55" s="139">
        <v>0</v>
      </c>
      <c r="O55" s="140">
        <f t="shared" si="18"/>
        <v>592.96490485051231</v>
      </c>
      <c r="P55" s="135">
        <f t="shared" si="19"/>
        <v>480</v>
      </c>
      <c r="Q55" s="138">
        <f t="shared" si="20"/>
        <v>2.6270345253716514E-3</v>
      </c>
      <c r="R55" s="133">
        <f t="shared" si="21"/>
        <v>0.23148148148148148</v>
      </c>
      <c r="S55" s="133">
        <f t="shared" si="7"/>
        <v>4.8908348511860038E-2</v>
      </c>
      <c r="T55" s="133">
        <f t="shared" si="8"/>
        <v>1.4336189568434416E-6</v>
      </c>
      <c r="U55" s="138">
        <f t="shared" si="22"/>
        <v>1.3135172626858257E-3</v>
      </c>
      <c r="V55" s="133">
        <f t="shared" si="23"/>
        <v>0.11574074074074074</v>
      </c>
      <c r="W55" s="133">
        <f t="shared" si="9"/>
        <v>2.4454174255930019E-2</v>
      </c>
      <c r="X55" s="133">
        <f t="shared" si="10"/>
        <v>7.168094784217208E-7</v>
      </c>
      <c r="Y55" s="138">
        <f t="shared" si="24"/>
        <v>2.6270345253716517E-4</v>
      </c>
      <c r="Z55" s="133">
        <f t="shared" si="25"/>
        <v>2.3148148148148147E-2</v>
      </c>
      <c r="AA55" s="133">
        <f t="shared" si="11"/>
        <v>4.8908348511860046E-3</v>
      </c>
      <c r="AB55" s="133">
        <f t="shared" si="12"/>
        <v>1.4336189568434418E-7</v>
      </c>
      <c r="AC55" s="141">
        <f t="shared" si="26"/>
        <v>0.33385416666666673</v>
      </c>
      <c r="AD55" s="91">
        <f t="shared" si="29"/>
        <v>5.4610284385620441E-5</v>
      </c>
      <c r="AE55" s="91">
        <f t="shared" si="30"/>
        <v>0.01</v>
      </c>
      <c r="AF55" s="91">
        <f t="shared" si="31"/>
        <v>2.730514219281022E-5</v>
      </c>
      <c r="AG55" s="91">
        <f t="shared" si="30"/>
        <v>0</v>
      </c>
      <c r="AH55" s="91">
        <f t="shared" si="32"/>
        <v>1.365257109640511E-5</v>
      </c>
      <c r="AI55" s="91">
        <f t="shared" si="33"/>
        <v>0</v>
      </c>
      <c r="AJ55" s="91">
        <f t="shared" si="34"/>
        <v>2.7305142192810218E-6</v>
      </c>
      <c r="AK55" s="91">
        <f t="shared" si="33"/>
        <v>0</v>
      </c>
      <c r="AL55" s="91">
        <f t="shared" si="35"/>
        <v>2.730514219281022E-5</v>
      </c>
      <c r="AM55" s="91">
        <f t="shared" si="36"/>
        <v>0</v>
      </c>
      <c r="AN55" s="91">
        <f t="shared" si="37"/>
        <v>1.365257109640511E-5</v>
      </c>
      <c r="AO55" s="91">
        <f t="shared" si="38"/>
        <v>0</v>
      </c>
      <c r="AP55" s="91">
        <f t="shared" si="39"/>
        <v>6.8262855482025551E-6</v>
      </c>
      <c r="AQ55" s="91">
        <f t="shared" si="40"/>
        <v>0</v>
      </c>
      <c r="AR55" s="91">
        <f t="shared" si="41"/>
        <v>1.3652571096405109E-6</v>
      </c>
      <c r="AS55" s="91">
        <f t="shared" si="42"/>
        <v>0</v>
      </c>
      <c r="AT55" s="91">
        <f t="shared" si="43"/>
        <v>1.365257109640511E-5</v>
      </c>
      <c r="AU55" s="91">
        <f t="shared" si="44"/>
        <v>0</v>
      </c>
      <c r="AV55" s="91">
        <f t="shared" si="45"/>
        <v>6.8262855482025551E-6</v>
      </c>
      <c r="AW55" s="91">
        <f t="shared" si="46"/>
        <v>0</v>
      </c>
      <c r="AX55" s="91">
        <f t="shared" si="47"/>
        <v>3.4131427741012775E-6</v>
      </c>
      <c r="AY55" s="91">
        <f t="shared" si="48"/>
        <v>0</v>
      </c>
      <c r="AZ55" s="91">
        <f t="shared" si="49"/>
        <v>6.8262855482025544E-7</v>
      </c>
      <c r="BA55" s="91">
        <f t="shared" si="50"/>
        <v>0</v>
      </c>
      <c r="BB55" s="91">
        <f t="shared" si="51"/>
        <v>2.7305142192810218E-6</v>
      </c>
      <c r="BC55" s="91">
        <f t="shared" si="52"/>
        <v>0</v>
      </c>
      <c r="BD55" s="91">
        <f t="shared" si="53"/>
        <v>1.3652571096405109E-6</v>
      </c>
      <c r="BE55" s="91">
        <f t="shared" si="54"/>
        <v>0</v>
      </c>
      <c r="BF55" s="91">
        <f t="shared" si="55"/>
        <v>6.8262855482025544E-7</v>
      </c>
      <c r="BG55" s="91">
        <f t="shared" si="56"/>
        <v>0</v>
      </c>
      <c r="BH55" s="91">
        <f t="shared" si="57"/>
        <v>1.365257109640511E-7</v>
      </c>
      <c r="BI55" s="91">
        <f t="shared" si="58"/>
        <v>0</v>
      </c>
    </row>
    <row r="56" spans="1:61" s="91" customFormat="1" x14ac:dyDescent="0.25">
      <c r="A56" s="126">
        <v>7.5</v>
      </c>
      <c r="B56" s="127">
        <f t="shared" si="13"/>
        <v>41</v>
      </c>
      <c r="C56" s="128">
        <f t="shared" si="2"/>
        <v>0</v>
      </c>
      <c r="D56" s="129">
        <f t="shared" si="3"/>
        <v>1</v>
      </c>
      <c r="E56" s="130">
        <f t="shared" si="4"/>
        <v>0</v>
      </c>
      <c r="F56" s="137">
        <f t="shared" si="5"/>
        <v>40</v>
      </c>
      <c r="G56" s="138">
        <f t="shared" si="27"/>
        <v>6.0147844647044056E-3</v>
      </c>
      <c r="H56" s="133">
        <f t="shared" si="14"/>
        <v>0.46296296296296297</v>
      </c>
      <c r="I56" s="129">
        <f t="shared" si="15"/>
        <v>1.38</v>
      </c>
      <c r="J56" s="133">
        <f t="shared" si="16"/>
        <v>0.11197918108132492</v>
      </c>
      <c r="K56" s="133">
        <f t="shared" si="28"/>
        <v>3.2823736980418136E-6</v>
      </c>
      <c r="L56" s="128">
        <f t="shared" si="17"/>
        <v>18.617322322758923</v>
      </c>
      <c r="M56" s="129">
        <f t="shared" si="6"/>
        <v>0</v>
      </c>
      <c r="N56" s="139">
        <v>0</v>
      </c>
      <c r="O56" s="140">
        <f t="shared" si="18"/>
        <v>609.3207066091104</v>
      </c>
      <c r="P56" s="135">
        <f t="shared" si="19"/>
        <v>480</v>
      </c>
      <c r="Q56" s="138">
        <f t="shared" si="20"/>
        <v>3.0073922323522028E-3</v>
      </c>
      <c r="R56" s="133">
        <f t="shared" si="21"/>
        <v>0.23148148148148148</v>
      </c>
      <c r="S56" s="133">
        <f t="shared" si="7"/>
        <v>5.5989590540662458E-2</v>
      </c>
      <c r="T56" s="133">
        <f t="shared" si="8"/>
        <v>1.6411868490209068E-6</v>
      </c>
      <c r="U56" s="138">
        <f t="shared" si="22"/>
        <v>1.5036961161761014E-3</v>
      </c>
      <c r="V56" s="133">
        <f t="shared" si="23"/>
        <v>0.11574074074074074</v>
      </c>
      <c r="W56" s="133">
        <f t="shared" si="9"/>
        <v>2.7994795270331229E-2</v>
      </c>
      <c r="X56" s="133">
        <f t="shared" si="10"/>
        <v>8.2059342451045339E-7</v>
      </c>
      <c r="Y56" s="138">
        <f t="shared" si="24"/>
        <v>3.007392232352203E-4</v>
      </c>
      <c r="Z56" s="133">
        <f t="shared" si="25"/>
        <v>2.3148148148148147E-2</v>
      </c>
      <c r="AA56" s="133">
        <f t="shared" si="11"/>
        <v>5.598959054066246E-3</v>
      </c>
      <c r="AB56" s="133">
        <f t="shared" si="12"/>
        <v>1.641186849020907E-7</v>
      </c>
      <c r="AC56" s="141">
        <f t="shared" si="26"/>
        <v>0.3339409722222223</v>
      </c>
      <c r="AD56" s="91">
        <f t="shared" si="29"/>
        <v>7.1902789721645598E-5</v>
      </c>
      <c r="AE56" s="91">
        <f t="shared" si="30"/>
        <v>0.01</v>
      </c>
      <c r="AF56" s="91">
        <f t="shared" si="31"/>
        <v>3.5951394860822799E-5</v>
      </c>
      <c r="AG56" s="91">
        <f t="shared" si="30"/>
        <v>0</v>
      </c>
      <c r="AH56" s="91">
        <f t="shared" si="32"/>
        <v>1.79756974304114E-5</v>
      </c>
      <c r="AI56" s="91">
        <f t="shared" si="33"/>
        <v>0</v>
      </c>
      <c r="AJ56" s="91">
        <f t="shared" si="34"/>
        <v>3.5951394860822799E-6</v>
      </c>
      <c r="AK56" s="91">
        <f t="shared" si="33"/>
        <v>0</v>
      </c>
      <c r="AL56" s="91">
        <f t="shared" si="35"/>
        <v>3.5951394860822799E-5</v>
      </c>
      <c r="AM56" s="91">
        <f t="shared" si="36"/>
        <v>0</v>
      </c>
      <c r="AN56" s="91">
        <f t="shared" si="37"/>
        <v>1.79756974304114E-5</v>
      </c>
      <c r="AO56" s="91">
        <f t="shared" si="38"/>
        <v>0</v>
      </c>
      <c r="AP56" s="91">
        <f t="shared" si="39"/>
        <v>8.9878487152056998E-6</v>
      </c>
      <c r="AQ56" s="91">
        <f t="shared" si="40"/>
        <v>0</v>
      </c>
      <c r="AR56" s="91">
        <f t="shared" si="41"/>
        <v>1.79756974304114E-6</v>
      </c>
      <c r="AS56" s="91">
        <f t="shared" si="42"/>
        <v>0</v>
      </c>
      <c r="AT56" s="91">
        <f t="shared" si="43"/>
        <v>1.79756974304114E-5</v>
      </c>
      <c r="AU56" s="91">
        <f t="shared" si="44"/>
        <v>0</v>
      </c>
      <c r="AV56" s="91">
        <f t="shared" si="45"/>
        <v>8.9878487152056998E-6</v>
      </c>
      <c r="AW56" s="91">
        <f t="shared" si="46"/>
        <v>0</v>
      </c>
      <c r="AX56" s="91">
        <f t="shared" si="47"/>
        <v>4.4939243576028499E-6</v>
      </c>
      <c r="AY56" s="91">
        <f t="shared" si="48"/>
        <v>0</v>
      </c>
      <c r="AZ56" s="91">
        <f t="shared" si="49"/>
        <v>8.9878487152056998E-7</v>
      </c>
      <c r="BA56" s="91">
        <f t="shared" si="50"/>
        <v>0</v>
      </c>
      <c r="BB56" s="91">
        <f t="shared" si="51"/>
        <v>3.5951394860822799E-6</v>
      </c>
      <c r="BC56" s="91">
        <f t="shared" si="52"/>
        <v>0</v>
      </c>
      <c r="BD56" s="91">
        <f t="shared" si="53"/>
        <v>1.79756974304114E-6</v>
      </c>
      <c r="BE56" s="91">
        <f t="shared" si="54"/>
        <v>0</v>
      </c>
      <c r="BF56" s="91">
        <f t="shared" si="55"/>
        <v>8.9878487152056998E-7</v>
      </c>
      <c r="BG56" s="91">
        <f t="shared" si="56"/>
        <v>0</v>
      </c>
      <c r="BH56" s="91">
        <f t="shared" si="57"/>
        <v>1.7975697430411402E-7</v>
      </c>
      <c r="BI56" s="91">
        <f t="shared" si="58"/>
        <v>0</v>
      </c>
    </row>
    <row r="57" spans="1:61" s="91" customFormat="1" x14ac:dyDescent="0.25">
      <c r="A57" s="126">
        <v>7.5</v>
      </c>
      <c r="B57" s="127">
        <f t="shared" si="13"/>
        <v>41</v>
      </c>
      <c r="C57" s="128">
        <f t="shared" si="2"/>
        <v>0</v>
      </c>
      <c r="D57" s="129">
        <f t="shared" si="3"/>
        <v>1</v>
      </c>
      <c r="E57" s="130">
        <f t="shared" si="4"/>
        <v>0</v>
      </c>
      <c r="F57" s="137">
        <f t="shared" si="5"/>
        <v>40</v>
      </c>
      <c r="G57" s="138">
        <f t="shared" si="27"/>
        <v>6.745993838679281E-3</v>
      </c>
      <c r="H57" s="133">
        <f t="shared" si="14"/>
        <v>0.46296296296296297</v>
      </c>
      <c r="I57" s="129">
        <f t="shared" si="15"/>
        <v>1.38</v>
      </c>
      <c r="J57" s="133">
        <f t="shared" si="16"/>
        <v>0.12559234168203795</v>
      </c>
      <c r="K57" s="133">
        <f t="shared" si="28"/>
        <v>3.681407517288519E-6</v>
      </c>
      <c r="L57" s="128">
        <f t="shared" si="17"/>
        <v>18.617322322758923</v>
      </c>
      <c r="M57" s="129">
        <f t="shared" si="6"/>
        <v>0</v>
      </c>
      <c r="N57" s="139">
        <v>0</v>
      </c>
      <c r="O57" s="140">
        <f t="shared" si="18"/>
        <v>625.04213079856902</v>
      </c>
      <c r="P57" s="135">
        <f t="shared" si="19"/>
        <v>480</v>
      </c>
      <c r="Q57" s="138">
        <f t="shared" si="20"/>
        <v>3.3729969193396405E-3</v>
      </c>
      <c r="R57" s="133">
        <f t="shared" si="21"/>
        <v>0.23148148148148148</v>
      </c>
      <c r="S57" s="133">
        <f t="shared" si="7"/>
        <v>6.2796170841018975E-2</v>
      </c>
      <c r="T57" s="133">
        <f t="shared" si="8"/>
        <v>1.8407037586442595E-6</v>
      </c>
      <c r="U57" s="138">
        <f t="shared" si="22"/>
        <v>1.6864984596698203E-3</v>
      </c>
      <c r="V57" s="133">
        <f t="shared" si="23"/>
        <v>0.11574074074074074</v>
      </c>
      <c r="W57" s="133">
        <f t="shared" si="9"/>
        <v>3.1398085420509488E-2</v>
      </c>
      <c r="X57" s="133">
        <f t="shared" si="10"/>
        <v>9.2035187932212975E-7</v>
      </c>
      <c r="Y57" s="138">
        <f t="shared" si="24"/>
        <v>3.3729969193396406E-4</v>
      </c>
      <c r="Z57" s="133">
        <f t="shared" si="25"/>
        <v>2.3148148148148147E-2</v>
      </c>
      <c r="AA57" s="133">
        <f t="shared" si="11"/>
        <v>6.2796170841018968E-3</v>
      </c>
      <c r="AB57" s="133">
        <f t="shared" si="12"/>
        <v>1.8407037586442599E-7</v>
      </c>
      <c r="AC57" s="141">
        <f t="shared" si="26"/>
        <v>0.33402777777777787</v>
      </c>
      <c r="AD57" s="91">
        <f t="shared" si="29"/>
        <v>9.1297522007848531E-5</v>
      </c>
      <c r="AE57" s="91">
        <f t="shared" si="30"/>
        <v>0.01</v>
      </c>
      <c r="AF57" s="91">
        <f t="shared" si="31"/>
        <v>4.5648761003924265E-5</v>
      </c>
      <c r="AG57" s="91">
        <f t="shared" si="30"/>
        <v>0</v>
      </c>
      <c r="AH57" s="91">
        <f t="shared" si="32"/>
        <v>2.2824380501962133E-5</v>
      </c>
      <c r="AI57" s="91">
        <f t="shared" si="33"/>
        <v>0</v>
      </c>
      <c r="AJ57" s="91">
        <f t="shared" si="34"/>
        <v>4.5648761003924264E-6</v>
      </c>
      <c r="AK57" s="91">
        <f t="shared" si="33"/>
        <v>0</v>
      </c>
      <c r="AL57" s="91">
        <f t="shared" si="35"/>
        <v>4.5648761003924265E-5</v>
      </c>
      <c r="AM57" s="91">
        <f t="shared" si="36"/>
        <v>0</v>
      </c>
      <c r="AN57" s="91">
        <f t="shared" si="37"/>
        <v>2.2824380501962133E-5</v>
      </c>
      <c r="AO57" s="91">
        <f t="shared" si="38"/>
        <v>0</v>
      </c>
      <c r="AP57" s="91">
        <f t="shared" si="39"/>
        <v>1.1412190250981066E-5</v>
      </c>
      <c r="AQ57" s="91">
        <f t="shared" si="40"/>
        <v>0</v>
      </c>
      <c r="AR57" s="91">
        <f t="shared" si="41"/>
        <v>2.2824380501962132E-6</v>
      </c>
      <c r="AS57" s="91">
        <f t="shared" si="42"/>
        <v>0</v>
      </c>
      <c r="AT57" s="91">
        <f t="shared" si="43"/>
        <v>2.2824380501962133E-5</v>
      </c>
      <c r="AU57" s="91">
        <f t="shared" si="44"/>
        <v>0</v>
      </c>
      <c r="AV57" s="91">
        <f t="shared" si="45"/>
        <v>1.1412190250981066E-5</v>
      </c>
      <c r="AW57" s="91">
        <f t="shared" si="46"/>
        <v>0</v>
      </c>
      <c r="AX57" s="91">
        <f t="shared" si="47"/>
        <v>5.7060951254905332E-6</v>
      </c>
      <c r="AY57" s="91">
        <f t="shared" si="48"/>
        <v>0</v>
      </c>
      <c r="AZ57" s="91">
        <f t="shared" si="49"/>
        <v>1.1412190250981066E-6</v>
      </c>
      <c r="BA57" s="91">
        <f t="shared" si="50"/>
        <v>0</v>
      </c>
      <c r="BB57" s="91">
        <f t="shared" si="51"/>
        <v>4.5648761003924264E-6</v>
      </c>
      <c r="BC57" s="91">
        <f t="shared" si="52"/>
        <v>0</v>
      </c>
      <c r="BD57" s="91">
        <f t="shared" si="53"/>
        <v>2.2824380501962132E-6</v>
      </c>
      <c r="BE57" s="91">
        <f t="shared" si="54"/>
        <v>0</v>
      </c>
      <c r="BF57" s="91">
        <f t="shared" si="55"/>
        <v>1.1412190250981066E-6</v>
      </c>
      <c r="BG57" s="91">
        <f t="shared" si="56"/>
        <v>0</v>
      </c>
      <c r="BH57" s="91">
        <f t="shared" si="57"/>
        <v>2.2824380501962136E-7</v>
      </c>
      <c r="BI57" s="91">
        <f t="shared" si="58"/>
        <v>0</v>
      </c>
    </row>
    <row r="58" spans="1:61" s="91" customFormat="1" x14ac:dyDescent="0.25">
      <c r="A58" s="126">
        <v>7.5</v>
      </c>
      <c r="B58" s="127">
        <f t="shared" si="13"/>
        <v>41</v>
      </c>
      <c r="C58" s="128">
        <f t="shared" si="2"/>
        <v>0</v>
      </c>
      <c r="D58" s="129">
        <f t="shared" si="3"/>
        <v>1</v>
      </c>
      <c r="E58" s="130">
        <f t="shared" si="4"/>
        <v>0</v>
      </c>
      <c r="F58" s="137">
        <f t="shared" si="5"/>
        <v>40</v>
      </c>
      <c r="G58" s="138">
        <f t="shared" si="27"/>
        <v>7.4488416300822133E-3</v>
      </c>
      <c r="H58" s="133">
        <f t="shared" si="14"/>
        <v>0.46296296296296297</v>
      </c>
      <c r="I58" s="129">
        <f t="shared" si="15"/>
        <v>1.38</v>
      </c>
      <c r="J58" s="133">
        <f t="shared" si="16"/>
        <v>0.13867748555842555</v>
      </c>
      <c r="K58" s="133">
        <f t="shared" si="28"/>
        <v>4.0649639219719482E-6</v>
      </c>
      <c r="L58" s="128">
        <f t="shared" si="17"/>
        <v>18.617322322758923</v>
      </c>
      <c r="M58" s="129">
        <f t="shared" si="6"/>
        <v>0</v>
      </c>
      <c r="N58" s="139">
        <v>0</v>
      </c>
      <c r="O58" s="140">
        <f t="shared" si="18"/>
        <v>640.15378244321937</v>
      </c>
      <c r="P58" s="135">
        <f t="shared" si="19"/>
        <v>480</v>
      </c>
      <c r="Q58" s="138">
        <f t="shared" si="20"/>
        <v>3.7244208150411066E-3</v>
      </c>
      <c r="R58" s="133">
        <f t="shared" si="21"/>
        <v>0.23148148148148148</v>
      </c>
      <c r="S58" s="133">
        <f t="shared" si="7"/>
        <v>6.9338742779212773E-2</v>
      </c>
      <c r="T58" s="133">
        <f t="shared" si="8"/>
        <v>2.0324819609859741E-6</v>
      </c>
      <c r="U58" s="138">
        <f t="shared" si="22"/>
        <v>1.8622104075205533E-3</v>
      </c>
      <c r="V58" s="133">
        <f t="shared" si="23"/>
        <v>0.11574074074074074</v>
      </c>
      <c r="W58" s="133">
        <f t="shared" si="9"/>
        <v>3.4669371389606386E-2</v>
      </c>
      <c r="X58" s="133">
        <f t="shared" si="10"/>
        <v>1.0162409804929871E-6</v>
      </c>
      <c r="Y58" s="138">
        <f t="shared" si="24"/>
        <v>3.7244208150411071E-4</v>
      </c>
      <c r="Z58" s="133">
        <f t="shared" si="25"/>
        <v>2.3148148148148147E-2</v>
      </c>
      <c r="AA58" s="133">
        <f t="shared" si="11"/>
        <v>6.9338742779212785E-3</v>
      </c>
      <c r="AB58" s="133">
        <f t="shared" si="12"/>
        <v>2.0324819609859743E-7</v>
      </c>
      <c r="AC58" s="141">
        <f t="shared" si="26"/>
        <v>0.33411458333333344</v>
      </c>
      <c r="AD58" s="91">
        <f t="shared" si="29"/>
        <v>1.127129416943349E-4</v>
      </c>
      <c r="AE58" s="91">
        <f t="shared" si="30"/>
        <v>0.01</v>
      </c>
      <c r="AF58" s="91">
        <f t="shared" si="31"/>
        <v>5.6356470847167449E-5</v>
      </c>
      <c r="AG58" s="91">
        <f t="shared" si="30"/>
        <v>0.01</v>
      </c>
      <c r="AH58" s="91">
        <f t="shared" si="32"/>
        <v>2.8178235423583724E-5</v>
      </c>
      <c r="AI58" s="91">
        <f t="shared" si="33"/>
        <v>0</v>
      </c>
      <c r="AJ58" s="91">
        <f t="shared" si="34"/>
        <v>5.6356470847167449E-6</v>
      </c>
      <c r="AK58" s="91">
        <f t="shared" si="33"/>
        <v>0</v>
      </c>
      <c r="AL58" s="91">
        <f t="shared" si="35"/>
        <v>5.6356470847167449E-5</v>
      </c>
      <c r="AM58" s="91">
        <f t="shared" si="36"/>
        <v>0.01</v>
      </c>
      <c r="AN58" s="91">
        <f t="shared" si="37"/>
        <v>2.8178235423583724E-5</v>
      </c>
      <c r="AO58" s="91">
        <f t="shared" si="38"/>
        <v>0</v>
      </c>
      <c r="AP58" s="91">
        <f t="shared" si="39"/>
        <v>1.4089117711791862E-5</v>
      </c>
      <c r="AQ58" s="91">
        <f t="shared" si="40"/>
        <v>0</v>
      </c>
      <c r="AR58" s="91">
        <f t="shared" si="41"/>
        <v>2.8178235423583724E-6</v>
      </c>
      <c r="AS58" s="91">
        <f t="shared" si="42"/>
        <v>0</v>
      </c>
      <c r="AT58" s="91">
        <f t="shared" si="43"/>
        <v>2.8178235423583724E-5</v>
      </c>
      <c r="AU58" s="91">
        <f t="shared" si="44"/>
        <v>0</v>
      </c>
      <c r="AV58" s="91">
        <f t="shared" si="45"/>
        <v>1.4089117711791862E-5</v>
      </c>
      <c r="AW58" s="91">
        <f t="shared" si="46"/>
        <v>0</v>
      </c>
      <c r="AX58" s="91">
        <f t="shared" si="47"/>
        <v>7.0445588558959311E-6</v>
      </c>
      <c r="AY58" s="91">
        <f t="shared" si="48"/>
        <v>0</v>
      </c>
      <c r="AZ58" s="91">
        <f t="shared" si="49"/>
        <v>1.4089117711791862E-6</v>
      </c>
      <c r="BA58" s="91">
        <f t="shared" si="50"/>
        <v>0</v>
      </c>
      <c r="BB58" s="91">
        <f t="shared" si="51"/>
        <v>5.6356470847167449E-6</v>
      </c>
      <c r="BC58" s="91">
        <f t="shared" si="52"/>
        <v>0</v>
      </c>
      <c r="BD58" s="91">
        <f t="shared" si="53"/>
        <v>2.8178235423583724E-6</v>
      </c>
      <c r="BE58" s="91">
        <f t="shared" si="54"/>
        <v>0</v>
      </c>
      <c r="BF58" s="91">
        <f t="shared" si="55"/>
        <v>1.4089117711791862E-6</v>
      </c>
      <c r="BG58" s="91">
        <f t="shared" si="56"/>
        <v>0</v>
      </c>
      <c r="BH58" s="91">
        <f t="shared" si="57"/>
        <v>2.8178235423583725E-7</v>
      </c>
      <c r="BI58" s="91">
        <f t="shared" si="58"/>
        <v>0</v>
      </c>
    </row>
    <row r="59" spans="1:61" s="91" customFormat="1" x14ac:dyDescent="0.25">
      <c r="A59" s="126">
        <v>7.5</v>
      </c>
      <c r="B59" s="127">
        <f t="shared" si="13"/>
        <v>41</v>
      </c>
      <c r="C59" s="128">
        <f t="shared" si="2"/>
        <v>0</v>
      </c>
      <c r="D59" s="129">
        <f t="shared" si="3"/>
        <v>1</v>
      </c>
      <c r="E59" s="130">
        <f t="shared" si="4"/>
        <v>0</v>
      </c>
      <c r="F59" s="137">
        <f t="shared" si="5"/>
        <v>40</v>
      </c>
      <c r="G59" s="138">
        <f t="shared" si="27"/>
        <v>8.1244279060001621E-3</v>
      </c>
      <c r="H59" s="133">
        <f t="shared" si="14"/>
        <v>0.46296296296296297</v>
      </c>
      <c r="I59" s="129">
        <f t="shared" si="15"/>
        <v>1.38</v>
      </c>
      <c r="J59" s="133">
        <f t="shared" si="16"/>
        <v>0.15125509301402235</v>
      </c>
      <c r="K59" s="133">
        <f t="shared" si="28"/>
        <v>4.433643238054486E-6</v>
      </c>
      <c r="L59" s="128">
        <f t="shared" si="17"/>
        <v>18.617322322758923</v>
      </c>
      <c r="M59" s="129">
        <f t="shared" si="6"/>
        <v>0</v>
      </c>
      <c r="N59" s="139">
        <v>0</v>
      </c>
      <c r="O59" s="140">
        <f t="shared" si="18"/>
        <v>654.67931223474943</v>
      </c>
      <c r="P59" s="135">
        <f t="shared" si="19"/>
        <v>480</v>
      </c>
      <c r="Q59" s="138">
        <f t="shared" si="20"/>
        <v>4.062213953000081E-3</v>
      </c>
      <c r="R59" s="133">
        <f t="shared" si="21"/>
        <v>0.23148148148148148</v>
      </c>
      <c r="S59" s="133">
        <f t="shared" si="7"/>
        <v>7.5627546507011173E-2</v>
      </c>
      <c r="T59" s="133">
        <f t="shared" si="8"/>
        <v>2.216821619027243E-6</v>
      </c>
      <c r="U59" s="138">
        <f t="shared" si="22"/>
        <v>2.0311069765000405E-3</v>
      </c>
      <c r="V59" s="133">
        <f t="shared" si="23"/>
        <v>0.11574074074074074</v>
      </c>
      <c r="W59" s="133">
        <f t="shared" si="9"/>
        <v>3.7813773253505586E-2</v>
      </c>
      <c r="X59" s="133">
        <f t="shared" si="10"/>
        <v>1.1084108095136215E-6</v>
      </c>
      <c r="Y59" s="138">
        <f t="shared" si="24"/>
        <v>4.0622139530000813E-4</v>
      </c>
      <c r="Z59" s="133">
        <f t="shared" si="25"/>
        <v>2.3148148148148147E-2</v>
      </c>
      <c r="AA59" s="133">
        <f t="shared" si="11"/>
        <v>7.5627546507011176E-3</v>
      </c>
      <c r="AB59" s="133">
        <f t="shared" si="12"/>
        <v>2.2168216190272432E-7</v>
      </c>
      <c r="AC59" s="141">
        <f t="shared" si="26"/>
        <v>0.33420138888888901</v>
      </c>
      <c r="AD59" s="91">
        <f t="shared" si="29"/>
        <v>1.3607067192408537E-4</v>
      </c>
      <c r="AE59" s="91">
        <f t="shared" si="30"/>
        <v>0.01</v>
      </c>
      <c r="AF59" s="91">
        <f t="shared" si="31"/>
        <v>6.8035335962042686E-5</v>
      </c>
      <c r="AG59" s="91">
        <f t="shared" si="30"/>
        <v>0.01</v>
      </c>
      <c r="AH59" s="91">
        <f t="shared" si="32"/>
        <v>3.4017667981021343E-5</v>
      </c>
      <c r="AI59" s="91">
        <f t="shared" si="33"/>
        <v>0</v>
      </c>
      <c r="AJ59" s="91">
        <f t="shared" si="34"/>
        <v>6.8035335962042684E-6</v>
      </c>
      <c r="AK59" s="91">
        <f t="shared" si="33"/>
        <v>0</v>
      </c>
      <c r="AL59" s="91">
        <f t="shared" si="35"/>
        <v>6.8035335962042686E-5</v>
      </c>
      <c r="AM59" s="91">
        <f t="shared" si="36"/>
        <v>0.01</v>
      </c>
      <c r="AN59" s="91">
        <f t="shared" si="37"/>
        <v>3.4017667981021343E-5</v>
      </c>
      <c r="AO59" s="91">
        <f t="shared" si="38"/>
        <v>0</v>
      </c>
      <c r="AP59" s="91">
        <f t="shared" si="39"/>
        <v>1.7008833990510671E-5</v>
      </c>
      <c r="AQ59" s="91">
        <f t="shared" si="40"/>
        <v>0</v>
      </c>
      <c r="AR59" s="91">
        <f t="shared" si="41"/>
        <v>3.4017667981021342E-6</v>
      </c>
      <c r="AS59" s="91">
        <f t="shared" si="42"/>
        <v>0</v>
      </c>
      <c r="AT59" s="91">
        <f t="shared" si="43"/>
        <v>3.4017667981021343E-5</v>
      </c>
      <c r="AU59" s="91">
        <f t="shared" si="44"/>
        <v>0</v>
      </c>
      <c r="AV59" s="91">
        <f t="shared" si="45"/>
        <v>1.7008833990510671E-5</v>
      </c>
      <c r="AW59" s="91">
        <f t="shared" si="46"/>
        <v>0</v>
      </c>
      <c r="AX59" s="91">
        <f t="shared" si="47"/>
        <v>8.5044169952553357E-6</v>
      </c>
      <c r="AY59" s="91">
        <f t="shared" si="48"/>
        <v>0</v>
      </c>
      <c r="AZ59" s="91">
        <f t="shared" si="49"/>
        <v>1.7008833990510671E-6</v>
      </c>
      <c r="BA59" s="91">
        <f t="shared" si="50"/>
        <v>0</v>
      </c>
      <c r="BB59" s="91">
        <f t="shared" si="51"/>
        <v>6.8035335962042684E-6</v>
      </c>
      <c r="BC59" s="91">
        <f t="shared" si="52"/>
        <v>0</v>
      </c>
      <c r="BD59" s="91">
        <f t="shared" si="53"/>
        <v>3.4017667981021342E-6</v>
      </c>
      <c r="BE59" s="91">
        <f t="shared" si="54"/>
        <v>0</v>
      </c>
      <c r="BF59" s="91">
        <f t="shared" si="55"/>
        <v>1.7008833990510671E-6</v>
      </c>
      <c r="BG59" s="91">
        <f t="shared" si="56"/>
        <v>0</v>
      </c>
      <c r="BH59" s="91">
        <f t="shared" si="57"/>
        <v>3.4017667981021342E-7</v>
      </c>
      <c r="BI59" s="91">
        <f t="shared" si="58"/>
        <v>0</v>
      </c>
    </row>
    <row r="60" spans="1:61" s="91" customFormat="1" x14ac:dyDescent="0.25">
      <c r="A60" s="126">
        <v>7.5</v>
      </c>
      <c r="B60" s="127">
        <f t="shared" si="13"/>
        <v>41</v>
      </c>
      <c r="C60" s="128">
        <f t="shared" si="2"/>
        <v>0</v>
      </c>
      <c r="D60" s="129">
        <f t="shared" si="3"/>
        <v>1</v>
      </c>
      <c r="E60" s="130">
        <f t="shared" si="4"/>
        <v>0</v>
      </c>
      <c r="F60" s="137">
        <f t="shared" si="5"/>
        <v>40</v>
      </c>
      <c r="G60" s="138">
        <f t="shared" si="27"/>
        <v>8.7738100649703762E-3</v>
      </c>
      <c r="H60" s="133">
        <f t="shared" si="14"/>
        <v>0.46296296296296297</v>
      </c>
      <c r="I60" s="129">
        <f t="shared" si="15"/>
        <v>1.38</v>
      </c>
      <c r="J60" s="133">
        <f t="shared" si="16"/>
        <v>0.16334484997821991</v>
      </c>
      <c r="K60" s="133">
        <f t="shared" si="28"/>
        <v>4.7880225065202915E-6</v>
      </c>
      <c r="L60" s="128">
        <f t="shared" si="17"/>
        <v>18.617322322758923</v>
      </c>
      <c r="M60" s="129">
        <f t="shared" si="6"/>
        <v>0</v>
      </c>
      <c r="N60" s="139">
        <v>0</v>
      </c>
      <c r="O60" s="140">
        <f t="shared" si="18"/>
        <v>668.64145354703419</v>
      </c>
      <c r="P60" s="135">
        <f t="shared" si="19"/>
        <v>480</v>
      </c>
      <c r="Q60" s="138">
        <f t="shared" si="20"/>
        <v>4.3869050324851881E-3</v>
      </c>
      <c r="R60" s="133">
        <f t="shared" si="21"/>
        <v>0.23148148148148148</v>
      </c>
      <c r="S60" s="133">
        <f t="shared" si="7"/>
        <v>8.1672424989109954E-2</v>
      </c>
      <c r="T60" s="133">
        <f t="shared" si="8"/>
        <v>2.3940112532601458E-6</v>
      </c>
      <c r="U60" s="138">
        <f t="shared" si="22"/>
        <v>2.1934525162425941E-3</v>
      </c>
      <c r="V60" s="133">
        <f t="shared" si="23"/>
        <v>0.11574074074074074</v>
      </c>
      <c r="W60" s="133">
        <f t="shared" si="9"/>
        <v>4.0836212494554977E-2</v>
      </c>
      <c r="X60" s="133">
        <f t="shared" si="10"/>
        <v>1.1970056266300729E-6</v>
      </c>
      <c r="Y60" s="138">
        <f t="shared" si="24"/>
        <v>4.386905032485188E-4</v>
      </c>
      <c r="Z60" s="133">
        <f t="shared" si="25"/>
        <v>2.3148148148148147E-2</v>
      </c>
      <c r="AA60" s="133">
        <f t="shared" si="11"/>
        <v>8.1672424989109958E-3</v>
      </c>
      <c r="AB60" s="133">
        <f t="shared" si="12"/>
        <v>2.3940112532601456E-7</v>
      </c>
      <c r="AC60" s="141">
        <f t="shared" si="26"/>
        <v>0.33428819444444458</v>
      </c>
      <c r="AD60" s="91">
        <f t="shared" si="29"/>
        <v>1.6129537586087521E-4</v>
      </c>
      <c r="AE60" s="91">
        <f t="shared" si="30"/>
        <v>0.02</v>
      </c>
      <c r="AF60" s="91">
        <f t="shared" si="31"/>
        <v>8.0647687930437606E-5</v>
      </c>
      <c r="AG60" s="91">
        <f t="shared" si="30"/>
        <v>0.01</v>
      </c>
      <c r="AH60" s="91">
        <f t="shared" si="32"/>
        <v>4.0323843965218803E-5</v>
      </c>
      <c r="AI60" s="91">
        <f t="shared" si="33"/>
        <v>0</v>
      </c>
      <c r="AJ60" s="91">
        <f t="shared" si="34"/>
        <v>8.0647687930437603E-6</v>
      </c>
      <c r="AK60" s="91">
        <f t="shared" si="33"/>
        <v>0</v>
      </c>
      <c r="AL60" s="91">
        <f t="shared" si="35"/>
        <v>8.0647687930437606E-5</v>
      </c>
      <c r="AM60" s="91">
        <f t="shared" si="36"/>
        <v>0.01</v>
      </c>
      <c r="AN60" s="91">
        <f t="shared" si="37"/>
        <v>4.0323843965218803E-5</v>
      </c>
      <c r="AO60" s="91">
        <f t="shared" si="38"/>
        <v>0</v>
      </c>
      <c r="AP60" s="91">
        <f t="shared" si="39"/>
        <v>2.0161921982609402E-5</v>
      </c>
      <c r="AQ60" s="91">
        <f t="shared" si="40"/>
        <v>0</v>
      </c>
      <c r="AR60" s="91">
        <f t="shared" si="41"/>
        <v>4.0323843965218802E-6</v>
      </c>
      <c r="AS60" s="91">
        <f t="shared" si="42"/>
        <v>0</v>
      </c>
      <c r="AT60" s="91">
        <f t="shared" si="43"/>
        <v>4.0323843965218803E-5</v>
      </c>
      <c r="AU60" s="91">
        <f t="shared" si="44"/>
        <v>0</v>
      </c>
      <c r="AV60" s="91">
        <f t="shared" si="45"/>
        <v>2.0161921982609402E-5</v>
      </c>
      <c r="AW60" s="91">
        <f t="shared" si="46"/>
        <v>0</v>
      </c>
      <c r="AX60" s="91">
        <f t="shared" si="47"/>
        <v>1.0080960991304701E-5</v>
      </c>
      <c r="AY60" s="91">
        <f t="shared" si="48"/>
        <v>0</v>
      </c>
      <c r="AZ60" s="91">
        <f t="shared" si="49"/>
        <v>2.0161921982609401E-6</v>
      </c>
      <c r="BA60" s="91">
        <f t="shared" si="50"/>
        <v>0</v>
      </c>
      <c r="BB60" s="91">
        <f t="shared" si="51"/>
        <v>8.0647687930437603E-6</v>
      </c>
      <c r="BC60" s="91">
        <f t="shared" si="52"/>
        <v>0</v>
      </c>
      <c r="BD60" s="91">
        <f t="shared" si="53"/>
        <v>4.0323843965218802E-6</v>
      </c>
      <c r="BE60" s="91">
        <f t="shared" si="54"/>
        <v>0</v>
      </c>
      <c r="BF60" s="91">
        <f t="shared" si="55"/>
        <v>2.0161921982609401E-6</v>
      </c>
      <c r="BG60" s="91">
        <f t="shared" si="56"/>
        <v>0</v>
      </c>
      <c r="BH60" s="91">
        <f t="shared" si="57"/>
        <v>4.03238439652188E-7</v>
      </c>
      <c r="BI60" s="91">
        <f t="shared" si="58"/>
        <v>0</v>
      </c>
    </row>
    <row r="61" spans="1:61" s="91" customFormat="1" x14ac:dyDescent="0.25">
      <c r="A61" s="126">
        <v>7.5</v>
      </c>
      <c r="B61" s="127">
        <f t="shared" si="13"/>
        <v>41</v>
      </c>
      <c r="C61" s="128">
        <f t="shared" si="2"/>
        <v>0</v>
      </c>
      <c r="D61" s="129">
        <f t="shared" si="3"/>
        <v>1</v>
      </c>
      <c r="E61" s="130">
        <f t="shared" si="4"/>
        <v>0</v>
      </c>
      <c r="F61" s="137">
        <f t="shared" si="5"/>
        <v>40</v>
      </c>
      <c r="G61" s="138">
        <f t="shared" si="27"/>
        <v>9.3980044919750351E-3</v>
      </c>
      <c r="H61" s="133">
        <f t="shared" si="14"/>
        <v>0.46296296296296297</v>
      </c>
      <c r="I61" s="129">
        <f t="shared" si="15"/>
        <v>1.38</v>
      </c>
      <c r="J61" s="133">
        <f t="shared" si="16"/>
        <v>0.17496567881783545</v>
      </c>
      <c r="K61" s="133">
        <f t="shared" si="28"/>
        <v>5.1286563865349874E-6</v>
      </c>
      <c r="L61" s="128">
        <f t="shared" si="17"/>
        <v>18.617322322758923</v>
      </c>
      <c r="M61" s="129">
        <f t="shared" si="6"/>
        <v>0</v>
      </c>
      <c r="N61" s="139">
        <v>0</v>
      </c>
      <c r="O61" s="140">
        <f t="shared" si="18"/>
        <v>682.06205801530496</v>
      </c>
      <c r="P61" s="135">
        <f t="shared" si="19"/>
        <v>480</v>
      </c>
      <c r="Q61" s="138">
        <f t="shared" si="20"/>
        <v>4.6990022459875175E-3</v>
      </c>
      <c r="R61" s="133">
        <f t="shared" si="21"/>
        <v>0.23148148148148148</v>
      </c>
      <c r="S61" s="133">
        <f t="shared" si="7"/>
        <v>8.7482839408917726E-2</v>
      </c>
      <c r="T61" s="133">
        <f t="shared" si="8"/>
        <v>2.5643281932674937E-6</v>
      </c>
      <c r="U61" s="138">
        <f t="shared" si="22"/>
        <v>2.3495011229937588E-3</v>
      </c>
      <c r="V61" s="133">
        <f t="shared" si="23"/>
        <v>0.11574074074074074</v>
      </c>
      <c r="W61" s="133">
        <f t="shared" si="9"/>
        <v>4.3741419704458863E-2</v>
      </c>
      <c r="X61" s="133">
        <f t="shared" si="10"/>
        <v>1.2821640966337468E-6</v>
      </c>
      <c r="Y61" s="138">
        <f t="shared" si="24"/>
        <v>4.699002245987518E-4</v>
      </c>
      <c r="Z61" s="133">
        <f t="shared" si="25"/>
        <v>2.3148148148148147E-2</v>
      </c>
      <c r="AA61" s="133">
        <f t="shared" si="11"/>
        <v>8.7482839408917733E-3</v>
      </c>
      <c r="AB61" s="133">
        <f t="shared" si="12"/>
        <v>2.564328193267494E-7</v>
      </c>
      <c r="AC61" s="141">
        <f t="shared" si="26"/>
        <v>0.33437500000000014</v>
      </c>
      <c r="AD61" s="91">
        <f t="shared" si="29"/>
        <v>1.8831463877530343E-4</v>
      </c>
      <c r="AE61" s="91">
        <f t="shared" si="30"/>
        <v>0.02</v>
      </c>
      <c r="AF61" s="91">
        <f t="shared" si="31"/>
        <v>9.4157319387651715E-5</v>
      </c>
      <c r="AG61" s="91">
        <f t="shared" si="30"/>
        <v>0.01</v>
      </c>
      <c r="AH61" s="91">
        <f t="shared" si="32"/>
        <v>4.7078659693825858E-5</v>
      </c>
      <c r="AI61" s="91">
        <f t="shared" si="33"/>
        <v>0</v>
      </c>
      <c r="AJ61" s="91">
        <f t="shared" si="34"/>
        <v>9.4157319387651722E-6</v>
      </c>
      <c r="AK61" s="91">
        <f t="shared" si="33"/>
        <v>0</v>
      </c>
      <c r="AL61" s="91">
        <f t="shared" si="35"/>
        <v>9.4157319387651715E-5</v>
      </c>
      <c r="AM61" s="91">
        <f t="shared" si="36"/>
        <v>0.01</v>
      </c>
      <c r="AN61" s="91">
        <f t="shared" si="37"/>
        <v>4.7078659693825858E-5</v>
      </c>
      <c r="AO61" s="91">
        <f t="shared" si="38"/>
        <v>0</v>
      </c>
      <c r="AP61" s="91">
        <f t="shared" si="39"/>
        <v>2.3539329846912929E-5</v>
      </c>
      <c r="AQ61" s="91">
        <f t="shared" si="40"/>
        <v>0</v>
      </c>
      <c r="AR61" s="91">
        <f t="shared" si="41"/>
        <v>4.7078659693825861E-6</v>
      </c>
      <c r="AS61" s="91">
        <f t="shared" si="42"/>
        <v>0</v>
      </c>
      <c r="AT61" s="91">
        <f t="shared" si="43"/>
        <v>4.7078659693825858E-5</v>
      </c>
      <c r="AU61" s="91">
        <f t="shared" si="44"/>
        <v>0</v>
      </c>
      <c r="AV61" s="91">
        <f t="shared" si="45"/>
        <v>2.3539329846912929E-5</v>
      </c>
      <c r="AW61" s="91">
        <f t="shared" si="46"/>
        <v>0</v>
      </c>
      <c r="AX61" s="91">
        <f t="shared" si="47"/>
        <v>1.1769664923456464E-5</v>
      </c>
      <c r="AY61" s="91">
        <f t="shared" si="48"/>
        <v>0</v>
      </c>
      <c r="AZ61" s="91">
        <f t="shared" si="49"/>
        <v>2.3539329846912931E-6</v>
      </c>
      <c r="BA61" s="91">
        <f t="shared" si="50"/>
        <v>0</v>
      </c>
      <c r="BB61" s="91">
        <f t="shared" si="51"/>
        <v>9.4157319387651722E-6</v>
      </c>
      <c r="BC61" s="91">
        <f t="shared" si="52"/>
        <v>0</v>
      </c>
      <c r="BD61" s="91">
        <f t="shared" si="53"/>
        <v>4.7078659693825861E-6</v>
      </c>
      <c r="BE61" s="91">
        <f t="shared" si="54"/>
        <v>0</v>
      </c>
      <c r="BF61" s="91">
        <f t="shared" si="55"/>
        <v>2.3539329846912931E-6</v>
      </c>
      <c r="BG61" s="91">
        <f t="shared" si="56"/>
        <v>0</v>
      </c>
      <c r="BH61" s="91">
        <f t="shared" si="57"/>
        <v>4.7078659693825859E-7</v>
      </c>
      <c r="BI61" s="91">
        <f t="shared" si="58"/>
        <v>0</v>
      </c>
    </row>
    <row r="62" spans="1:61" s="91" customFormat="1" x14ac:dyDescent="0.25">
      <c r="A62" s="126">
        <v>7.5</v>
      </c>
      <c r="B62" s="127">
        <f t="shared" si="13"/>
        <v>41</v>
      </c>
      <c r="C62" s="128">
        <f t="shared" si="2"/>
        <v>0</v>
      </c>
      <c r="D62" s="129">
        <f t="shared" si="3"/>
        <v>1</v>
      </c>
      <c r="E62" s="130">
        <f t="shared" si="4"/>
        <v>0</v>
      </c>
      <c r="F62" s="137">
        <f t="shared" si="5"/>
        <v>40</v>
      </c>
      <c r="G62" s="138">
        <f t="shared" si="27"/>
        <v>9.9979881492432456E-3</v>
      </c>
      <c r="H62" s="133">
        <f t="shared" si="14"/>
        <v>0.46296296296296297</v>
      </c>
      <c r="I62" s="129">
        <f t="shared" si="15"/>
        <v>1.38</v>
      </c>
      <c r="J62" s="133">
        <f t="shared" si="16"/>
        <v>0.18613576795358544</v>
      </c>
      <c r="K62" s="133">
        <f t="shared" si="28"/>
        <v>5.456078023574294E-6</v>
      </c>
      <c r="L62" s="128">
        <f t="shared" si="17"/>
        <v>18.617322322758923</v>
      </c>
      <c r="M62" s="129">
        <f t="shared" si="6"/>
        <v>0</v>
      </c>
      <c r="N62" s="139">
        <v>0</v>
      </c>
      <c r="O62" s="140">
        <f t="shared" si="18"/>
        <v>694.96212973534227</v>
      </c>
      <c r="P62" s="135">
        <f t="shared" si="19"/>
        <v>480</v>
      </c>
      <c r="Q62" s="138">
        <f t="shared" si="20"/>
        <v>4.9989940746216228E-3</v>
      </c>
      <c r="R62" s="133">
        <f t="shared" si="21"/>
        <v>0.23148148148148148</v>
      </c>
      <c r="S62" s="133">
        <f t="shared" si="7"/>
        <v>9.306788397679272E-2</v>
      </c>
      <c r="T62" s="133">
        <f t="shared" si="8"/>
        <v>2.728039011787147E-6</v>
      </c>
      <c r="U62" s="138">
        <f t="shared" si="22"/>
        <v>2.4994970373108114E-3</v>
      </c>
      <c r="V62" s="133">
        <f t="shared" si="23"/>
        <v>0.11574074074074074</v>
      </c>
      <c r="W62" s="133">
        <f t="shared" si="9"/>
        <v>4.653394198839636E-2</v>
      </c>
      <c r="X62" s="133">
        <f t="shared" si="10"/>
        <v>1.3640195058935735E-6</v>
      </c>
      <c r="Y62" s="138">
        <f t="shared" si="24"/>
        <v>4.9989940746216236E-4</v>
      </c>
      <c r="Z62" s="133">
        <f t="shared" si="25"/>
        <v>2.3148148148148147E-2</v>
      </c>
      <c r="AA62" s="133">
        <f t="shared" si="11"/>
        <v>9.3067883976792748E-3</v>
      </c>
      <c r="AB62" s="133">
        <f t="shared" si="12"/>
        <v>2.7280390117871476E-7</v>
      </c>
      <c r="AC62" s="141">
        <f t="shared" si="26"/>
        <v>0.33446180555555571</v>
      </c>
      <c r="AD62" s="91">
        <f t="shared" si="29"/>
        <v>2.1705885470437776E-4</v>
      </c>
      <c r="AE62" s="91">
        <f t="shared" si="30"/>
        <v>0.02</v>
      </c>
      <c r="AF62" s="91">
        <f t="shared" si="31"/>
        <v>1.0852942735218888E-4</v>
      </c>
      <c r="AG62" s="91">
        <f t="shared" si="30"/>
        <v>0.01</v>
      </c>
      <c r="AH62" s="91">
        <f t="shared" si="32"/>
        <v>5.4264713676094439E-5</v>
      </c>
      <c r="AI62" s="91">
        <f t="shared" si="33"/>
        <v>0.01</v>
      </c>
      <c r="AJ62" s="91">
        <f t="shared" si="34"/>
        <v>1.0852942735218888E-5</v>
      </c>
      <c r="AK62" s="91">
        <f t="shared" si="33"/>
        <v>0</v>
      </c>
      <c r="AL62" s="91">
        <f t="shared" si="35"/>
        <v>1.0852942735218888E-4</v>
      </c>
      <c r="AM62" s="91">
        <f t="shared" si="36"/>
        <v>0.01</v>
      </c>
      <c r="AN62" s="91">
        <f t="shared" si="37"/>
        <v>5.4264713676094439E-5</v>
      </c>
      <c r="AO62" s="91">
        <f t="shared" si="38"/>
        <v>0.01</v>
      </c>
      <c r="AP62" s="91">
        <f t="shared" si="39"/>
        <v>2.713235683804722E-5</v>
      </c>
      <c r="AQ62" s="91">
        <f t="shared" si="40"/>
        <v>0</v>
      </c>
      <c r="AR62" s="91">
        <f t="shared" si="41"/>
        <v>5.4264713676094441E-6</v>
      </c>
      <c r="AS62" s="91">
        <f t="shared" si="42"/>
        <v>0</v>
      </c>
      <c r="AT62" s="91">
        <f t="shared" si="43"/>
        <v>5.4264713676094439E-5</v>
      </c>
      <c r="AU62" s="91">
        <f t="shared" si="44"/>
        <v>0.01</v>
      </c>
      <c r="AV62" s="91">
        <f t="shared" si="45"/>
        <v>2.713235683804722E-5</v>
      </c>
      <c r="AW62" s="91">
        <f t="shared" si="46"/>
        <v>0</v>
      </c>
      <c r="AX62" s="91">
        <f t="shared" si="47"/>
        <v>1.356617841902361E-5</v>
      </c>
      <c r="AY62" s="91">
        <f t="shared" si="48"/>
        <v>0</v>
      </c>
      <c r="AZ62" s="91">
        <f t="shared" si="49"/>
        <v>2.713235683804722E-6</v>
      </c>
      <c r="BA62" s="91">
        <f t="shared" si="50"/>
        <v>0</v>
      </c>
      <c r="BB62" s="91">
        <f t="shared" si="51"/>
        <v>1.0852942735218888E-5</v>
      </c>
      <c r="BC62" s="91">
        <f t="shared" si="52"/>
        <v>0</v>
      </c>
      <c r="BD62" s="91">
        <f t="shared" si="53"/>
        <v>5.4264713676094441E-6</v>
      </c>
      <c r="BE62" s="91">
        <f t="shared" si="54"/>
        <v>0</v>
      </c>
      <c r="BF62" s="91">
        <f t="shared" si="55"/>
        <v>2.713235683804722E-6</v>
      </c>
      <c r="BG62" s="91">
        <f t="shared" si="56"/>
        <v>0</v>
      </c>
      <c r="BH62" s="91">
        <f t="shared" si="57"/>
        <v>5.4264713676094443E-7</v>
      </c>
      <c r="BI62" s="91">
        <f t="shared" si="58"/>
        <v>0</v>
      </c>
    </row>
    <row r="63" spans="1:61" s="91" customFormat="1" x14ac:dyDescent="0.25">
      <c r="A63" s="126">
        <v>7.5</v>
      </c>
      <c r="B63" s="127">
        <f t="shared" si="13"/>
        <v>41</v>
      </c>
      <c r="C63" s="128">
        <f t="shared" si="2"/>
        <v>0</v>
      </c>
      <c r="D63" s="129">
        <f t="shared" si="3"/>
        <v>1</v>
      </c>
      <c r="E63" s="130">
        <f t="shared" si="4"/>
        <v>0</v>
      </c>
      <c r="F63" s="137">
        <f t="shared" si="5"/>
        <v>40</v>
      </c>
      <c r="G63" s="138">
        <f t="shared" si="27"/>
        <v>1.0574700105350233E-2</v>
      </c>
      <c r="H63" s="133">
        <f t="shared" si="14"/>
        <v>0.46296296296296297</v>
      </c>
      <c r="I63" s="129">
        <f t="shared" si="15"/>
        <v>1.38</v>
      </c>
      <c r="J63" s="133">
        <f t="shared" si="16"/>
        <v>0.19687260032781803</v>
      </c>
      <c r="K63" s="133">
        <f t="shared" si="28"/>
        <v>5.7707998838803641E-6</v>
      </c>
      <c r="L63" s="128">
        <f t="shared" si="17"/>
        <v>18.617322322758923</v>
      </c>
      <c r="M63" s="129">
        <f t="shared" si="6"/>
        <v>0</v>
      </c>
      <c r="N63" s="139">
        <v>0</v>
      </c>
      <c r="O63" s="140">
        <f t="shared" si="18"/>
        <v>707.3618581362158</v>
      </c>
      <c r="P63" s="135">
        <f t="shared" si="19"/>
        <v>480</v>
      </c>
      <c r="Q63" s="138">
        <f t="shared" si="20"/>
        <v>5.2873500526751166E-3</v>
      </c>
      <c r="R63" s="133">
        <f t="shared" si="21"/>
        <v>0.23148148148148148</v>
      </c>
      <c r="S63" s="133">
        <f t="shared" si="7"/>
        <v>9.8436300163909016E-2</v>
      </c>
      <c r="T63" s="133">
        <f t="shared" si="8"/>
        <v>2.885399941940182E-6</v>
      </c>
      <c r="U63" s="138">
        <f t="shared" si="22"/>
        <v>2.6436750263375583E-3</v>
      </c>
      <c r="V63" s="133">
        <f t="shared" si="23"/>
        <v>0.11574074074074074</v>
      </c>
      <c r="W63" s="133">
        <f t="shared" si="9"/>
        <v>4.9218150081954508E-2</v>
      </c>
      <c r="X63" s="133">
        <f t="shared" si="10"/>
        <v>1.442699970970091E-6</v>
      </c>
      <c r="Y63" s="138">
        <f t="shared" si="24"/>
        <v>5.287350052675117E-4</v>
      </c>
      <c r="Z63" s="133">
        <f t="shared" si="25"/>
        <v>2.3148148148148147E-2</v>
      </c>
      <c r="AA63" s="133">
        <f t="shared" si="11"/>
        <v>9.8436300163909033E-3</v>
      </c>
      <c r="AB63" s="133">
        <f t="shared" si="12"/>
        <v>2.8853999419401824E-7</v>
      </c>
      <c r="AC63" s="141">
        <f t="shared" si="26"/>
        <v>0.33454861111111128</v>
      </c>
      <c r="AD63" s="91">
        <f t="shared" si="29"/>
        <v>2.4746111750725965E-4</v>
      </c>
      <c r="AE63" s="91">
        <f t="shared" si="30"/>
        <v>0.02</v>
      </c>
      <c r="AF63" s="91">
        <f t="shared" si="31"/>
        <v>1.2373055875362983E-4</v>
      </c>
      <c r="AG63" s="91">
        <f t="shared" si="30"/>
        <v>0.01</v>
      </c>
      <c r="AH63" s="91">
        <f t="shared" si="32"/>
        <v>6.1865279376814914E-5</v>
      </c>
      <c r="AI63" s="91">
        <f t="shared" si="33"/>
        <v>0.01</v>
      </c>
      <c r="AJ63" s="91">
        <f t="shared" si="34"/>
        <v>1.2373055875362984E-5</v>
      </c>
      <c r="AK63" s="91">
        <f t="shared" si="33"/>
        <v>0</v>
      </c>
      <c r="AL63" s="91">
        <f t="shared" si="35"/>
        <v>1.2373055875362983E-4</v>
      </c>
      <c r="AM63" s="91">
        <f t="shared" si="36"/>
        <v>0.01</v>
      </c>
      <c r="AN63" s="91">
        <f t="shared" si="37"/>
        <v>6.1865279376814914E-5</v>
      </c>
      <c r="AO63" s="91">
        <f t="shared" si="38"/>
        <v>0.01</v>
      </c>
      <c r="AP63" s="91">
        <f t="shared" si="39"/>
        <v>3.0932639688407457E-5</v>
      </c>
      <c r="AQ63" s="91">
        <f t="shared" si="40"/>
        <v>0</v>
      </c>
      <c r="AR63" s="91">
        <f t="shared" si="41"/>
        <v>6.1865279376814922E-6</v>
      </c>
      <c r="AS63" s="91">
        <f t="shared" si="42"/>
        <v>0</v>
      </c>
      <c r="AT63" s="91">
        <f t="shared" si="43"/>
        <v>6.1865279376814914E-5</v>
      </c>
      <c r="AU63" s="91">
        <f t="shared" si="44"/>
        <v>0.01</v>
      </c>
      <c r="AV63" s="91">
        <f t="shared" si="45"/>
        <v>3.0932639688407457E-5</v>
      </c>
      <c r="AW63" s="91">
        <f t="shared" si="46"/>
        <v>0</v>
      </c>
      <c r="AX63" s="91">
        <f t="shared" si="47"/>
        <v>1.5466319844203728E-5</v>
      </c>
      <c r="AY63" s="91">
        <f t="shared" si="48"/>
        <v>0</v>
      </c>
      <c r="AZ63" s="91">
        <f t="shared" si="49"/>
        <v>3.0932639688407461E-6</v>
      </c>
      <c r="BA63" s="91">
        <f t="shared" si="50"/>
        <v>0</v>
      </c>
      <c r="BB63" s="91">
        <f t="shared" si="51"/>
        <v>1.2373055875362984E-5</v>
      </c>
      <c r="BC63" s="91">
        <f t="shared" si="52"/>
        <v>0</v>
      </c>
      <c r="BD63" s="91">
        <f t="shared" si="53"/>
        <v>6.1865279376814922E-6</v>
      </c>
      <c r="BE63" s="91">
        <f t="shared" si="54"/>
        <v>0</v>
      </c>
      <c r="BF63" s="91">
        <f t="shared" si="55"/>
        <v>3.0932639688407461E-6</v>
      </c>
      <c r="BG63" s="91">
        <f t="shared" si="56"/>
        <v>0</v>
      </c>
      <c r="BH63" s="91">
        <f t="shared" si="57"/>
        <v>6.1865279376814926E-7</v>
      </c>
      <c r="BI63" s="91">
        <f t="shared" si="58"/>
        <v>0</v>
      </c>
    </row>
    <row r="64" spans="1:61" s="91" customFormat="1" x14ac:dyDescent="0.25">
      <c r="A64" s="126">
        <v>7.5</v>
      </c>
      <c r="B64" s="127">
        <f t="shared" si="13"/>
        <v>41</v>
      </c>
      <c r="C64" s="128">
        <f t="shared" si="2"/>
        <v>0</v>
      </c>
      <c r="D64" s="129">
        <f t="shared" si="3"/>
        <v>1</v>
      </c>
      <c r="E64" s="130">
        <f t="shared" si="4"/>
        <v>0</v>
      </c>
      <c r="F64" s="137">
        <f t="shared" si="5"/>
        <v>40</v>
      </c>
      <c r="G64" s="138">
        <f t="shared" si="27"/>
        <v>1.1129043005007028E-2</v>
      </c>
      <c r="H64" s="133">
        <f t="shared" si="14"/>
        <v>0.46296296296296297</v>
      </c>
      <c r="I64" s="129">
        <f t="shared" si="15"/>
        <v>1.38</v>
      </c>
      <c r="J64" s="133">
        <f t="shared" si="16"/>
        <v>0.20719298076806139</v>
      </c>
      <c r="K64" s="133">
        <f t="shared" si="28"/>
        <v>6.0733145565518672E-6</v>
      </c>
      <c r="L64" s="128">
        <f t="shared" si="17"/>
        <v>18.617322322758923</v>
      </c>
      <c r="M64" s="129">
        <f t="shared" si="6"/>
        <v>0</v>
      </c>
      <c r="N64" s="139">
        <v>0</v>
      </c>
      <c r="O64" s="140">
        <f t="shared" si="18"/>
        <v>719.28064957801917</v>
      </c>
      <c r="P64" s="135">
        <f t="shared" si="19"/>
        <v>480</v>
      </c>
      <c r="Q64" s="138">
        <f t="shared" si="20"/>
        <v>5.5645215025035139E-3</v>
      </c>
      <c r="R64" s="133">
        <f t="shared" si="21"/>
        <v>0.23148148148148148</v>
      </c>
      <c r="S64" s="133">
        <f t="shared" si="7"/>
        <v>0.1035964903840307</v>
      </c>
      <c r="T64" s="133">
        <f t="shared" si="8"/>
        <v>3.0366572782759336E-6</v>
      </c>
      <c r="U64" s="138">
        <f t="shared" si="22"/>
        <v>2.7822607512517569E-3</v>
      </c>
      <c r="V64" s="133">
        <f t="shared" si="23"/>
        <v>0.11574074074074074</v>
      </c>
      <c r="W64" s="133">
        <f t="shared" si="9"/>
        <v>5.1798245192015348E-2</v>
      </c>
      <c r="X64" s="133">
        <f t="shared" si="10"/>
        <v>1.5183286391379668E-6</v>
      </c>
      <c r="Y64" s="138">
        <f t="shared" si="24"/>
        <v>5.5645215025035136E-4</v>
      </c>
      <c r="Z64" s="133">
        <f t="shared" si="25"/>
        <v>2.3148148148148147E-2</v>
      </c>
      <c r="AA64" s="133">
        <f t="shared" si="11"/>
        <v>1.0359649038403069E-2</v>
      </c>
      <c r="AB64" s="133">
        <f t="shared" si="12"/>
        <v>3.0366572782759336E-7</v>
      </c>
      <c r="AC64" s="141">
        <f t="shared" si="26"/>
        <v>0.33463541666666685</v>
      </c>
      <c r="AD64" s="91">
        <f t="shared" si="29"/>
        <v>2.7945711614665484E-4</v>
      </c>
      <c r="AE64" s="91">
        <f t="shared" si="30"/>
        <v>0.03</v>
      </c>
      <c r="AF64" s="91">
        <f t="shared" si="31"/>
        <v>1.3972855807332742E-4</v>
      </c>
      <c r="AG64" s="91">
        <f t="shared" si="30"/>
        <v>0.01</v>
      </c>
      <c r="AH64" s="91">
        <f t="shared" si="32"/>
        <v>6.986427903666371E-5</v>
      </c>
      <c r="AI64" s="91">
        <f t="shared" si="33"/>
        <v>0.01</v>
      </c>
      <c r="AJ64" s="91">
        <f t="shared" si="34"/>
        <v>1.3972855807332745E-5</v>
      </c>
      <c r="AK64" s="91">
        <f t="shared" si="33"/>
        <v>0</v>
      </c>
      <c r="AL64" s="91">
        <f t="shared" si="35"/>
        <v>1.3972855807332742E-4</v>
      </c>
      <c r="AM64" s="91">
        <f t="shared" si="36"/>
        <v>0.01</v>
      </c>
      <c r="AN64" s="91">
        <f t="shared" si="37"/>
        <v>6.986427903666371E-5</v>
      </c>
      <c r="AO64" s="91">
        <f t="shared" si="38"/>
        <v>0.01</v>
      </c>
      <c r="AP64" s="91">
        <f t="shared" si="39"/>
        <v>3.4932139518331855E-5</v>
      </c>
      <c r="AQ64" s="91">
        <f t="shared" si="40"/>
        <v>0</v>
      </c>
      <c r="AR64" s="91">
        <f t="shared" si="41"/>
        <v>6.9864279036663725E-6</v>
      </c>
      <c r="AS64" s="91">
        <f t="shared" si="42"/>
        <v>0</v>
      </c>
      <c r="AT64" s="91">
        <f t="shared" si="43"/>
        <v>6.986427903666371E-5</v>
      </c>
      <c r="AU64" s="91">
        <f t="shared" si="44"/>
        <v>0.01</v>
      </c>
      <c r="AV64" s="91">
        <f t="shared" si="45"/>
        <v>3.4932139518331855E-5</v>
      </c>
      <c r="AW64" s="91">
        <f t="shared" si="46"/>
        <v>0</v>
      </c>
      <c r="AX64" s="91">
        <f t="shared" si="47"/>
        <v>1.7466069759165927E-5</v>
      </c>
      <c r="AY64" s="91">
        <f t="shared" si="48"/>
        <v>0</v>
      </c>
      <c r="AZ64" s="91">
        <f t="shared" si="49"/>
        <v>3.4932139518331863E-6</v>
      </c>
      <c r="BA64" s="91">
        <f t="shared" si="50"/>
        <v>0</v>
      </c>
      <c r="BB64" s="91">
        <f t="shared" si="51"/>
        <v>1.3972855807332745E-5</v>
      </c>
      <c r="BC64" s="91">
        <f t="shared" si="52"/>
        <v>0</v>
      </c>
      <c r="BD64" s="91">
        <f t="shared" si="53"/>
        <v>6.9864279036663725E-6</v>
      </c>
      <c r="BE64" s="91">
        <f t="shared" si="54"/>
        <v>0</v>
      </c>
      <c r="BF64" s="91">
        <f t="shared" si="55"/>
        <v>3.4932139518331863E-6</v>
      </c>
      <c r="BG64" s="91">
        <f t="shared" si="56"/>
        <v>0</v>
      </c>
      <c r="BH64" s="91">
        <f t="shared" si="57"/>
        <v>6.9864279036663723E-7</v>
      </c>
      <c r="BI64" s="91">
        <f t="shared" si="58"/>
        <v>0</v>
      </c>
    </row>
    <row r="65" spans="1:61" s="91" customFormat="1" x14ac:dyDescent="0.25">
      <c r="A65" s="126">
        <v>7.5</v>
      </c>
      <c r="B65" s="127">
        <f t="shared" si="13"/>
        <v>41</v>
      </c>
      <c r="C65" s="128">
        <f t="shared" si="2"/>
        <v>0</v>
      </c>
      <c r="D65" s="129">
        <f t="shared" si="3"/>
        <v>1</v>
      </c>
      <c r="E65" s="130">
        <f t="shared" si="4"/>
        <v>0</v>
      </c>
      <c r="F65" s="137">
        <f t="shared" si="5"/>
        <v>40</v>
      </c>
      <c r="G65" s="138">
        <f t="shared" si="27"/>
        <v>1.166188448184108E-2</v>
      </c>
      <c r="H65" s="133">
        <f t="shared" si="14"/>
        <v>0.46296296296296297</v>
      </c>
      <c r="I65" s="129">
        <f t="shared" si="15"/>
        <v>1.38</v>
      </c>
      <c r="J65" s="133">
        <f t="shared" si="16"/>
        <v>0.21711306228921581</v>
      </c>
      <c r="K65" s="133">
        <f t="shared" si="28"/>
        <v>6.3640955245232275E-6</v>
      </c>
      <c r="L65" s="128">
        <f t="shared" si="17"/>
        <v>18.617322322758923</v>
      </c>
      <c r="M65" s="129">
        <f t="shared" si="6"/>
        <v>0</v>
      </c>
      <c r="N65" s="139">
        <v>0</v>
      </c>
      <c r="O65" s="140">
        <f t="shared" si="18"/>
        <v>730.73715772405194</v>
      </c>
      <c r="P65" s="135">
        <f t="shared" si="19"/>
        <v>480</v>
      </c>
      <c r="Q65" s="138">
        <f t="shared" si="20"/>
        <v>5.83094224092054E-3</v>
      </c>
      <c r="R65" s="133">
        <f t="shared" si="21"/>
        <v>0.23148148148148148</v>
      </c>
      <c r="S65" s="133">
        <f t="shared" si="7"/>
        <v>0.10855653114460791</v>
      </c>
      <c r="T65" s="133">
        <f t="shared" si="8"/>
        <v>3.1820477622616138E-6</v>
      </c>
      <c r="U65" s="138">
        <f t="shared" si="22"/>
        <v>2.91547112046027E-3</v>
      </c>
      <c r="V65" s="133">
        <f t="shared" si="23"/>
        <v>0.11574074074074074</v>
      </c>
      <c r="W65" s="133">
        <f t="shared" si="9"/>
        <v>5.4278265572303953E-2</v>
      </c>
      <c r="X65" s="133">
        <f t="shared" si="10"/>
        <v>1.5910238811308069E-6</v>
      </c>
      <c r="Y65" s="138">
        <f t="shared" si="24"/>
        <v>5.8309422409205398E-4</v>
      </c>
      <c r="Z65" s="133">
        <f t="shared" si="25"/>
        <v>2.3148148148148147E-2</v>
      </c>
      <c r="AA65" s="133">
        <f t="shared" si="11"/>
        <v>1.0855653114460791E-2</v>
      </c>
      <c r="AB65" s="133">
        <f t="shared" si="12"/>
        <v>3.1820477622616133E-7</v>
      </c>
      <c r="AC65" s="141">
        <f t="shared" si="26"/>
        <v>0.33472222222222242</v>
      </c>
      <c r="AD65" s="91">
        <f t="shared" si="29"/>
        <v>3.1298503403194794E-4</v>
      </c>
      <c r="AE65" s="91">
        <f t="shared" si="30"/>
        <v>0.03</v>
      </c>
      <c r="AF65" s="91">
        <f t="shared" si="31"/>
        <v>1.5649251701597397E-4</v>
      </c>
      <c r="AG65" s="91">
        <f t="shared" si="30"/>
        <v>0.02</v>
      </c>
      <c r="AH65" s="91">
        <f t="shared" si="32"/>
        <v>7.8246258507986985E-5</v>
      </c>
      <c r="AI65" s="91">
        <f t="shared" si="33"/>
        <v>0.01</v>
      </c>
      <c r="AJ65" s="91">
        <f t="shared" si="34"/>
        <v>1.5649251701597399E-5</v>
      </c>
      <c r="AK65" s="91">
        <f t="shared" si="33"/>
        <v>0</v>
      </c>
      <c r="AL65" s="91">
        <f t="shared" si="35"/>
        <v>1.5649251701597397E-4</v>
      </c>
      <c r="AM65" s="91">
        <f t="shared" si="36"/>
        <v>0.02</v>
      </c>
      <c r="AN65" s="91">
        <f t="shared" si="37"/>
        <v>7.8246258507986985E-5</v>
      </c>
      <c r="AO65" s="91">
        <f t="shared" si="38"/>
        <v>0.01</v>
      </c>
      <c r="AP65" s="91">
        <f t="shared" si="39"/>
        <v>3.9123129253993493E-5</v>
      </c>
      <c r="AQ65" s="91">
        <f t="shared" si="40"/>
        <v>0</v>
      </c>
      <c r="AR65" s="91">
        <f t="shared" si="41"/>
        <v>7.8246258507986995E-6</v>
      </c>
      <c r="AS65" s="91">
        <f t="shared" si="42"/>
        <v>0</v>
      </c>
      <c r="AT65" s="91">
        <f t="shared" si="43"/>
        <v>7.8246258507986985E-5</v>
      </c>
      <c r="AU65" s="91">
        <f t="shared" si="44"/>
        <v>0.01</v>
      </c>
      <c r="AV65" s="91">
        <f t="shared" si="45"/>
        <v>3.9123129253993493E-5</v>
      </c>
      <c r="AW65" s="91">
        <f t="shared" si="46"/>
        <v>0</v>
      </c>
      <c r="AX65" s="91">
        <f t="shared" si="47"/>
        <v>1.9561564626996746E-5</v>
      </c>
      <c r="AY65" s="91">
        <f t="shared" si="48"/>
        <v>0</v>
      </c>
      <c r="AZ65" s="91">
        <f t="shared" si="49"/>
        <v>3.9123129253993498E-6</v>
      </c>
      <c r="BA65" s="91">
        <f t="shared" si="50"/>
        <v>0</v>
      </c>
      <c r="BB65" s="91">
        <f t="shared" si="51"/>
        <v>1.5649251701597399E-5</v>
      </c>
      <c r="BC65" s="91">
        <f t="shared" si="52"/>
        <v>0</v>
      </c>
      <c r="BD65" s="91">
        <f t="shared" si="53"/>
        <v>7.8246258507986995E-6</v>
      </c>
      <c r="BE65" s="91">
        <f t="shared" si="54"/>
        <v>0</v>
      </c>
      <c r="BF65" s="91">
        <f t="shared" si="55"/>
        <v>3.9123129253993498E-6</v>
      </c>
      <c r="BG65" s="91">
        <f t="shared" si="56"/>
        <v>0</v>
      </c>
      <c r="BH65" s="91">
        <f t="shared" si="57"/>
        <v>7.8246258507986995E-7</v>
      </c>
      <c r="BI65" s="91">
        <f t="shared" si="58"/>
        <v>0</v>
      </c>
    </row>
    <row r="66" spans="1:61" s="91" customFormat="1" x14ac:dyDescent="0.25">
      <c r="A66" s="126">
        <v>7.5</v>
      </c>
      <c r="B66" s="127">
        <f t="shared" si="13"/>
        <v>41</v>
      </c>
      <c r="C66" s="128">
        <f t="shared" si="2"/>
        <v>0</v>
      </c>
      <c r="D66" s="129">
        <f t="shared" si="3"/>
        <v>1</v>
      </c>
      <c r="E66" s="130">
        <f t="shared" si="4"/>
        <v>0</v>
      </c>
      <c r="F66" s="137">
        <f t="shared" si="5"/>
        <v>40</v>
      </c>
      <c r="G66" s="138">
        <f t="shared" si="27"/>
        <v>1.2174058516379043E-2</v>
      </c>
      <c r="H66" s="133">
        <f t="shared" si="14"/>
        <v>0.46296296296296297</v>
      </c>
      <c r="I66" s="129">
        <f t="shared" si="15"/>
        <v>1.38</v>
      </c>
      <c r="J66" s="133">
        <f t="shared" si="16"/>
        <v>0.22664837137555693</v>
      </c>
      <c r="K66" s="133">
        <f t="shared" si="28"/>
        <v>6.6435979056397214E-6</v>
      </c>
      <c r="L66" s="128">
        <f t="shared" si="17"/>
        <v>18.617322322758923</v>
      </c>
      <c r="M66" s="129">
        <f t="shared" si="6"/>
        <v>0</v>
      </c>
      <c r="N66" s="139">
        <v>0</v>
      </c>
      <c r="O66" s="140">
        <f t="shared" si="18"/>
        <v>741.74931273498476</v>
      </c>
      <c r="P66" s="135">
        <f t="shared" si="19"/>
        <v>480</v>
      </c>
      <c r="Q66" s="138">
        <f t="shared" si="20"/>
        <v>6.0870292581895217E-3</v>
      </c>
      <c r="R66" s="133">
        <f t="shared" si="21"/>
        <v>0.23148148148148148</v>
      </c>
      <c r="S66" s="133">
        <f t="shared" si="7"/>
        <v>0.11332418568777847</v>
      </c>
      <c r="T66" s="133">
        <f t="shared" si="8"/>
        <v>3.3217989528198607E-6</v>
      </c>
      <c r="U66" s="138">
        <f t="shared" si="22"/>
        <v>3.0435146290947609E-3</v>
      </c>
      <c r="V66" s="133">
        <f t="shared" si="23"/>
        <v>0.11574074074074074</v>
      </c>
      <c r="W66" s="133">
        <f t="shared" si="9"/>
        <v>5.6662092843889234E-2</v>
      </c>
      <c r="X66" s="133">
        <f t="shared" si="10"/>
        <v>1.6608994764099303E-6</v>
      </c>
      <c r="Y66" s="138">
        <f t="shared" si="24"/>
        <v>6.0870292581895213E-4</v>
      </c>
      <c r="Z66" s="133">
        <f t="shared" si="25"/>
        <v>2.3148148148148147E-2</v>
      </c>
      <c r="AA66" s="133">
        <f t="shared" si="11"/>
        <v>1.1332418568777846E-2</v>
      </c>
      <c r="AB66" s="133">
        <f t="shared" si="12"/>
        <v>3.3217989528198599E-7</v>
      </c>
      <c r="AC66" s="141">
        <f t="shared" si="26"/>
        <v>0.33480902777777799</v>
      </c>
      <c r="AD66" s="91">
        <f t="shared" si="29"/>
        <v>3.4798545226653768E-4</v>
      </c>
      <c r="AE66" s="91">
        <f t="shared" si="30"/>
        <v>0.03</v>
      </c>
      <c r="AF66" s="91">
        <f t="shared" si="31"/>
        <v>1.7399272613326884E-4</v>
      </c>
      <c r="AG66" s="91">
        <f t="shared" si="30"/>
        <v>0.02</v>
      </c>
      <c r="AH66" s="91">
        <f t="shared" si="32"/>
        <v>8.699636306663442E-5</v>
      </c>
      <c r="AI66" s="91">
        <f t="shared" si="33"/>
        <v>0.01</v>
      </c>
      <c r="AJ66" s="91">
        <f t="shared" si="34"/>
        <v>1.7399272613326885E-5</v>
      </c>
      <c r="AK66" s="91">
        <f t="shared" si="33"/>
        <v>0</v>
      </c>
      <c r="AL66" s="91">
        <f t="shared" si="35"/>
        <v>1.7399272613326884E-4</v>
      </c>
      <c r="AM66" s="91">
        <f t="shared" si="36"/>
        <v>0.02</v>
      </c>
      <c r="AN66" s="91">
        <f t="shared" si="37"/>
        <v>8.699636306663442E-5</v>
      </c>
      <c r="AO66" s="91">
        <f t="shared" si="38"/>
        <v>0.01</v>
      </c>
      <c r="AP66" s="91">
        <f t="shared" si="39"/>
        <v>4.349818153331721E-5</v>
      </c>
      <c r="AQ66" s="91">
        <f t="shared" si="40"/>
        <v>0</v>
      </c>
      <c r="AR66" s="91">
        <f t="shared" si="41"/>
        <v>8.6996363066634427E-6</v>
      </c>
      <c r="AS66" s="91">
        <f t="shared" si="42"/>
        <v>0</v>
      </c>
      <c r="AT66" s="91">
        <f t="shared" si="43"/>
        <v>8.699636306663442E-5</v>
      </c>
      <c r="AU66" s="91">
        <f t="shared" si="44"/>
        <v>0.01</v>
      </c>
      <c r="AV66" s="91">
        <f t="shared" si="45"/>
        <v>4.349818153331721E-5</v>
      </c>
      <c r="AW66" s="91">
        <f t="shared" si="46"/>
        <v>0</v>
      </c>
      <c r="AX66" s="91">
        <f t="shared" si="47"/>
        <v>2.1749090766658605E-5</v>
      </c>
      <c r="AY66" s="91">
        <f t="shared" si="48"/>
        <v>0</v>
      </c>
      <c r="AZ66" s="91">
        <f t="shared" si="49"/>
        <v>4.3498181533317213E-6</v>
      </c>
      <c r="BA66" s="91">
        <f t="shared" si="50"/>
        <v>0</v>
      </c>
      <c r="BB66" s="91">
        <f t="shared" si="51"/>
        <v>1.7399272613326885E-5</v>
      </c>
      <c r="BC66" s="91">
        <f t="shared" si="52"/>
        <v>0</v>
      </c>
      <c r="BD66" s="91">
        <f t="shared" si="53"/>
        <v>8.6996363066634427E-6</v>
      </c>
      <c r="BE66" s="91">
        <f t="shared" si="54"/>
        <v>0</v>
      </c>
      <c r="BF66" s="91">
        <f t="shared" si="55"/>
        <v>4.3498181533317213E-6</v>
      </c>
      <c r="BG66" s="91">
        <f t="shared" si="56"/>
        <v>0</v>
      </c>
      <c r="BH66" s="91">
        <f t="shared" si="57"/>
        <v>8.6996363066634433E-7</v>
      </c>
      <c r="BI66" s="91">
        <f t="shared" si="58"/>
        <v>0</v>
      </c>
    </row>
    <row r="67" spans="1:61" s="91" customFormat="1" x14ac:dyDescent="0.25">
      <c r="A67" s="126">
        <v>7.5</v>
      </c>
      <c r="B67" s="127">
        <f t="shared" si="13"/>
        <v>41</v>
      </c>
      <c r="C67" s="128">
        <f t="shared" si="2"/>
        <v>0</v>
      </c>
      <c r="D67" s="129">
        <f t="shared" si="3"/>
        <v>1</v>
      </c>
      <c r="E67" s="130">
        <f t="shared" si="4"/>
        <v>0</v>
      </c>
      <c r="F67" s="137">
        <f t="shared" si="5"/>
        <v>40</v>
      </c>
      <c r="G67" s="138">
        <f t="shared" si="27"/>
        <v>1.2666366741357168E-2</v>
      </c>
      <c r="H67" s="133">
        <f t="shared" si="14"/>
        <v>0.46296296296296297</v>
      </c>
      <c r="I67" s="129">
        <f t="shared" si="15"/>
        <v>1.38</v>
      </c>
      <c r="J67" s="133">
        <f t="shared" si="16"/>
        <v>0.23581383228212002</v>
      </c>
      <c r="K67" s="133">
        <f t="shared" si="28"/>
        <v>6.912259164988315E-6</v>
      </c>
      <c r="L67" s="128">
        <f t="shared" si="17"/>
        <v>18.617322322758923</v>
      </c>
      <c r="M67" s="129">
        <f t="shared" si="6"/>
        <v>0</v>
      </c>
      <c r="N67" s="139">
        <v>0</v>
      </c>
      <c r="O67" s="140">
        <f t="shared" si="18"/>
        <v>752.3343493306952</v>
      </c>
      <c r="P67" s="135">
        <f t="shared" si="19"/>
        <v>480</v>
      </c>
      <c r="Q67" s="138">
        <f t="shared" si="20"/>
        <v>6.3331833706785842E-3</v>
      </c>
      <c r="R67" s="133">
        <f t="shared" si="21"/>
        <v>0.23148148148148148</v>
      </c>
      <c r="S67" s="133">
        <f t="shared" si="7"/>
        <v>0.11790691614106001</v>
      </c>
      <c r="T67" s="133">
        <f t="shared" si="8"/>
        <v>3.4561295824941575E-6</v>
      </c>
      <c r="U67" s="138">
        <f t="shared" si="22"/>
        <v>3.1665916853392921E-3</v>
      </c>
      <c r="V67" s="133">
        <f t="shared" si="23"/>
        <v>0.11574074074074074</v>
      </c>
      <c r="W67" s="133">
        <f t="shared" si="9"/>
        <v>5.8953458070530006E-2</v>
      </c>
      <c r="X67" s="133">
        <f t="shared" si="10"/>
        <v>1.7280647912470788E-6</v>
      </c>
      <c r="Y67" s="138">
        <f t="shared" si="24"/>
        <v>6.3331833706785844E-4</v>
      </c>
      <c r="Z67" s="133">
        <f t="shared" si="25"/>
        <v>2.3148148148148147E-2</v>
      </c>
      <c r="AA67" s="133">
        <f t="shared" si="11"/>
        <v>1.1790691614106001E-2</v>
      </c>
      <c r="AB67" s="133">
        <f t="shared" si="12"/>
        <v>3.4561295824941581E-7</v>
      </c>
      <c r="AC67" s="141">
        <f t="shared" si="26"/>
        <v>0.33489583333333356</v>
      </c>
      <c r="AD67" s="91">
        <f t="shared" si="29"/>
        <v>3.8440125664793954E-4</v>
      </c>
      <c r="AE67" s="91">
        <f t="shared" si="30"/>
        <v>0.04</v>
      </c>
      <c r="AF67" s="91">
        <f t="shared" si="31"/>
        <v>1.9220062832396977E-4</v>
      </c>
      <c r="AG67" s="91">
        <f t="shared" si="30"/>
        <v>0.02</v>
      </c>
      <c r="AH67" s="91">
        <f t="shared" si="32"/>
        <v>9.6100314161984884E-5</v>
      </c>
      <c r="AI67" s="91">
        <f t="shared" ref="AI67:AK82" si="59">ROUND((1-EXP(-AH67))*100,2)</f>
        <v>0.01</v>
      </c>
      <c r="AJ67" s="91">
        <f t="shared" si="34"/>
        <v>1.9220062832396979E-5</v>
      </c>
      <c r="AK67" s="91">
        <f t="shared" si="59"/>
        <v>0</v>
      </c>
      <c r="AL67" s="91">
        <f t="shared" si="35"/>
        <v>1.9220062832396977E-4</v>
      </c>
      <c r="AM67" s="91">
        <f t="shared" si="36"/>
        <v>0.02</v>
      </c>
      <c r="AN67" s="91">
        <f t="shared" si="37"/>
        <v>9.6100314161984884E-5</v>
      </c>
      <c r="AO67" s="91">
        <f t="shared" si="38"/>
        <v>0.01</v>
      </c>
      <c r="AP67" s="91">
        <f t="shared" si="39"/>
        <v>4.8050157080992442E-5</v>
      </c>
      <c r="AQ67" s="91">
        <f t="shared" si="40"/>
        <v>0</v>
      </c>
      <c r="AR67" s="91">
        <f t="shared" si="41"/>
        <v>9.6100314161984894E-6</v>
      </c>
      <c r="AS67" s="91">
        <f t="shared" si="42"/>
        <v>0</v>
      </c>
      <c r="AT67" s="91">
        <f t="shared" si="43"/>
        <v>9.6100314161984884E-5</v>
      </c>
      <c r="AU67" s="91">
        <f t="shared" si="44"/>
        <v>0.01</v>
      </c>
      <c r="AV67" s="91">
        <f t="shared" si="45"/>
        <v>4.8050157080992442E-5</v>
      </c>
      <c r="AW67" s="91">
        <f t="shared" si="46"/>
        <v>0</v>
      </c>
      <c r="AX67" s="91">
        <f t="shared" si="47"/>
        <v>2.4025078540496221E-5</v>
      </c>
      <c r="AY67" s="91">
        <f t="shared" si="48"/>
        <v>0</v>
      </c>
      <c r="AZ67" s="91">
        <f t="shared" si="49"/>
        <v>4.8050157080992447E-6</v>
      </c>
      <c r="BA67" s="91">
        <f t="shared" si="50"/>
        <v>0</v>
      </c>
      <c r="BB67" s="91">
        <f t="shared" si="51"/>
        <v>1.9220062832396979E-5</v>
      </c>
      <c r="BC67" s="91">
        <f t="shared" si="52"/>
        <v>0</v>
      </c>
      <c r="BD67" s="91">
        <f t="shared" si="53"/>
        <v>9.6100314161984894E-6</v>
      </c>
      <c r="BE67" s="91">
        <f t="shared" si="54"/>
        <v>0</v>
      </c>
      <c r="BF67" s="91">
        <f t="shared" si="55"/>
        <v>4.8050157080992447E-6</v>
      </c>
      <c r="BG67" s="91">
        <f t="shared" si="56"/>
        <v>0</v>
      </c>
      <c r="BH67" s="91">
        <f t="shared" si="57"/>
        <v>9.6100314161984902E-7</v>
      </c>
      <c r="BI67" s="91">
        <f t="shared" si="58"/>
        <v>0</v>
      </c>
    </row>
    <row r="68" spans="1:61" s="91" customFormat="1" x14ac:dyDescent="0.25">
      <c r="A68" s="126">
        <v>7.5</v>
      </c>
      <c r="B68" s="127">
        <f t="shared" si="13"/>
        <v>41</v>
      </c>
      <c r="C68" s="128">
        <f t="shared" si="2"/>
        <v>0</v>
      </c>
      <c r="D68" s="129">
        <f t="shared" si="3"/>
        <v>1</v>
      </c>
      <c r="E68" s="130">
        <f t="shared" si="4"/>
        <v>0</v>
      </c>
      <c r="F68" s="137">
        <f t="shared" si="5"/>
        <v>40</v>
      </c>
      <c r="G68" s="138">
        <f t="shared" si="27"/>
        <v>1.313957969640233E-2</v>
      </c>
      <c r="H68" s="133">
        <f t="shared" si="14"/>
        <v>0.46296296296296297</v>
      </c>
      <c r="I68" s="129">
        <f t="shared" si="15"/>
        <v>1.38</v>
      </c>
      <c r="J68" s="133">
        <f t="shared" si="16"/>
        <v>0.24462379039350102</v>
      </c>
      <c r="K68" s="133">
        <f t="shared" si="28"/>
        <v>7.1704997995991877E-6</v>
      </c>
      <c r="L68" s="128">
        <f t="shared" si="17"/>
        <v>18.617322322758923</v>
      </c>
      <c r="M68" s="129">
        <f t="shared" si="6"/>
        <v>0</v>
      </c>
      <c r="N68" s="139">
        <v>0</v>
      </c>
      <c r="O68" s="140">
        <f t="shared" si="18"/>
        <v>762.50883376369632</v>
      </c>
      <c r="P68" s="135">
        <f t="shared" si="19"/>
        <v>480</v>
      </c>
      <c r="Q68" s="138">
        <f t="shared" si="20"/>
        <v>6.569789848201165E-3</v>
      </c>
      <c r="R68" s="133">
        <f t="shared" si="21"/>
        <v>0.23148148148148148</v>
      </c>
      <c r="S68" s="133">
        <f t="shared" si="7"/>
        <v>0.12231189519675051</v>
      </c>
      <c r="T68" s="133">
        <f t="shared" si="8"/>
        <v>3.5852498997995939E-6</v>
      </c>
      <c r="U68" s="138">
        <f t="shared" si="22"/>
        <v>3.2848949241005825E-3</v>
      </c>
      <c r="V68" s="133">
        <f t="shared" si="23"/>
        <v>0.11574074074074074</v>
      </c>
      <c r="W68" s="133">
        <f t="shared" si="9"/>
        <v>6.1155947598375254E-2</v>
      </c>
      <c r="X68" s="133">
        <f t="shared" si="10"/>
        <v>1.7926249498997969E-6</v>
      </c>
      <c r="Y68" s="138">
        <f t="shared" si="24"/>
        <v>6.5697898482011653E-4</v>
      </c>
      <c r="Z68" s="133">
        <f t="shared" si="25"/>
        <v>2.3148148148148147E-2</v>
      </c>
      <c r="AA68" s="133">
        <f t="shared" si="11"/>
        <v>1.2231189519675051E-2</v>
      </c>
      <c r="AB68" s="133">
        <f t="shared" si="12"/>
        <v>3.5852498997995942E-7</v>
      </c>
      <c r="AC68" s="141">
        <f t="shared" si="26"/>
        <v>0.33498263888888913</v>
      </c>
      <c r="AD68" s="91">
        <f t="shared" si="29"/>
        <v>4.2217754827509626E-4</v>
      </c>
      <c r="AE68" s="91">
        <f t="shared" si="30"/>
        <v>0.04</v>
      </c>
      <c r="AF68" s="91">
        <f t="shared" si="31"/>
        <v>2.1108877413754813E-4</v>
      </c>
      <c r="AG68" s="91">
        <f t="shared" si="30"/>
        <v>0.02</v>
      </c>
      <c r="AH68" s="91">
        <f t="shared" si="32"/>
        <v>1.0554438706877406E-4</v>
      </c>
      <c r="AI68" s="91">
        <f t="shared" si="59"/>
        <v>0.01</v>
      </c>
      <c r="AJ68" s="91">
        <f t="shared" si="34"/>
        <v>2.1108877413754813E-5</v>
      </c>
      <c r="AK68" s="91">
        <f t="shared" si="59"/>
        <v>0</v>
      </c>
      <c r="AL68" s="91">
        <f t="shared" si="35"/>
        <v>2.1108877413754813E-4</v>
      </c>
      <c r="AM68" s="91">
        <f t="shared" si="36"/>
        <v>0.02</v>
      </c>
      <c r="AN68" s="91">
        <f t="shared" si="37"/>
        <v>1.0554438706877406E-4</v>
      </c>
      <c r="AO68" s="91">
        <f t="shared" si="38"/>
        <v>0.01</v>
      </c>
      <c r="AP68" s="91">
        <f t="shared" si="39"/>
        <v>5.2772193534387032E-5</v>
      </c>
      <c r="AQ68" s="91">
        <f t="shared" si="40"/>
        <v>0.01</v>
      </c>
      <c r="AR68" s="91">
        <f t="shared" si="41"/>
        <v>1.0554438706877406E-5</v>
      </c>
      <c r="AS68" s="91">
        <f t="shared" si="42"/>
        <v>0</v>
      </c>
      <c r="AT68" s="91">
        <f t="shared" si="43"/>
        <v>1.0554438706877406E-4</v>
      </c>
      <c r="AU68" s="91">
        <f t="shared" si="44"/>
        <v>0.01</v>
      </c>
      <c r="AV68" s="91">
        <f t="shared" si="45"/>
        <v>5.2772193534387032E-5</v>
      </c>
      <c r="AW68" s="91">
        <f t="shared" si="46"/>
        <v>0.01</v>
      </c>
      <c r="AX68" s="91">
        <f t="shared" si="47"/>
        <v>2.6386096767193516E-5</v>
      </c>
      <c r="AY68" s="91">
        <f t="shared" si="48"/>
        <v>0</v>
      </c>
      <c r="AZ68" s="91">
        <f t="shared" si="49"/>
        <v>5.2772193534387032E-6</v>
      </c>
      <c r="BA68" s="91">
        <f t="shared" si="50"/>
        <v>0</v>
      </c>
      <c r="BB68" s="91">
        <f t="shared" si="51"/>
        <v>2.1108877413754813E-5</v>
      </c>
      <c r="BC68" s="91">
        <f t="shared" si="52"/>
        <v>0</v>
      </c>
      <c r="BD68" s="91">
        <f t="shared" si="53"/>
        <v>1.0554438706877406E-5</v>
      </c>
      <c r="BE68" s="91">
        <f t="shared" si="54"/>
        <v>0</v>
      </c>
      <c r="BF68" s="91">
        <f t="shared" si="55"/>
        <v>5.2772193534387032E-6</v>
      </c>
      <c r="BG68" s="91">
        <f t="shared" si="56"/>
        <v>0</v>
      </c>
      <c r="BH68" s="91">
        <f t="shared" si="57"/>
        <v>1.0554438706877408E-6</v>
      </c>
      <c r="BI68" s="91">
        <f t="shared" si="58"/>
        <v>0</v>
      </c>
    </row>
    <row r="69" spans="1:61" s="91" customFormat="1" x14ac:dyDescent="0.25">
      <c r="A69" s="126">
        <v>7.5</v>
      </c>
      <c r="B69" s="127">
        <f t="shared" si="13"/>
        <v>41</v>
      </c>
      <c r="C69" s="128">
        <f t="shared" si="2"/>
        <v>0</v>
      </c>
      <c r="D69" s="129">
        <f t="shared" si="3"/>
        <v>1</v>
      </c>
      <c r="E69" s="130">
        <f t="shared" si="4"/>
        <v>0</v>
      </c>
      <c r="F69" s="137">
        <f t="shared" si="5"/>
        <v>40</v>
      </c>
      <c r="G69" s="138">
        <f t="shared" si="27"/>
        <v>1.359443803404746E-2</v>
      </c>
      <c r="H69" s="133">
        <f t="shared" si="14"/>
        <v>0.46296296296296297</v>
      </c>
      <c r="I69" s="129">
        <f t="shared" si="15"/>
        <v>1.38</v>
      </c>
      <c r="J69" s="133">
        <f t="shared" si="16"/>
        <v>0.25309203467663471</v>
      </c>
      <c r="K69" s="133">
        <f t="shared" si="28"/>
        <v>7.4187239965895561E-6</v>
      </c>
      <c r="L69" s="128">
        <f t="shared" si="17"/>
        <v>18.617322322758923</v>
      </c>
      <c r="M69" s="129">
        <f t="shared" si="6"/>
        <v>0</v>
      </c>
      <c r="N69" s="139">
        <v>0</v>
      </c>
      <c r="O69" s="140">
        <f t="shared" si="18"/>
        <v>772.28868974636998</v>
      </c>
      <c r="P69" s="135">
        <f t="shared" si="19"/>
        <v>480</v>
      </c>
      <c r="Q69" s="138">
        <f t="shared" si="20"/>
        <v>6.7972190170237298E-3</v>
      </c>
      <c r="R69" s="133">
        <f t="shared" si="21"/>
        <v>0.23148148148148148</v>
      </c>
      <c r="S69" s="133">
        <f t="shared" si="7"/>
        <v>0.12654601733831736</v>
      </c>
      <c r="T69" s="133">
        <f t="shared" si="8"/>
        <v>3.7093619982947781E-6</v>
      </c>
      <c r="U69" s="138">
        <f t="shared" si="22"/>
        <v>3.3986095085118649E-3</v>
      </c>
      <c r="V69" s="133">
        <f t="shared" si="23"/>
        <v>0.11574074074074074</v>
      </c>
      <c r="W69" s="133">
        <f t="shared" si="9"/>
        <v>6.3273008669158678E-2</v>
      </c>
      <c r="X69" s="133">
        <f t="shared" si="10"/>
        <v>1.854680999147389E-6</v>
      </c>
      <c r="Y69" s="138">
        <f t="shared" si="24"/>
        <v>6.7972190170237303E-4</v>
      </c>
      <c r="Z69" s="133">
        <f t="shared" si="25"/>
        <v>2.3148148148148147E-2</v>
      </c>
      <c r="AA69" s="133">
        <f t="shared" si="11"/>
        <v>1.2654601733831736E-2</v>
      </c>
      <c r="AB69" s="133">
        <f t="shared" si="12"/>
        <v>3.7093619982947775E-7</v>
      </c>
      <c r="AC69" s="141">
        <f t="shared" si="26"/>
        <v>0.3350694444444447</v>
      </c>
      <c r="AD69" s="91">
        <f t="shared" si="29"/>
        <v>4.612615576229827E-4</v>
      </c>
      <c r="AE69" s="91">
        <f t="shared" si="30"/>
        <v>0.05</v>
      </c>
      <c r="AF69" s="91">
        <f t="shared" si="31"/>
        <v>2.3063077881149135E-4</v>
      </c>
      <c r="AG69" s="91">
        <f t="shared" si="30"/>
        <v>0.02</v>
      </c>
      <c r="AH69" s="91">
        <f t="shared" si="32"/>
        <v>1.1531538940574568E-4</v>
      </c>
      <c r="AI69" s="91">
        <f t="shared" si="59"/>
        <v>0.01</v>
      </c>
      <c r="AJ69" s="91">
        <f t="shared" si="34"/>
        <v>2.3063077881149134E-5</v>
      </c>
      <c r="AK69" s="91">
        <f t="shared" si="59"/>
        <v>0</v>
      </c>
      <c r="AL69" s="91">
        <f t="shared" si="35"/>
        <v>2.3063077881149135E-4</v>
      </c>
      <c r="AM69" s="91">
        <f t="shared" si="36"/>
        <v>0.02</v>
      </c>
      <c r="AN69" s="91">
        <f t="shared" si="37"/>
        <v>1.1531538940574568E-4</v>
      </c>
      <c r="AO69" s="91">
        <f t="shared" si="38"/>
        <v>0.01</v>
      </c>
      <c r="AP69" s="91">
        <f t="shared" si="39"/>
        <v>5.7657694702872838E-5</v>
      </c>
      <c r="AQ69" s="91">
        <f t="shared" si="40"/>
        <v>0.01</v>
      </c>
      <c r="AR69" s="91">
        <f t="shared" si="41"/>
        <v>1.1531538940574567E-5</v>
      </c>
      <c r="AS69" s="91">
        <f t="shared" si="42"/>
        <v>0</v>
      </c>
      <c r="AT69" s="91">
        <f t="shared" si="43"/>
        <v>1.1531538940574568E-4</v>
      </c>
      <c r="AU69" s="91">
        <f t="shared" si="44"/>
        <v>0.01</v>
      </c>
      <c r="AV69" s="91">
        <f t="shared" si="45"/>
        <v>5.7657694702872838E-5</v>
      </c>
      <c r="AW69" s="91">
        <f t="shared" si="46"/>
        <v>0.01</v>
      </c>
      <c r="AX69" s="91">
        <f t="shared" si="47"/>
        <v>2.8828847351436419E-5</v>
      </c>
      <c r="AY69" s="91">
        <f t="shared" si="48"/>
        <v>0</v>
      </c>
      <c r="AZ69" s="91">
        <f t="shared" si="49"/>
        <v>5.7657694702872834E-6</v>
      </c>
      <c r="BA69" s="91">
        <f t="shared" si="50"/>
        <v>0</v>
      </c>
      <c r="BB69" s="91">
        <f t="shared" si="51"/>
        <v>2.3063077881149134E-5</v>
      </c>
      <c r="BC69" s="91">
        <f t="shared" si="52"/>
        <v>0</v>
      </c>
      <c r="BD69" s="91">
        <f t="shared" si="53"/>
        <v>1.1531538940574567E-5</v>
      </c>
      <c r="BE69" s="91">
        <f t="shared" si="54"/>
        <v>0</v>
      </c>
      <c r="BF69" s="91">
        <f t="shared" si="55"/>
        <v>5.7657694702872834E-6</v>
      </c>
      <c r="BG69" s="91">
        <f t="shared" si="56"/>
        <v>0</v>
      </c>
      <c r="BH69" s="91">
        <f t="shared" si="57"/>
        <v>1.1531538940574569E-6</v>
      </c>
      <c r="BI69" s="91">
        <f t="shared" si="58"/>
        <v>0</v>
      </c>
    </row>
    <row r="70" spans="1:61" s="91" customFormat="1" x14ac:dyDescent="0.25">
      <c r="A70" s="126">
        <v>7.5</v>
      </c>
      <c r="B70" s="127">
        <f t="shared" si="13"/>
        <v>41</v>
      </c>
      <c r="C70" s="128">
        <f t="shared" si="2"/>
        <v>0</v>
      </c>
      <c r="D70" s="129">
        <f t="shared" si="3"/>
        <v>1</v>
      </c>
      <c r="E70" s="130">
        <f t="shared" si="4"/>
        <v>0</v>
      </c>
      <c r="F70" s="137">
        <f t="shared" si="5"/>
        <v>40</v>
      </c>
      <c r="G70" s="138">
        <f t="shared" si="27"/>
        <v>1.4031653678968983E-2</v>
      </c>
      <c r="H70" s="133">
        <f t="shared" si="14"/>
        <v>0.46296296296296297</v>
      </c>
      <c r="I70" s="129">
        <f t="shared" si="15"/>
        <v>1.38</v>
      </c>
      <c r="J70" s="133">
        <f t="shared" si="16"/>
        <v>0.26123181926269162</v>
      </c>
      <c r="K70" s="133">
        <f t="shared" si="28"/>
        <v>7.6573202657799467E-6</v>
      </c>
      <c r="L70" s="128">
        <f t="shared" si="17"/>
        <v>18.617322322758923</v>
      </c>
      <c r="M70" s="129">
        <f t="shared" si="6"/>
        <v>0</v>
      </c>
      <c r="N70" s="139">
        <v>0</v>
      </c>
      <c r="O70" s="140">
        <f t="shared" si="18"/>
        <v>781.68922337258641</v>
      </c>
      <c r="P70" s="135">
        <f t="shared" si="19"/>
        <v>480</v>
      </c>
      <c r="Q70" s="138">
        <f t="shared" si="20"/>
        <v>7.0158268394844917E-3</v>
      </c>
      <c r="R70" s="133">
        <f t="shared" si="21"/>
        <v>0.23148148148148148</v>
      </c>
      <c r="S70" s="133">
        <f t="shared" si="7"/>
        <v>0.13061590963134581</v>
      </c>
      <c r="T70" s="133">
        <f t="shared" si="8"/>
        <v>3.8286601328899734E-6</v>
      </c>
      <c r="U70" s="138">
        <f t="shared" si="22"/>
        <v>3.5079134197422458E-3</v>
      </c>
      <c r="V70" s="133">
        <f t="shared" si="23"/>
        <v>0.11574074074074074</v>
      </c>
      <c r="W70" s="133">
        <f t="shared" si="9"/>
        <v>6.5307954815672906E-2</v>
      </c>
      <c r="X70" s="133">
        <f t="shared" si="10"/>
        <v>1.9143300664449867E-6</v>
      </c>
      <c r="Y70" s="138">
        <f t="shared" si="24"/>
        <v>7.0158268394844927E-4</v>
      </c>
      <c r="Z70" s="133">
        <f t="shared" si="25"/>
        <v>2.3148148148148147E-2</v>
      </c>
      <c r="AA70" s="133">
        <f t="shared" si="11"/>
        <v>1.3061590963134584E-2</v>
      </c>
      <c r="AB70" s="133">
        <f t="shared" si="12"/>
        <v>3.828660132889974E-7</v>
      </c>
      <c r="AC70" s="141">
        <f t="shared" si="26"/>
        <v>0.33515625000000027</v>
      </c>
      <c r="AD70" s="91">
        <f t="shared" si="29"/>
        <v>5.016025619500185E-4</v>
      </c>
      <c r="AE70" s="91">
        <f t="shared" si="30"/>
        <v>0.05</v>
      </c>
      <c r="AF70" s="91">
        <f t="shared" si="31"/>
        <v>2.5080128097500925E-4</v>
      </c>
      <c r="AG70" s="91">
        <f t="shared" si="30"/>
        <v>0.03</v>
      </c>
      <c r="AH70" s="91">
        <f t="shared" si="32"/>
        <v>1.2540064048750463E-4</v>
      </c>
      <c r="AI70" s="91">
        <f t="shared" si="59"/>
        <v>0.01</v>
      </c>
      <c r="AJ70" s="91">
        <f t="shared" si="34"/>
        <v>2.5080128097500926E-5</v>
      </c>
      <c r="AK70" s="91">
        <f t="shared" si="59"/>
        <v>0</v>
      </c>
      <c r="AL70" s="91">
        <f t="shared" si="35"/>
        <v>2.5080128097500925E-4</v>
      </c>
      <c r="AM70" s="91">
        <f t="shared" si="36"/>
        <v>0.03</v>
      </c>
      <c r="AN70" s="91">
        <f t="shared" si="37"/>
        <v>1.2540064048750463E-4</v>
      </c>
      <c r="AO70" s="91">
        <f t="shared" si="38"/>
        <v>0.01</v>
      </c>
      <c r="AP70" s="91">
        <f t="shared" si="39"/>
        <v>6.2700320243752313E-5</v>
      </c>
      <c r="AQ70" s="91">
        <f t="shared" si="40"/>
        <v>0.01</v>
      </c>
      <c r="AR70" s="91">
        <f t="shared" si="41"/>
        <v>1.2540064048750463E-5</v>
      </c>
      <c r="AS70" s="91">
        <f t="shared" si="42"/>
        <v>0</v>
      </c>
      <c r="AT70" s="91">
        <f t="shared" si="43"/>
        <v>1.2540064048750463E-4</v>
      </c>
      <c r="AU70" s="91">
        <f t="shared" si="44"/>
        <v>0.01</v>
      </c>
      <c r="AV70" s="91">
        <f t="shared" si="45"/>
        <v>6.2700320243752313E-5</v>
      </c>
      <c r="AW70" s="91">
        <f t="shared" si="46"/>
        <v>0.01</v>
      </c>
      <c r="AX70" s="91">
        <f t="shared" si="47"/>
        <v>3.1350160121876156E-5</v>
      </c>
      <c r="AY70" s="91">
        <f t="shared" si="48"/>
        <v>0</v>
      </c>
      <c r="AZ70" s="91">
        <f t="shared" si="49"/>
        <v>6.2700320243752316E-6</v>
      </c>
      <c r="BA70" s="91">
        <f t="shared" si="50"/>
        <v>0</v>
      </c>
      <c r="BB70" s="91">
        <f t="shared" si="51"/>
        <v>2.5080128097500926E-5</v>
      </c>
      <c r="BC70" s="91">
        <f t="shared" si="52"/>
        <v>0</v>
      </c>
      <c r="BD70" s="91">
        <f t="shared" si="53"/>
        <v>1.2540064048750463E-5</v>
      </c>
      <c r="BE70" s="91">
        <f t="shared" si="54"/>
        <v>0</v>
      </c>
      <c r="BF70" s="91">
        <f t="shared" si="55"/>
        <v>6.2700320243752316E-6</v>
      </c>
      <c r="BG70" s="91">
        <f t="shared" si="56"/>
        <v>0</v>
      </c>
      <c r="BH70" s="91">
        <f t="shared" si="57"/>
        <v>1.2540064048750464E-6</v>
      </c>
      <c r="BI70" s="91">
        <f t="shared" si="58"/>
        <v>0</v>
      </c>
    </row>
    <row r="71" spans="1:61" s="91" customFormat="1" x14ac:dyDescent="0.25">
      <c r="A71" s="126">
        <v>7.5</v>
      </c>
      <c r="B71" s="127">
        <f t="shared" si="13"/>
        <v>41</v>
      </c>
      <c r="C71" s="128">
        <f t="shared" si="2"/>
        <v>0</v>
      </c>
      <c r="D71" s="129">
        <f t="shared" si="3"/>
        <v>1</v>
      </c>
      <c r="E71" s="130">
        <f t="shared" si="4"/>
        <v>0</v>
      </c>
      <c r="F71" s="137">
        <f t="shared" si="5"/>
        <v>40</v>
      </c>
      <c r="G71" s="138">
        <f t="shared" si="27"/>
        <v>1.4451910942260662E-2</v>
      </c>
      <c r="H71" s="133">
        <f t="shared" si="14"/>
        <v>0.46296296296296297</v>
      </c>
      <c r="I71" s="129">
        <f t="shared" si="15"/>
        <v>1.38</v>
      </c>
      <c r="J71" s="133">
        <f t="shared" si="16"/>
        <v>0.26905588419187337</v>
      </c>
      <c r="K71" s="133">
        <f t="shared" si="28"/>
        <v>7.8866620477730322E-6</v>
      </c>
      <c r="L71" s="128">
        <f t="shared" si="17"/>
        <v>18.617322322758923</v>
      </c>
      <c r="M71" s="129">
        <f t="shared" si="6"/>
        <v>0</v>
      </c>
      <c r="N71" s="139">
        <v>0</v>
      </c>
      <c r="O71" s="140">
        <f t="shared" si="18"/>
        <v>790.72514707270852</v>
      </c>
      <c r="P71" s="135">
        <f t="shared" si="19"/>
        <v>480</v>
      </c>
      <c r="Q71" s="138">
        <f t="shared" si="20"/>
        <v>7.225955471130331E-3</v>
      </c>
      <c r="R71" s="133">
        <f t="shared" si="21"/>
        <v>0.23148148148148148</v>
      </c>
      <c r="S71" s="133">
        <f t="shared" si="7"/>
        <v>0.13452794209593669</v>
      </c>
      <c r="T71" s="133">
        <f t="shared" si="8"/>
        <v>3.9433310238865161E-6</v>
      </c>
      <c r="U71" s="138">
        <f t="shared" si="22"/>
        <v>3.6129777355651655E-3</v>
      </c>
      <c r="V71" s="133">
        <f t="shared" si="23"/>
        <v>0.11574074074074074</v>
      </c>
      <c r="W71" s="133">
        <f t="shared" si="9"/>
        <v>6.7263971047968343E-2</v>
      </c>
      <c r="X71" s="133">
        <f t="shared" si="10"/>
        <v>1.9716655119432581E-6</v>
      </c>
      <c r="Y71" s="138">
        <f t="shared" si="24"/>
        <v>7.2259554711303318E-4</v>
      </c>
      <c r="Z71" s="133">
        <f t="shared" si="25"/>
        <v>2.3148148148148147E-2</v>
      </c>
      <c r="AA71" s="133">
        <f t="shared" si="11"/>
        <v>1.3452794209593669E-2</v>
      </c>
      <c r="AB71" s="133">
        <f t="shared" si="12"/>
        <v>3.9433310238865179E-7</v>
      </c>
      <c r="AC71" s="141">
        <f t="shared" si="26"/>
        <v>0.33524305555555584</v>
      </c>
      <c r="AD71" s="91">
        <f t="shared" si="29"/>
        <v>5.4315180590901787E-4</v>
      </c>
      <c r="AE71" s="91">
        <f t="shared" si="30"/>
        <v>0.05</v>
      </c>
      <c r="AF71" s="91">
        <f t="shared" si="31"/>
        <v>2.7157590295450893E-4</v>
      </c>
      <c r="AG71" s="91">
        <f t="shared" si="30"/>
        <v>0.03</v>
      </c>
      <c r="AH71" s="91">
        <f t="shared" si="32"/>
        <v>1.3578795147725447E-4</v>
      </c>
      <c r="AI71" s="91">
        <f t="shared" si="59"/>
        <v>0.01</v>
      </c>
      <c r="AJ71" s="91">
        <f t="shared" si="34"/>
        <v>2.7157590295450898E-5</v>
      </c>
      <c r="AK71" s="91">
        <f t="shared" si="59"/>
        <v>0</v>
      </c>
      <c r="AL71" s="91">
        <f t="shared" si="35"/>
        <v>2.7157590295450893E-4</v>
      </c>
      <c r="AM71" s="91">
        <f t="shared" si="36"/>
        <v>0.03</v>
      </c>
      <c r="AN71" s="91">
        <f t="shared" si="37"/>
        <v>1.3578795147725447E-4</v>
      </c>
      <c r="AO71" s="91">
        <f t="shared" si="38"/>
        <v>0.01</v>
      </c>
      <c r="AP71" s="91">
        <f t="shared" si="39"/>
        <v>6.7893975738627234E-5</v>
      </c>
      <c r="AQ71" s="91">
        <f t="shared" si="40"/>
        <v>0.01</v>
      </c>
      <c r="AR71" s="91">
        <f t="shared" si="41"/>
        <v>1.3578795147725449E-5</v>
      </c>
      <c r="AS71" s="91">
        <f t="shared" si="42"/>
        <v>0</v>
      </c>
      <c r="AT71" s="91">
        <f t="shared" si="43"/>
        <v>1.3578795147725447E-4</v>
      </c>
      <c r="AU71" s="91">
        <f t="shared" si="44"/>
        <v>0.01</v>
      </c>
      <c r="AV71" s="91">
        <f t="shared" si="45"/>
        <v>6.7893975738627234E-5</v>
      </c>
      <c r="AW71" s="91">
        <f t="shared" si="46"/>
        <v>0.01</v>
      </c>
      <c r="AX71" s="91">
        <f t="shared" si="47"/>
        <v>3.3946987869313617E-5</v>
      </c>
      <c r="AY71" s="91">
        <f t="shared" si="48"/>
        <v>0</v>
      </c>
      <c r="AZ71" s="91">
        <f t="shared" si="49"/>
        <v>6.7893975738627244E-6</v>
      </c>
      <c r="BA71" s="91">
        <f t="shared" si="50"/>
        <v>0</v>
      </c>
      <c r="BB71" s="91">
        <f t="shared" si="51"/>
        <v>2.7157590295450898E-5</v>
      </c>
      <c r="BC71" s="91">
        <f t="shared" si="52"/>
        <v>0</v>
      </c>
      <c r="BD71" s="91">
        <f t="shared" si="53"/>
        <v>1.3578795147725449E-5</v>
      </c>
      <c r="BE71" s="91">
        <f t="shared" si="54"/>
        <v>0</v>
      </c>
      <c r="BF71" s="91">
        <f t="shared" si="55"/>
        <v>6.7893975738627244E-6</v>
      </c>
      <c r="BG71" s="91">
        <f t="shared" si="56"/>
        <v>0</v>
      </c>
      <c r="BH71" s="91">
        <f t="shared" si="57"/>
        <v>1.3578795147725448E-6</v>
      </c>
      <c r="BI71" s="91">
        <f t="shared" si="58"/>
        <v>0</v>
      </c>
    </row>
    <row r="72" spans="1:61" s="91" customFormat="1" x14ac:dyDescent="0.25">
      <c r="A72" s="126">
        <v>7.5</v>
      </c>
      <c r="B72" s="127">
        <f t="shared" si="13"/>
        <v>41</v>
      </c>
      <c r="C72" s="128">
        <f t="shared" si="2"/>
        <v>0</v>
      </c>
      <c r="D72" s="129">
        <f t="shared" si="3"/>
        <v>1</v>
      </c>
      <c r="E72" s="130">
        <f t="shared" si="4"/>
        <v>0</v>
      </c>
      <c r="F72" s="137">
        <f t="shared" si="5"/>
        <v>40</v>
      </c>
      <c r="G72" s="138">
        <f t="shared" si="27"/>
        <v>1.4855867592487833E-2</v>
      </c>
      <c r="H72" s="133">
        <f t="shared" si="14"/>
        <v>0.46296296296296297</v>
      </c>
      <c r="I72" s="129">
        <f t="shared" si="15"/>
        <v>1.38</v>
      </c>
      <c r="J72" s="133">
        <f t="shared" si="16"/>
        <v>0.2765764753535746</v>
      </c>
      <c r="K72" s="133">
        <f t="shared" si="28"/>
        <v>8.1071082984467744E-6</v>
      </c>
      <c r="L72" s="128">
        <f t="shared" si="17"/>
        <v>18.617322322758923</v>
      </c>
      <c r="M72" s="129">
        <f t="shared" si="6"/>
        <v>0</v>
      </c>
      <c r="N72" s="139">
        <v>0</v>
      </c>
      <c r="O72" s="140">
        <f t="shared" si="18"/>
        <v>799.4106026394785</v>
      </c>
      <c r="P72" s="135">
        <f t="shared" si="19"/>
        <v>480</v>
      </c>
      <c r="Q72" s="138">
        <f t="shared" si="20"/>
        <v>7.4279337962439166E-3</v>
      </c>
      <c r="R72" s="133">
        <f t="shared" si="21"/>
        <v>0.23148148148148148</v>
      </c>
      <c r="S72" s="133">
        <f t="shared" si="7"/>
        <v>0.1382882376767873</v>
      </c>
      <c r="T72" s="133">
        <f t="shared" si="8"/>
        <v>4.0535541492233872E-6</v>
      </c>
      <c r="U72" s="138">
        <f t="shared" si="22"/>
        <v>3.7139668981219583E-3</v>
      </c>
      <c r="V72" s="133">
        <f t="shared" si="23"/>
        <v>0.11574074074074074</v>
      </c>
      <c r="W72" s="133">
        <f t="shared" si="9"/>
        <v>6.9144118838393651E-2</v>
      </c>
      <c r="X72" s="133">
        <f t="shared" si="10"/>
        <v>2.0267770746116936E-6</v>
      </c>
      <c r="Y72" s="138">
        <f t="shared" si="24"/>
        <v>7.4279337962439166E-4</v>
      </c>
      <c r="Z72" s="133">
        <f t="shared" si="25"/>
        <v>2.3148148148148147E-2</v>
      </c>
      <c r="AA72" s="133">
        <f t="shared" si="11"/>
        <v>1.382882376767873E-2</v>
      </c>
      <c r="AB72" s="133">
        <f t="shared" si="12"/>
        <v>4.0535541492233874E-7</v>
      </c>
      <c r="AC72" s="141">
        <f t="shared" si="26"/>
        <v>0.3353298611111114</v>
      </c>
      <c r="AD72" s="91">
        <f t="shared" si="29"/>
        <v>5.858624252374204E-4</v>
      </c>
      <c r="AE72" s="91">
        <f t="shared" si="30"/>
        <v>0.06</v>
      </c>
      <c r="AF72" s="91">
        <f t="shared" si="31"/>
        <v>2.929312126187102E-4</v>
      </c>
      <c r="AG72" s="91">
        <f t="shared" si="30"/>
        <v>0.03</v>
      </c>
      <c r="AH72" s="91">
        <f t="shared" si="32"/>
        <v>1.464656063093551E-4</v>
      </c>
      <c r="AI72" s="91">
        <f t="shared" si="59"/>
        <v>0.01</v>
      </c>
      <c r="AJ72" s="91">
        <f t="shared" si="34"/>
        <v>2.9293121261871023E-5</v>
      </c>
      <c r="AK72" s="91">
        <f t="shared" si="59"/>
        <v>0</v>
      </c>
      <c r="AL72" s="91">
        <f t="shared" si="35"/>
        <v>2.929312126187102E-4</v>
      </c>
      <c r="AM72" s="91">
        <f t="shared" si="36"/>
        <v>0.03</v>
      </c>
      <c r="AN72" s="91">
        <f t="shared" si="37"/>
        <v>1.464656063093551E-4</v>
      </c>
      <c r="AO72" s="91">
        <f t="shared" si="38"/>
        <v>0.01</v>
      </c>
      <c r="AP72" s="91">
        <f t="shared" si="39"/>
        <v>7.323280315467755E-5</v>
      </c>
      <c r="AQ72" s="91">
        <f t="shared" si="40"/>
        <v>0.01</v>
      </c>
      <c r="AR72" s="91">
        <f t="shared" si="41"/>
        <v>1.4646560630935512E-5</v>
      </c>
      <c r="AS72" s="91">
        <f t="shared" si="42"/>
        <v>0</v>
      </c>
      <c r="AT72" s="91">
        <f t="shared" si="43"/>
        <v>1.464656063093551E-4</v>
      </c>
      <c r="AU72" s="91">
        <f t="shared" si="44"/>
        <v>0.01</v>
      </c>
      <c r="AV72" s="91">
        <f t="shared" si="45"/>
        <v>7.323280315467755E-5</v>
      </c>
      <c r="AW72" s="91">
        <f t="shared" si="46"/>
        <v>0.01</v>
      </c>
      <c r="AX72" s="91">
        <f t="shared" si="47"/>
        <v>3.6616401577338775E-5</v>
      </c>
      <c r="AY72" s="91">
        <f t="shared" si="48"/>
        <v>0</v>
      </c>
      <c r="AZ72" s="91">
        <f t="shared" si="49"/>
        <v>7.3232803154677558E-6</v>
      </c>
      <c r="BA72" s="91">
        <f t="shared" si="50"/>
        <v>0</v>
      </c>
      <c r="BB72" s="91">
        <f t="shared" si="51"/>
        <v>2.9293121261871023E-5</v>
      </c>
      <c r="BC72" s="91">
        <f t="shared" si="52"/>
        <v>0</v>
      </c>
      <c r="BD72" s="91">
        <f t="shared" si="53"/>
        <v>1.4646560630935512E-5</v>
      </c>
      <c r="BE72" s="91">
        <f t="shared" si="54"/>
        <v>0</v>
      </c>
      <c r="BF72" s="91">
        <f t="shared" si="55"/>
        <v>7.3232803154677558E-6</v>
      </c>
      <c r="BG72" s="91">
        <f t="shared" si="56"/>
        <v>0</v>
      </c>
      <c r="BH72" s="91">
        <f t="shared" si="57"/>
        <v>1.4646560630935511E-6</v>
      </c>
      <c r="BI72" s="91">
        <f t="shared" si="58"/>
        <v>0</v>
      </c>
    </row>
    <row r="73" spans="1:61" s="91" customFormat="1" x14ac:dyDescent="0.25">
      <c r="A73" s="126">
        <v>7.5</v>
      </c>
      <c r="B73" s="127">
        <f t="shared" si="13"/>
        <v>41</v>
      </c>
      <c r="C73" s="128">
        <f t="shared" si="2"/>
        <v>0</v>
      </c>
      <c r="D73" s="129">
        <f t="shared" si="3"/>
        <v>1</v>
      </c>
      <c r="E73" s="130">
        <f t="shared" si="4"/>
        <v>0</v>
      </c>
      <c r="F73" s="137">
        <f t="shared" si="5"/>
        <v>40</v>
      </c>
      <c r="G73" s="138">
        <f t="shared" si="27"/>
        <v>1.5244155885198438E-2</v>
      </c>
      <c r="H73" s="133">
        <f t="shared" si="14"/>
        <v>0.46296296296296297</v>
      </c>
      <c r="I73" s="129">
        <f t="shared" si="15"/>
        <v>1.38</v>
      </c>
      <c r="J73" s="133">
        <f t="shared" si="16"/>
        <v>0.2838053636531217</v>
      </c>
      <c r="K73" s="133">
        <f t="shared" si="28"/>
        <v>8.3190040507766932E-6</v>
      </c>
      <c r="L73" s="128">
        <f t="shared" si="17"/>
        <v>18.617322322758923</v>
      </c>
      <c r="M73" s="129">
        <f t="shared" si="6"/>
        <v>0</v>
      </c>
      <c r="N73" s="139">
        <v>0</v>
      </c>
      <c r="O73" s="140">
        <f t="shared" si="18"/>
        <v>807.75918336081816</v>
      </c>
      <c r="P73" s="135">
        <f t="shared" si="19"/>
        <v>480</v>
      </c>
      <c r="Q73" s="138">
        <f t="shared" si="20"/>
        <v>7.6220779425992188E-3</v>
      </c>
      <c r="R73" s="133">
        <f t="shared" si="21"/>
        <v>0.23148148148148148</v>
      </c>
      <c r="S73" s="133">
        <f t="shared" si="7"/>
        <v>0.14190268182656085</v>
      </c>
      <c r="T73" s="133">
        <f t="shared" si="8"/>
        <v>4.1595020253883466E-6</v>
      </c>
      <c r="U73" s="138">
        <f t="shared" si="22"/>
        <v>3.8110389712996094E-3</v>
      </c>
      <c r="V73" s="133">
        <f t="shared" si="23"/>
        <v>0.11574074074074074</v>
      </c>
      <c r="W73" s="133">
        <f t="shared" si="9"/>
        <v>7.0951340913280425E-2</v>
      </c>
      <c r="X73" s="133">
        <f t="shared" si="10"/>
        <v>2.0797510126941733E-6</v>
      </c>
      <c r="Y73" s="138">
        <f t="shared" si="24"/>
        <v>7.6220779425992182E-4</v>
      </c>
      <c r="Z73" s="133">
        <f t="shared" si="25"/>
        <v>2.3148148148148147E-2</v>
      </c>
      <c r="AA73" s="133">
        <f t="shared" si="11"/>
        <v>1.4190268182656084E-2</v>
      </c>
      <c r="AB73" s="133">
        <f t="shared" si="12"/>
        <v>4.1595020253883456E-7</v>
      </c>
      <c r="AC73" s="141">
        <f t="shared" si="26"/>
        <v>0.33541666666666697</v>
      </c>
      <c r="AD73" s="91">
        <f t="shared" si="29"/>
        <v>6.2968937340736591E-4</v>
      </c>
      <c r="AE73" s="91">
        <f t="shared" si="30"/>
        <v>0.06</v>
      </c>
      <c r="AF73" s="91">
        <f t="shared" si="31"/>
        <v>3.1484468670368295E-4</v>
      </c>
      <c r="AG73" s="91">
        <f t="shared" si="30"/>
        <v>0.03</v>
      </c>
      <c r="AH73" s="91">
        <f t="shared" si="32"/>
        <v>1.5742234335184148E-4</v>
      </c>
      <c r="AI73" s="91">
        <f t="shared" si="59"/>
        <v>0.02</v>
      </c>
      <c r="AJ73" s="91">
        <f t="shared" si="34"/>
        <v>3.1484468670368301E-5</v>
      </c>
      <c r="AK73" s="91">
        <f t="shared" si="59"/>
        <v>0</v>
      </c>
      <c r="AL73" s="91">
        <f t="shared" si="35"/>
        <v>3.1484468670368295E-4</v>
      </c>
      <c r="AM73" s="91">
        <f t="shared" si="36"/>
        <v>0.03</v>
      </c>
      <c r="AN73" s="91">
        <f t="shared" si="37"/>
        <v>1.5742234335184148E-4</v>
      </c>
      <c r="AO73" s="91">
        <f t="shared" si="38"/>
        <v>0.02</v>
      </c>
      <c r="AP73" s="91">
        <f t="shared" si="39"/>
        <v>7.8711171675920739E-5</v>
      </c>
      <c r="AQ73" s="91">
        <f t="shared" si="40"/>
        <v>0.01</v>
      </c>
      <c r="AR73" s="91">
        <f t="shared" si="41"/>
        <v>1.574223433518415E-5</v>
      </c>
      <c r="AS73" s="91">
        <f t="shared" si="42"/>
        <v>0</v>
      </c>
      <c r="AT73" s="91">
        <f t="shared" si="43"/>
        <v>1.5742234335184148E-4</v>
      </c>
      <c r="AU73" s="91">
        <f t="shared" si="44"/>
        <v>0.02</v>
      </c>
      <c r="AV73" s="91">
        <f t="shared" si="45"/>
        <v>7.8711171675920739E-5</v>
      </c>
      <c r="AW73" s="91">
        <f t="shared" si="46"/>
        <v>0.01</v>
      </c>
      <c r="AX73" s="91">
        <f t="shared" si="47"/>
        <v>3.9355585837960369E-5</v>
      </c>
      <c r="AY73" s="91">
        <f t="shared" si="48"/>
        <v>0</v>
      </c>
      <c r="AZ73" s="91">
        <f t="shared" si="49"/>
        <v>7.8711171675920752E-6</v>
      </c>
      <c r="BA73" s="91">
        <f t="shared" si="50"/>
        <v>0</v>
      </c>
      <c r="BB73" s="91">
        <f t="shared" si="51"/>
        <v>3.1484468670368301E-5</v>
      </c>
      <c r="BC73" s="91">
        <f t="shared" si="52"/>
        <v>0</v>
      </c>
      <c r="BD73" s="91">
        <f t="shared" si="53"/>
        <v>1.574223433518415E-5</v>
      </c>
      <c r="BE73" s="91">
        <f t="shared" si="54"/>
        <v>0</v>
      </c>
      <c r="BF73" s="91">
        <f t="shared" si="55"/>
        <v>7.8711171675920752E-6</v>
      </c>
      <c r="BG73" s="91">
        <f t="shared" si="56"/>
        <v>0</v>
      </c>
      <c r="BH73" s="91">
        <f t="shared" si="57"/>
        <v>1.5742234335184147E-6</v>
      </c>
      <c r="BI73" s="91">
        <f t="shared" si="58"/>
        <v>0</v>
      </c>
    </row>
    <row r="74" spans="1:61" s="91" customFormat="1" x14ac:dyDescent="0.25">
      <c r="A74" s="126">
        <v>7.5</v>
      </c>
      <c r="B74" s="127">
        <f t="shared" si="13"/>
        <v>41</v>
      </c>
      <c r="C74" s="128">
        <f t="shared" si="2"/>
        <v>0</v>
      </c>
      <c r="D74" s="129">
        <f t="shared" si="3"/>
        <v>1</v>
      </c>
      <c r="E74" s="130">
        <f t="shared" si="4"/>
        <v>0</v>
      </c>
      <c r="F74" s="142">
        <f t="shared" si="5"/>
        <v>40</v>
      </c>
      <c r="G74" s="138">
        <f t="shared" si="27"/>
        <v>1.5617383552502168E-2</v>
      </c>
      <c r="H74" s="133">
        <f t="shared" si="14"/>
        <v>0.46296296296296297</v>
      </c>
      <c r="I74" s="129">
        <f t="shared" si="15"/>
        <v>1.38</v>
      </c>
      <c r="J74" s="133">
        <f t="shared" si="16"/>
        <v>0.29075386343508663</v>
      </c>
      <c r="K74" s="133">
        <f t="shared" si="28"/>
        <v>8.522680954866634E-6</v>
      </c>
      <c r="L74" s="128">
        <f t="shared" si="17"/>
        <v>18.617322322758923</v>
      </c>
      <c r="M74" s="129">
        <f t="shared" si="6"/>
        <v>0</v>
      </c>
      <c r="N74" s="143">
        <v>0</v>
      </c>
      <c r="O74" s="140">
        <f t="shared" si="18"/>
        <v>815.7839552941856</v>
      </c>
      <c r="P74" s="135">
        <f t="shared" si="19"/>
        <v>480</v>
      </c>
      <c r="Q74" s="138">
        <f t="shared" si="20"/>
        <v>7.8086917762510838E-3</v>
      </c>
      <c r="R74" s="133">
        <f t="shared" si="21"/>
        <v>0.23148148148148148</v>
      </c>
      <c r="S74" s="133">
        <f t="shared" si="7"/>
        <v>0.14537693171754332</v>
      </c>
      <c r="T74" s="133">
        <f t="shared" si="8"/>
        <v>4.261340477433317E-6</v>
      </c>
      <c r="U74" s="138">
        <f t="shared" si="22"/>
        <v>3.9043458881255419E-3</v>
      </c>
      <c r="V74" s="133">
        <f t="shared" si="23"/>
        <v>0.11574074074074074</v>
      </c>
      <c r="W74" s="133">
        <f t="shared" si="9"/>
        <v>7.2688465858771659E-2</v>
      </c>
      <c r="X74" s="133">
        <f t="shared" si="10"/>
        <v>2.1306702387166585E-6</v>
      </c>
      <c r="Y74" s="138">
        <f t="shared" si="24"/>
        <v>7.8086917762510831E-4</v>
      </c>
      <c r="Z74" s="133">
        <f t="shared" si="25"/>
        <v>2.3148148148148147E-2</v>
      </c>
      <c r="AA74" s="133">
        <f t="shared" si="11"/>
        <v>1.4537693171754332E-2</v>
      </c>
      <c r="AB74" s="133">
        <f t="shared" si="12"/>
        <v>4.2613404774333164E-7</v>
      </c>
      <c r="AC74" s="144">
        <f t="shared" si="26"/>
        <v>0.33550347222222254</v>
      </c>
      <c r="AD74" s="91">
        <f t="shared" si="29"/>
        <v>6.7458935112080969E-4</v>
      </c>
      <c r="AE74" s="91">
        <f t="shared" si="30"/>
        <v>7.0000000000000007E-2</v>
      </c>
      <c r="AF74" s="91">
        <f t="shared" si="31"/>
        <v>3.3729467556040484E-4</v>
      </c>
      <c r="AG74" s="91">
        <f t="shared" si="30"/>
        <v>0.03</v>
      </c>
      <c r="AH74" s="91">
        <f t="shared" si="32"/>
        <v>1.6864733778020242E-4</v>
      </c>
      <c r="AI74" s="91">
        <f t="shared" si="59"/>
        <v>0.02</v>
      </c>
      <c r="AJ74" s="91">
        <f t="shared" si="34"/>
        <v>3.372946755604049E-5</v>
      </c>
      <c r="AK74" s="91">
        <f t="shared" si="59"/>
        <v>0</v>
      </c>
      <c r="AL74" s="91">
        <f t="shared" si="35"/>
        <v>3.3729467556040484E-4</v>
      </c>
      <c r="AM74" s="91">
        <f t="shared" si="36"/>
        <v>0.03</v>
      </c>
      <c r="AN74" s="91">
        <f t="shared" si="37"/>
        <v>1.6864733778020242E-4</v>
      </c>
      <c r="AO74" s="91">
        <f t="shared" si="38"/>
        <v>0.02</v>
      </c>
      <c r="AP74" s="91">
        <f t="shared" si="39"/>
        <v>8.4323668890101211E-5</v>
      </c>
      <c r="AQ74" s="91">
        <f t="shared" si="40"/>
        <v>0.01</v>
      </c>
      <c r="AR74" s="91">
        <f t="shared" si="41"/>
        <v>1.6864733778020245E-5</v>
      </c>
      <c r="AS74" s="91">
        <f t="shared" si="42"/>
        <v>0</v>
      </c>
      <c r="AT74" s="91">
        <f t="shared" si="43"/>
        <v>1.6864733778020242E-4</v>
      </c>
      <c r="AU74" s="91">
        <f t="shared" si="44"/>
        <v>0.02</v>
      </c>
      <c r="AV74" s="91">
        <f t="shared" si="45"/>
        <v>8.4323668890101211E-5</v>
      </c>
      <c r="AW74" s="91">
        <f t="shared" si="46"/>
        <v>0.01</v>
      </c>
      <c r="AX74" s="91">
        <f t="shared" si="47"/>
        <v>4.2161834445050606E-5</v>
      </c>
      <c r="AY74" s="91">
        <f t="shared" si="48"/>
        <v>0</v>
      </c>
      <c r="AZ74" s="91">
        <f t="shared" si="49"/>
        <v>8.4323668890101225E-6</v>
      </c>
      <c r="BA74" s="91">
        <f t="shared" si="50"/>
        <v>0</v>
      </c>
      <c r="BB74" s="91">
        <f t="shared" si="51"/>
        <v>3.372946755604049E-5</v>
      </c>
      <c r="BC74" s="91">
        <f t="shared" si="52"/>
        <v>0</v>
      </c>
      <c r="BD74" s="91">
        <f t="shared" si="53"/>
        <v>1.6864733778020245E-5</v>
      </c>
      <c r="BE74" s="91">
        <f t="shared" si="54"/>
        <v>0</v>
      </c>
      <c r="BF74" s="91">
        <f t="shared" si="55"/>
        <v>8.4323668890101225E-6</v>
      </c>
      <c r="BG74" s="91">
        <f t="shared" si="56"/>
        <v>0</v>
      </c>
      <c r="BH74" s="91">
        <f t="shared" si="57"/>
        <v>1.6864733778020241E-6</v>
      </c>
      <c r="BI74" s="91">
        <f t="shared" si="58"/>
        <v>0</v>
      </c>
    </row>
    <row r="75" spans="1:61" s="91" customFormat="1" x14ac:dyDescent="0.25">
      <c r="A75" s="126">
        <v>7.5</v>
      </c>
      <c r="B75" s="127">
        <f t="shared" si="13"/>
        <v>41</v>
      </c>
      <c r="C75" s="128">
        <f t="shared" si="2"/>
        <v>0</v>
      </c>
      <c r="D75" s="129">
        <f t="shared" si="3"/>
        <v>1</v>
      </c>
      <c r="E75" s="130">
        <f t="shared" si="4"/>
        <v>0</v>
      </c>
      <c r="F75" s="145">
        <f t="shared" si="5"/>
        <v>40</v>
      </c>
      <c r="G75" s="138">
        <f t="shared" si="27"/>
        <v>1.5976134754266586E-2</v>
      </c>
      <c r="H75" s="133">
        <f t="shared" si="14"/>
        <v>0.46296296296296297</v>
      </c>
      <c r="I75" s="129">
        <f t="shared" si="15"/>
        <v>1.38</v>
      </c>
      <c r="J75" s="133">
        <f t="shared" si="16"/>
        <v>0.29743285019201193</v>
      </c>
      <c r="K75" s="133">
        <f t="shared" si="28"/>
        <v>8.7184577970332111E-6</v>
      </c>
      <c r="L75" s="128">
        <f t="shared" si="17"/>
        <v>18.617322322758923</v>
      </c>
      <c r="M75" s="129">
        <f t="shared" si="6"/>
        <v>0</v>
      </c>
      <c r="N75" s="145">
        <v>0</v>
      </c>
      <c r="O75" s="140">
        <f t="shared" si="18"/>
        <v>823.49747771578188</v>
      </c>
      <c r="P75" s="135">
        <f t="shared" si="19"/>
        <v>480</v>
      </c>
      <c r="Q75" s="138">
        <f t="shared" si="20"/>
        <v>7.9880673771332931E-3</v>
      </c>
      <c r="R75" s="133">
        <f t="shared" si="21"/>
        <v>0.23148148148148148</v>
      </c>
      <c r="S75" s="133">
        <f t="shared" si="7"/>
        <v>0.14871642509600597</v>
      </c>
      <c r="T75" s="133">
        <f t="shared" si="8"/>
        <v>4.3592288985166055E-6</v>
      </c>
      <c r="U75" s="138">
        <f t="shared" si="22"/>
        <v>3.9940336885666465E-3</v>
      </c>
      <c r="V75" s="133">
        <f t="shared" si="23"/>
        <v>0.11574074074074074</v>
      </c>
      <c r="W75" s="133">
        <f t="shared" si="9"/>
        <v>7.4358212548002983E-2</v>
      </c>
      <c r="X75" s="133">
        <f t="shared" si="10"/>
        <v>2.1796144492583028E-6</v>
      </c>
      <c r="Y75" s="138">
        <f t="shared" si="24"/>
        <v>7.9880673771332933E-4</v>
      </c>
      <c r="Z75" s="133">
        <f t="shared" si="25"/>
        <v>2.3148148148148147E-2</v>
      </c>
      <c r="AA75" s="133">
        <f t="shared" si="11"/>
        <v>1.4871642509600599E-2</v>
      </c>
      <c r="AB75" s="133">
        <f t="shared" si="12"/>
        <v>4.3592288985166061E-7</v>
      </c>
      <c r="AC75" s="141">
        <f t="shared" si="26"/>
        <v>0.33559027777777811</v>
      </c>
      <c r="AD75" s="91">
        <f t="shared" si="29"/>
        <v>7.2052073853932615E-4</v>
      </c>
      <c r="AE75" s="91">
        <f t="shared" si="30"/>
        <v>7.0000000000000007E-2</v>
      </c>
      <c r="AF75" s="91">
        <f t="shared" si="31"/>
        <v>3.6026036926966308E-4</v>
      </c>
      <c r="AG75" s="91">
        <f t="shared" si="30"/>
        <v>0.04</v>
      </c>
      <c r="AH75" s="91">
        <f t="shared" si="32"/>
        <v>1.8013018463483154E-4</v>
      </c>
      <c r="AI75" s="91">
        <f t="shared" si="59"/>
        <v>0.02</v>
      </c>
      <c r="AJ75" s="91">
        <f t="shared" si="34"/>
        <v>3.602603692696631E-5</v>
      </c>
      <c r="AK75" s="91">
        <f t="shared" si="59"/>
        <v>0</v>
      </c>
      <c r="AL75" s="91">
        <f t="shared" si="35"/>
        <v>3.6026036926966308E-4</v>
      </c>
      <c r="AM75" s="91">
        <f t="shared" si="36"/>
        <v>0.04</v>
      </c>
      <c r="AN75" s="91">
        <f t="shared" si="37"/>
        <v>1.8013018463483154E-4</v>
      </c>
      <c r="AO75" s="91">
        <f t="shared" si="38"/>
        <v>0.02</v>
      </c>
      <c r="AP75" s="91">
        <f t="shared" si="39"/>
        <v>9.0065092317415769E-5</v>
      </c>
      <c r="AQ75" s="91">
        <f t="shared" si="40"/>
        <v>0.01</v>
      </c>
      <c r="AR75" s="91">
        <f t="shared" si="41"/>
        <v>1.8013018463483155E-5</v>
      </c>
      <c r="AS75" s="91">
        <f t="shared" si="42"/>
        <v>0</v>
      </c>
      <c r="AT75" s="91">
        <f t="shared" si="43"/>
        <v>1.8013018463483154E-4</v>
      </c>
      <c r="AU75" s="91">
        <f t="shared" si="44"/>
        <v>0.02</v>
      </c>
      <c r="AV75" s="91">
        <f t="shared" si="45"/>
        <v>9.0065092317415769E-5</v>
      </c>
      <c r="AW75" s="91">
        <f t="shared" si="46"/>
        <v>0.01</v>
      </c>
      <c r="AX75" s="91">
        <f t="shared" si="47"/>
        <v>4.5032546158707884E-5</v>
      </c>
      <c r="AY75" s="91">
        <f t="shared" si="48"/>
        <v>0</v>
      </c>
      <c r="AZ75" s="91">
        <f t="shared" si="49"/>
        <v>9.0065092317415776E-6</v>
      </c>
      <c r="BA75" s="91">
        <f t="shared" si="50"/>
        <v>0</v>
      </c>
      <c r="BB75" s="91">
        <f t="shared" si="51"/>
        <v>3.602603692696631E-5</v>
      </c>
      <c r="BC75" s="91">
        <f t="shared" si="52"/>
        <v>0</v>
      </c>
      <c r="BD75" s="91">
        <f t="shared" si="53"/>
        <v>1.8013018463483155E-5</v>
      </c>
      <c r="BE75" s="91">
        <f t="shared" si="54"/>
        <v>0</v>
      </c>
      <c r="BF75" s="91">
        <f t="shared" si="55"/>
        <v>9.0065092317415776E-6</v>
      </c>
      <c r="BG75" s="91">
        <f t="shared" si="56"/>
        <v>0</v>
      </c>
      <c r="BH75" s="91">
        <f t="shared" si="57"/>
        <v>1.8013018463483151E-6</v>
      </c>
      <c r="BI75" s="91">
        <f t="shared" si="58"/>
        <v>0</v>
      </c>
    </row>
    <row r="76" spans="1:61" s="91" customFormat="1" x14ac:dyDescent="0.25">
      <c r="A76" s="126">
        <v>7.5</v>
      </c>
      <c r="B76" s="127">
        <f t="shared" si="13"/>
        <v>41</v>
      </c>
      <c r="C76" s="128">
        <f t="shared" si="2"/>
        <v>0</v>
      </c>
      <c r="D76" s="129">
        <f t="shared" si="3"/>
        <v>1</v>
      </c>
      <c r="E76" s="130">
        <f t="shared" si="4"/>
        <v>0</v>
      </c>
      <c r="F76" s="145">
        <f t="shared" si="5"/>
        <v>40</v>
      </c>
      <c r="G76" s="138">
        <f t="shared" si="27"/>
        <v>1.6320970992418991E-2</v>
      </c>
      <c r="H76" s="133">
        <f t="shared" si="14"/>
        <v>0.46296296296296297</v>
      </c>
      <c r="I76" s="129">
        <f t="shared" si="15"/>
        <v>1.38</v>
      </c>
      <c r="J76" s="133">
        <f t="shared" si="16"/>
        <v>0.30385277758626295</v>
      </c>
      <c r="K76" s="133">
        <f t="shared" si="28"/>
        <v>8.9066409987564278E-6</v>
      </c>
      <c r="L76" s="128">
        <f t="shared" si="17"/>
        <v>18.617322322758923</v>
      </c>
      <c r="M76" s="129">
        <f t="shared" si="6"/>
        <v>0</v>
      </c>
      <c r="N76" s="145">
        <v>0</v>
      </c>
      <c r="O76" s="140">
        <f t="shared" si="18"/>
        <v>830.91182277661414</v>
      </c>
      <c r="P76" s="135">
        <f t="shared" si="19"/>
        <v>480</v>
      </c>
      <c r="Q76" s="138">
        <f t="shared" si="20"/>
        <v>8.1604854962094957E-3</v>
      </c>
      <c r="R76" s="133">
        <f t="shared" si="21"/>
        <v>0.23148148148148148</v>
      </c>
      <c r="S76" s="133">
        <f t="shared" si="7"/>
        <v>0.15192638879313147</v>
      </c>
      <c r="T76" s="133">
        <f t="shared" si="8"/>
        <v>4.4533204993782139E-6</v>
      </c>
      <c r="U76" s="138">
        <f t="shared" si="22"/>
        <v>4.0802427481047478E-3</v>
      </c>
      <c r="V76" s="133">
        <f t="shared" si="23"/>
        <v>0.11574074074074074</v>
      </c>
      <c r="W76" s="133">
        <f t="shared" si="9"/>
        <v>7.5963194396565736E-2</v>
      </c>
      <c r="X76" s="133">
        <f t="shared" si="10"/>
        <v>2.2266602496891069E-6</v>
      </c>
      <c r="Y76" s="138">
        <f t="shared" si="24"/>
        <v>8.1604854962094955E-4</v>
      </c>
      <c r="Z76" s="133">
        <f t="shared" si="25"/>
        <v>2.3148148148148147E-2</v>
      </c>
      <c r="AA76" s="133">
        <f t="shared" si="11"/>
        <v>1.5192638879313146E-2</v>
      </c>
      <c r="AB76" s="133">
        <f t="shared" si="12"/>
        <v>4.4533204993782138E-7</v>
      </c>
      <c r="AC76" s="141">
        <f t="shared" si="26"/>
        <v>0.33567708333333368</v>
      </c>
      <c r="AD76" s="91">
        <f t="shared" si="29"/>
        <v>7.6744353014253071E-4</v>
      </c>
      <c r="AE76" s="91">
        <f t="shared" si="30"/>
        <v>0.08</v>
      </c>
      <c r="AF76" s="91">
        <f t="shared" si="31"/>
        <v>3.8372176507126535E-4</v>
      </c>
      <c r="AG76" s="91">
        <f t="shared" si="30"/>
        <v>0.04</v>
      </c>
      <c r="AH76" s="91">
        <f t="shared" si="32"/>
        <v>1.9186088253563268E-4</v>
      </c>
      <c r="AI76" s="91">
        <f t="shared" si="59"/>
        <v>0.02</v>
      </c>
      <c r="AJ76" s="91">
        <f t="shared" si="34"/>
        <v>3.837217650712654E-5</v>
      </c>
      <c r="AK76" s="91">
        <f t="shared" si="59"/>
        <v>0</v>
      </c>
      <c r="AL76" s="91">
        <f t="shared" si="35"/>
        <v>3.8372176507126535E-4</v>
      </c>
      <c r="AM76" s="91">
        <f t="shared" si="36"/>
        <v>0.04</v>
      </c>
      <c r="AN76" s="91">
        <f t="shared" si="37"/>
        <v>1.9186088253563268E-4</v>
      </c>
      <c r="AO76" s="91">
        <f t="shared" si="38"/>
        <v>0.02</v>
      </c>
      <c r="AP76" s="91">
        <f t="shared" si="39"/>
        <v>9.5930441267816339E-5</v>
      </c>
      <c r="AQ76" s="91">
        <f t="shared" si="40"/>
        <v>0.01</v>
      </c>
      <c r="AR76" s="91">
        <f t="shared" si="41"/>
        <v>1.918608825356327E-5</v>
      </c>
      <c r="AS76" s="91">
        <f t="shared" si="42"/>
        <v>0</v>
      </c>
      <c r="AT76" s="91">
        <f t="shared" si="43"/>
        <v>1.9186088253563268E-4</v>
      </c>
      <c r="AU76" s="91">
        <f t="shared" si="44"/>
        <v>0.02</v>
      </c>
      <c r="AV76" s="91">
        <f t="shared" si="45"/>
        <v>9.5930441267816339E-5</v>
      </c>
      <c r="AW76" s="91">
        <f t="shared" si="46"/>
        <v>0.01</v>
      </c>
      <c r="AX76" s="91">
        <f t="shared" si="47"/>
        <v>4.7965220633908169E-5</v>
      </c>
      <c r="AY76" s="91">
        <f t="shared" si="48"/>
        <v>0</v>
      </c>
      <c r="AZ76" s="91">
        <f t="shared" si="49"/>
        <v>9.5930441267816349E-6</v>
      </c>
      <c r="BA76" s="91">
        <f t="shared" si="50"/>
        <v>0</v>
      </c>
      <c r="BB76" s="91">
        <f t="shared" si="51"/>
        <v>3.837217650712654E-5</v>
      </c>
      <c r="BC76" s="91">
        <f t="shared" si="52"/>
        <v>0</v>
      </c>
      <c r="BD76" s="91">
        <f t="shared" si="53"/>
        <v>1.918608825356327E-5</v>
      </c>
      <c r="BE76" s="91">
        <f t="shared" si="54"/>
        <v>0</v>
      </c>
      <c r="BF76" s="91">
        <f t="shared" si="55"/>
        <v>9.5930441267816349E-6</v>
      </c>
      <c r="BG76" s="91">
        <f t="shared" si="56"/>
        <v>0</v>
      </c>
      <c r="BH76" s="91">
        <f t="shared" si="57"/>
        <v>1.9186088253563267E-6</v>
      </c>
      <c r="BI76" s="91">
        <f t="shared" si="58"/>
        <v>0</v>
      </c>
    </row>
    <row r="77" spans="1:61" s="91" customFormat="1" x14ac:dyDescent="0.25">
      <c r="A77" s="126">
        <v>7.5</v>
      </c>
      <c r="B77" s="127">
        <f t="shared" si="13"/>
        <v>41</v>
      </c>
      <c r="C77" s="128">
        <f t="shared" si="2"/>
        <v>0</v>
      </c>
      <c r="D77" s="129">
        <f t="shared" si="3"/>
        <v>1</v>
      </c>
      <c r="E77" s="130">
        <f t="shared" si="4"/>
        <v>0</v>
      </c>
      <c r="F77" s="145">
        <f t="shared" si="5"/>
        <v>40</v>
      </c>
      <c r="G77" s="138">
        <f t="shared" si="27"/>
        <v>1.6652431989785034E-2</v>
      </c>
      <c r="H77" s="133">
        <f t="shared" si="14"/>
        <v>0.46296296296296297</v>
      </c>
      <c r="I77" s="129">
        <f t="shared" si="15"/>
        <v>1.38</v>
      </c>
      <c r="J77" s="133">
        <f t="shared" si="16"/>
        <v>0.31002369381164968</v>
      </c>
      <c r="K77" s="133">
        <f t="shared" si="28"/>
        <v>9.0875250962773654E-6</v>
      </c>
      <c r="L77" s="128">
        <f t="shared" si="17"/>
        <v>18.617322322758923</v>
      </c>
      <c r="M77" s="129">
        <f t="shared" si="6"/>
        <v>0</v>
      </c>
      <c r="N77" s="145">
        <v>0</v>
      </c>
      <c r="O77" s="140">
        <f t="shared" si="18"/>
        <v>838.03859439617599</v>
      </c>
      <c r="P77" s="135">
        <f t="shared" si="19"/>
        <v>480</v>
      </c>
      <c r="Q77" s="138">
        <f t="shared" si="20"/>
        <v>8.326215994892517E-3</v>
      </c>
      <c r="R77" s="133">
        <f t="shared" si="21"/>
        <v>0.23148148148148148</v>
      </c>
      <c r="S77" s="133">
        <f t="shared" si="7"/>
        <v>0.15501184690582484</v>
      </c>
      <c r="T77" s="133">
        <f t="shared" si="8"/>
        <v>4.5437625481386827E-6</v>
      </c>
      <c r="U77" s="138">
        <f t="shared" si="22"/>
        <v>4.1631079974462585E-3</v>
      </c>
      <c r="V77" s="133">
        <f t="shared" si="23"/>
        <v>0.11574074074074074</v>
      </c>
      <c r="W77" s="133">
        <f t="shared" si="9"/>
        <v>7.750592345291242E-2</v>
      </c>
      <c r="X77" s="133">
        <f t="shared" si="10"/>
        <v>2.2718812740693413E-6</v>
      </c>
      <c r="Y77" s="138">
        <f t="shared" si="24"/>
        <v>8.3262159948925172E-4</v>
      </c>
      <c r="Z77" s="133">
        <f t="shared" si="25"/>
        <v>2.3148148148148147E-2</v>
      </c>
      <c r="AA77" s="133">
        <f t="shared" si="11"/>
        <v>1.5501184690582486E-2</v>
      </c>
      <c r="AB77" s="133">
        <f t="shared" si="12"/>
        <v>4.5437625481386821E-7</v>
      </c>
      <c r="AC77" s="141">
        <f t="shared" si="26"/>
        <v>0.33576388888888925</v>
      </c>
      <c r="AD77" s="91">
        <f t="shared" si="29"/>
        <v>8.1531927211316263E-4</v>
      </c>
      <c r="AE77" s="91">
        <f t="shared" si="30"/>
        <v>0.08</v>
      </c>
      <c r="AF77" s="91">
        <f t="shared" si="31"/>
        <v>4.0765963605658131E-4</v>
      </c>
      <c r="AG77" s="91">
        <f t="shared" si="30"/>
        <v>0.04</v>
      </c>
      <c r="AH77" s="91">
        <f t="shared" si="32"/>
        <v>2.0382981802829066E-4</v>
      </c>
      <c r="AI77" s="91">
        <f t="shared" si="59"/>
        <v>0.02</v>
      </c>
      <c r="AJ77" s="91">
        <f t="shared" si="34"/>
        <v>4.0765963605658137E-5</v>
      </c>
      <c r="AK77" s="91">
        <f t="shared" si="59"/>
        <v>0</v>
      </c>
      <c r="AL77" s="91">
        <f t="shared" si="35"/>
        <v>4.0765963605658131E-4</v>
      </c>
      <c r="AM77" s="91">
        <f t="shared" si="36"/>
        <v>0.04</v>
      </c>
      <c r="AN77" s="91">
        <f t="shared" si="37"/>
        <v>2.0382981802829066E-4</v>
      </c>
      <c r="AO77" s="91">
        <f t="shared" si="38"/>
        <v>0.02</v>
      </c>
      <c r="AP77" s="91">
        <f t="shared" si="39"/>
        <v>1.0191490901414533E-4</v>
      </c>
      <c r="AQ77" s="91">
        <f t="shared" si="40"/>
        <v>0.01</v>
      </c>
      <c r="AR77" s="91">
        <f t="shared" si="41"/>
        <v>2.0382981802829068E-5</v>
      </c>
      <c r="AS77" s="91">
        <f t="shared" si="42"/>
        <v>0</v>
      </c>
      <c r="AT77" s="91">
        <f t="shared" si="43"/>
        <v>2.0382981802829066E-4</v>
      </c>
      <c r="AU77" s="91">
        <f t="shared" si="44"/>
        <v>0.02</v>
      </c>
      <c r="AV77" s="91">
        <f t="shared" si="45"/>
        <v>1.0191490901414533E-4</v>
      </c>
      <c r="AW77" s="91">
        <f t="shared" si="46"/>
        <v>0.01</v>
      </c>
      <c r="AX77" s="91">
        <f t="shared" si="47"/>
        <v>5.0957454507072664E-5</v>
      </c>
      <c r="AY77" s="91">
        <f t="shared" si="48"/>
        <v>0.01</v>
      </c>
      <c r="AZ77" s="91">
        <f t="shared" si="49"/>
        <v>1.0191490901414534E-5</v>
      </c>
      <c r="BA77" s="91">
        <f t="shared" si="50"/>
        <v>0</v>
      </c>
      <c r="BB77" s="91">
        <f t="shared" si="51"/>
        <v>4.0765963605658137E-5</v>
      </c>
      <c r="BC77" s="91">
        <f t="shared" si="52"/>
        <v>0</v>
      </c>
      <c r="BD77" s="91">
        <f t="shared" si="53"/>
        <v>2.0382981802829068E-5</v>
      </c>
      <c r="BE77" s="91">
        <f t="shared" si="54"/>
        <v>0</v>
      </c>
      <c r="BF77" s="91">
        <f t="shared" si="55"/>
        <v>1.0191490901414534E-5</v>
      </c>
      <c r="BG77" s="91">
        <f t="shared" si="56"/>
        <v>0</v>
      </c>
      <c r="BH77" s="91">
        <f t="shared" si="57"/>
        <v>2.0382981802829067E-6</v>
      </c>
      <c r="BI77" s="91">
        <f t="shared" si="58"/>
        <v>0</v>
      </c>
    </row>
    <row r="78" spans="1:61" s="91" customFormat="1" x14ac:dyDescent="0.25">
      <c r="A78" s="126">
        <v>7.5</v>
      </c>
      <c r="B78" s="127">
        <f t="shared" si="13"/>
        <v>41</v>
      </c>
      <c r="C78" s="128">
        <f t="shared" si="2"/>
        <v>0</v>
      </c>
      <c r="D78" s="129">
        <f t="shared" si="3"/>
        <v>1</v>
      </c>
      <c r="E78" s="130">
        <f t="shared" si="4"/>
        <v>0</v>
      </c>
      <c r="F78" s="145">
        <f t="shared" si="5"/>
        <v>40</v>
      </c>
      <c r="G78" s="138">
        <f t="shared" si="27"/>
        <v>1.6971036534839654E-2</v>
      </c>
      <c r="H78" s="133">
        <f t="shared" si="14"/>
        <v>0.46296296296296297</v>
      </c>
      <c r="I78" s="129">
        <f t="shared" si="15"/>
        <v>1.38</v>
      </c>
      <c r="J78" s="133">
        <f t="shared" si="16"/>
        <v>0.31595525732042751</v>
      </c>
      <c r="K78" s="133">
        <f t="shared" si="28"/>
        <v>9.2613932015936297E-6</v>
      </c>
      <c r="L78" s="128">
        <f t="shared" si="17"/>
        <v>18.617322322758923</v>
      </c>
      <c r="M78" s="129">
        <f t="shared" si="6"/>
        <v>0</v>
      </c>
      <c r="N78" s="145">
        <v>0</v>
      </c>
      <c r="O78" s="140">
        <f t="shared" si="18"/>
        <v>844.88894642331695</v>
      </c>
      <c r="P78" s="135">
        <f t="shared" si="19"/>
        <v>480</v>
      </c>
      <c r="Q78" s="138">
        <f t="shared" si="20"/>
        <v>8.4855182674198268E-3</v>
      </c>
      <c r="R78" s="133">
        <f t="shared" si="21"/>
        <v>0.23148148148148148</v>
      </c>
      <c r="S78" s="133">
        <f t="shared" si="7"/>
        <v>0.15797762866021375</v>
      </c>
      <c r="T78" s="133">
        <f t="shared" si="8"/>
        <v>4.6306966007968148E-6</v>
      </c>
      <c r="U78" s="138">
        <f t="shared" si="22"/>
        <v>4.2427591337099134E-3</v>
      </c>
      <c r="V78" s="133">
        <f t="shared" si="23"/>
        <v>0.11574074074074074</v>
      </c>
      <c r="W78" s="133">
        <f t="shared" si="9"/>
        <v>7.8988814330106877E-2</v>
      </c>
      <c r="X78" s="133">
        <f t="shared" si="10"/>
        <v>2.3153483003984074E-6</v>
      </c>
      <c r="Y78" s="138">
        <f t="shared" si="24"/>
        <v>8.4855182674198261E-4</v>
      </c>
      <c r="Z78" s="133">
        <f t="shared" si="25"/>
        <v>2.3148148148148147E-2</v>
      </c>
      <c r="AA78" s="133">
        <f t="shared" si="11"/>
        <v>1.5797762866021376E-2</v>
      </c>
      <c r="AB78" s="133">
        <f t="shared" si="12"/>
        <v>4.6306966007968152E-7</v>
      </c>
      <c r="AC78" s="141">
        <f t="shared" si="26"/>
        <v>0.33585069444444482</v>
      </c>
      <c r="AD78" s="91">
        <f t="shared" si="29"/>
        <v>8.6411100215082659E-4</v>
      </c>
      <c r="AE78" s="91">
        <f t="shared" si="30"/>
        <v>0.09</v>
      </c>
      <c r="AF78" s="91">
        <f t="shared" si="31"/>
        <v>4.3205550107541329E-4</v>
      </c>
      <c r="AG78" s="91">
        <f t="shared" si="30"/>
        <v>0.04</v>
      </c>
      <c r="AH78" s="91">
        <f t="shared" si="32"/>
        <v>2.1602775053770665E-4</v>
      </c>
      <c r="AI78" s="91">
        <f t="shared" si="59"/>
        <v>0.02</v>
      </c>
      <c r="AJ78" s="91">
        <f t="shared" si="34"/>
        <v>4.3205550107541338E-5</v>
      </c>
      <c r="AK78" s="91">
        <f t="shared" si="59"/>
        <v>0</v>
      </c>
      <c r="AL78" s="91">
        <f t="shared" si="35"/>
        <v>4.3205550107541329E-4</v>
      </c>
      <c r="AM78" s="91">
        <f t="shared" si="36"/>
        <v>0.04</v>
      </c>
      <c r="AN78" s="91">
        <f t="shared" si="37"/>
        <v>2.1602775053770665E-4</v>
      </c>
      <c r="AO78" s="91">
        <f t="shared" si="38"/>
        <v>0.02</v>
      </c>
      <c r="AP78" s="91">
        <f t="shared" si="39"/>
        <v>1.0801387526885332E-4</v>
      </c>
      <c r="AQ78" s="91">
        <f t="shared" si="40"/>
        <v>0.01</v>
      </c>
      <c r="AR78" s="91">
        <f t="shared" si="41"/>
        <v>2.1602775053770669E-5</v>
      </c>
      <c r="AS78" s="91">
        <f t="shared" si="42"/>
        <v>0</v>
      </c>
      <c r="AT78" s="91">
        <f t="shared" si="43"/>
        <v>2.1602775053770665E-4</v>
      </c>
      <c r="AU78" s="91">
        <f t="shared" si="44"/>
        <v>0.02</v>
      </c>
      <c r="AV78" s="91">
        <f t="shared" si="45"/>
        <v>1.0801387526885332E-4</v>
      </c>
      <c r="AW78" s="91">
        <f t="shared" si="46"/>
        <v>0.01</v>
      </c>
      <c r="AX78" s="91">
        <f t="shared" si="47"/>
        <v>5.4006937634426662E-5</v>
      </c>
      <c r="AY78" s="91">
        <f t="shared" si="48"/>
        <v>0.01</v>
      </c>
      <c r="AZ78" s="91">
        <f t="shared" si="49"/>
        <v>1.0801387526885334E-5</v>
      </c>
      <c r="BA78" s="91">
        <f t="shared" si="50"/>
        <v>0</v>
      </c>
      <c r="BB78" s="91">
        <f t="shared" si="51"/>
        <v>4.3205550107541338E-5</v>
      </c>
      <c r="BC78" s="91">
        <f t="shared" si="52"/>
        <v>0</v>
      </c>
      <c r="BD78" s="91">
        <f t="shared" si="53"/>
        <v>2.1602775053770669E-5</v>
      </c>
      <c r="BE78" s="91">
        <f t="shared" si="54"/>
        <v>0</v>
      </c>
      <c r="BF78" s="91">
        <f t="shared" si="55"/>
        <v>1.0801387526885334E-5</v>
      </c>
      <c r="BG78" s="91">
        <f t="shared" si="56"/>
        <v>0</v>
      </c>
      <c r="BH78" s="91">
        <f t="shared" si="57"/>
        <v>2.1602775053770668E-6</v>
      </c>
      <c r="BI78" s="91">
        <f t="shared" si="58"/>
        <v>0</v>
      </c>
    </row>
    <row r="79" spans="1:61" s="91" customFormat="1" x14ac:dyDescent="0.25">
      <c r="A79" s="126">
        <v>7.5</v>
      </c>
      <c r="B79" s="127">
        <f t="shared" si="13"/>
        <v>41</v>
      </c>
      <c r="C79" s="128">
        <f t="shared" si="2"/>
        <v>0</v>
      </c>
      <c r="D79" s="129">
        <f t="shared" si="3"/>
        <v>1</v>
      </c>
      <c r="E79" s="130">
        <f t="shared" si="4"/>
        <v>0</v>
      </c>
      <c r="F79" s="145">
        <f t="shared" si="5"/>
        <v>40</v>
      </c>
      <c r="G79" s="138">
        <f t="shared" si="27"/>
        <v>1.7277283293692432E-2</v>
      </c>
      <c r="H79" s="133">
        <f t="shared" si="14"/>
        <v>0.46296296296296297</v>
      </c>
      <c r="I79" s="129">
        <f t="shared" si="15"/>
        <v>1.38</v>
      </c>
      <c r="J79" s="133">
        <f t="shared" si="16"/>
        <v>0.32165675194028992</v>
      </c>
      <c r="K79" s="133">
        <f t="shared" si="28"/>
        <v>9.4285174455740513E-6</v>
      </c>
      <c r="L79" s="128">
        <f t="shared" si="17"/>
        <v>18.617322322758923</v>
      </c>
      <c r="M79" s="129">
        <f t="shared" si="6"/>
        <v>0</v>
      </c>
      <c r="N79" s="145">
        <v>0</v>
      </c>
      <c r="O79" s="140">
        <f t="shared" si="18"/>
        <v>851.4736000927212</v>
      </c>
      <c r="P79" s="135">
        <f t="shared" si="19"/>
        <v>480</v>
      </c>
      <c r="Q79" s="138">
        <f t="shared" si="20"/>
        <v>8.6386416468462162E-3</v>
      </c>
      <c r="R79" s="133">
        <f t="shared" si="21"/>
        <v>0.23148148148148148</v>
      </c>
      <c r="S79" s="133">
        <f t="shared" si="7"/>
        <v>0.16082837597014496</v>
      </c>
      <c r="T79" s="133">
        <f t="shared" si="8"/>
        <v>4.7142587227870256E-6</v>
      </c>
      <c r="U79" s="138">
        <f t="shared" si="22"/>
        <v>4.3193208234231081E-3</v>
      </c>
      <c r="V79" s="133">
        <f t="shared" si="23"/>
        <v>0.11574074074074074</v>
      </c>
      <c r="W79" s="133">
        <f t="shared" si="9"/>
        <v>8.041418798507248E-2</v>
      </c>
      <c r="X79" s="133">
        <f t="shared" si="10"/>
        <v>2.3571293613935128E-6</v>
      </c>
      <c r="Y79" s="138">
        <f t="shared" si="24"/>
        <v>8.6386416468462151E-4</v>
      </c>
      <c r="Z79" s="133">
        <f t="shared" si="25"/>
        <v>2.3148148148148147E-2</v>
      </c>
      <c r="AA79" s="133">
        <f t="shared" si="11"/>
        <v>1.6082837597014496E-2</v>
      </c>
      <c r="AB79" s="133">
        <f t="shared" si="12"/>
        <v>4.7142587227870257E-7</v>
      </c>
      <c r="AC79" s="141">
        <f t="shared" si="26"/>
        <v>0.33593750000000039</v>
      </c>
      <c r="AD79" s="91">
        <f t="shared" si="29"/>
        <v>9.137831916201923E-4</v>
      </c>
      <c r="AE79" s="91">
        <f t="shared" si="30"/>
        <v>0.09</v>
      </c>
      <c r="AF79" s="91">
        <f t="shared" si="31"/>
        <v>4.5689159581009615E-4</v>
      </c>
      <c r="AG79" s="91">
        <f t="shared" si="30"/>
        <v>0.05</v>
      </c>
      <c r="AH79" s="91">
        <f t="shared" si="32"/>
        <v>2.2844579790504808E-4</v>
      </c>
      <c r="AI79" s="91">
        <f t="shared" si="59"/>
        <v>0.02</v>
      </c>
      <c r="AJ79" s="91">
        <f t="shared" si="34"/>
        <v>4.5689159581009623E-5</v>
      </c>
      <c r="AK79" s="91">
        <f t="shared" si="59"/>
        <v>0</v>
      </c>
      <c r="AL79" s="91">
        <f t="shared" si="35"/>
        <v>4.5689159581009615E-4</v>
      </c>
      <c r="AM79" s="91">
        <f t="shared" si="36"/>
        <v>0.05</v>
      </c>
      <c r="AN79" s="91">
        <f t="shared" si="37"/>
        <v>2.2844579790504808E-4</v>
      </c>
      <c r="AO79" s="91">
        <f t="shared" si="38"/>
        <v>0.02</v>
      </c>
      <c r="AP79" s="91">
        <f t="shared" si="39"/>
        <v>1.1422289895252404E-4</v>
      </c>
      <c r="AQ79" s="91">
        <f t="shared" si="40"/>
        <v>0.01</v>
      </c>
      <c r="AR79" s="91">
        <f t="shared" si="41"/>
        <v>2.2844579790504812E-5</v>
      </c>
      <c r="AS79" s="91">
        <f t="shared" si="42"/>
        <v>0</v>
      </c>
      <c r="AT79" s="91">
        <f t="shared" si="43"/>
        <v>2.2844579790504808E-4</v>
      </c>
      <c r="AU79" s="91">
        <f t="shared" si="44"/>
        <v>0.02</v>
      </c>
      <c r="AV79" s="91">
        <f t="shared" si="45"/>
        <v>1.1422289895252404E-4</v>
      </c>
      <c r="AW79" s="91">
        <f t="shared" si="46"/>
        <v>0.01</v>
      </c>
      <c r="AX79" s="91">
        <f t="shared" si="47"/>
        <v>5.7111449476262019E-5</v>
      </c>
      <c r="AY79" s="91">
        <f t="shared" si="48"/>
        <v>0.01</v>
      </c>
      <c r="AZ79" s="91">
        <f t="shared" si="49"/>
        <v>1.1422289895252406E-5</v>
      </c>
      <c r="BA79" s="91">
        <f t="shared" si="50"/>
        <v>0</v>
      </c>
      <c r="BB79" s="91">
        <f t="shared" si="51"/>
        <v>4.5689159581009623E-5</v>
      </c>
      <c r="BC79" s="91">
        <f t="shared" si="52"/>
        <v>0</v>
      </c>
      <c r="BD79" s="91">
        <f t="shared" si="53"/>
        <v>2.2844579790504812E-5</v>
      </c>
      <c r="BE79" s="91">
        <f t="shared" si="54"/>
        <v>0</v>
      </c>
      <c r="BF79" s="91">
        <f t="shared" si="55"/>
        <v>1.1422289895252406E-5</v>
      </c>
      <c r="BG79" s="91">
        <f t="shared" si="56"/>
        <v>0</v>
      </c>
      <c r="BH79" s="91">
        <f t="shared" si="57"/>
        <v>2.2844579790504811E-6</v>
      </c>
      <c r="BI79" s="91">
        <f t="shared" si="58"/>
        <v>0</v>
      </c>
    </row>
    <row r="80" spans="1:61" s="91" customFormat="1" x14ac:dyDescent="0.25">
      <c r="A80" s="126">
        <v>7.5</v>
      </c>
      <c r="B80" s="127">
        <f t="shared" si="13"/>
        <v>41</v>
      </c>
      <c r="C80" s="128">
        <f t="shared" si="2"/>
        <v>0</v>
      </c>
      <c r="D80" s="129">
        <f t="shared" si="3"/>
        <v>1</v>
      </c>
      <c r="E80" s="130">
        <f t="shared" si="4"/>
        <v>0</v>
      </c>
      <c r="F80" s="145">
        <f t="shared" si="5"/>
        <v>40</v>
      </c>
      <c r="G80" s="138">
        <f t="shared" si="27"/>
        <v>1.7571651590578323E-2</v>
      </c>
      <c r="H80" s="133">
        <f t="shared" si="14"/>
        <v>0.46296296296296297</v>
      </c>
      <c r="I80" s="129">
        <f t="shared" si="15"/>
        <v>1.38</v>
      </c>
      <c r="J80" s="133">
        <f t="shared" si="16"/>
        <v>0.32713710140501617</v>
      </c>
      <c r="K80" s="133">
        <f t="shared" si="28"/>
        <v>9.589159403886203E-6</v>
      </c>
      <c r="L80" s="128">
        <f t="shared" si="17"/>
        <v>18.617322322758923</v>
      </c>
      <c r="M80" s="129">
        <f t="shared" si="6"/>
        <v>0</v>
      </c>
      <c r="N80" s="145">
        <v>0</v>
      </c>
      <c r="O80" s="140">
        <f t="shared" si="18"/>
        <v>857.80286080431927</v>
      </c>
      <c r="P80" s="135">
        <f t="shared" si="19"/>
        <v>480</v>
      </c>
      <c r="Q80" s="138">
        <f t="shared" si="20"/>
        <v>8.7858257952891615E-3</v>
      </c>
      <c r="R80" s="133">
        <f t="shared" si="21"/>
        <v>0.23148148148148148</v>
      </c>
      <c r="S80" s="133">
        <f t="shared" si="7"/>
        <v>0.16356855070250809</v>
      </c>
      <c r="T80" s="133">
        <f t="shared" si="8"/>
        <v>4.7945797019431015E-6</v>
      </c>
      <c r="U80" s="138">
        <f t="shared" si="22"/>
        <v>4.3929128976445807E-3</v>
      </c>
      <c r="V80" s="133">
        <f t="shared" si="23"/>
        <v>0.11574074074074074</v>
      </c>
      <c r="W80" s="133">
        <f t="shared" si="9"/>
        <v>8.1784275351254043E-2</v>
      </c>
      <c r="X80" s="133">
        <f t="shared" si="10"/>
        <v>2.3972898509715507E-6</v>
      </c>
      <c r="Y80" s="138">
        <f t="shared" si="24"/>
        <v>8.78582579528916E-4</v>
      </c>
      <c r="Z80" s="133">
        <f t="shared" si="25"/>
        <v>2.3148148148148147E-2</v>
      </c>
      <c r="AA80" s="133">
        <f t="shared" si="11"/>
        <v>1.6356855070250805E-2</v>
      </c>
      <c r="AB80" s="133">
        <f t="shared" si="12"/>
        <v>4.7945797019431002E-7</v>
      </c>
      <c r="AC80" s="141">
        <f t="shared" si="26"/>
        <v>0.33602430555555596</v>
      </c>
      <c r="AD80" s="91">
        <f t="shared" si="29"/>
        <v>9.6430168994310502E-4</v>
      </c>
      <c r="AE80" s="91">
        <f t="shared" si="30"/>
        <v>0.1</v>
      </c>
      <c r="AF80" s="91">
        <f t="shared" si="31"/>
        <v>4.8215084497155251E-4</v>
      </c>
      <c r="AG80" s="91">
        <f t="shared" si="30"/>
        <v>0.05</v>
      </c>
      <c r="AH80" s="91">
        <f t="shared" si="32"/>
        <v>2.4107542248577625E-4</v>
      </c>
      <c r="AI80" s="91">
        <f t="shared" si="59"/>
        <v>0.02</v>
      </c>
      <c r="AJ80" s="91">
        <f t="shared" si="34"/>
        <v>4.8215084497155256E-5</v>
      </c>
      <c r="AK80" s="91">
        <f t="shared" si="59"/>
        <v>0</v>
      </c>
      <c r="AL80" s="91">
        <f t="shared" si="35"/>
        <v>4.8215084497155251E-4</v>
      </c>
      <c r="AM80" s="91">
        <f t="shared" si="36"/>
        <v>0.05</v>
      </c>
      <c r="AN80" s="91">
        <f t="shared" si="37"/>
        <v>2.4107542248577625E-4</v>
      </c>
      <c r="AO80" s="91">
        <f t="shared" si="38"/>
        <v>0.02</v>
      </c>
      <c r="AP80" s="91">
        <f t="shared" si="39"/>
        <v>1.2053771124288813E-4</v>
      </c>
      <c r="AQ80" s="91">
        <f t="shared" si="40"/>
        <v>0.01</v>
      </c>
      <c r="AR80" s="91">
        <f t="shared" si="41"/>
        <v>2.4107542248577628E-5</v>
      </c>
      <c r="AS80" s="91">
        <f t="shared" si="42"/>
        <v>0</v>
      </c>
      <c r="AT80" s="91">
        <f t="shared" si="43"/>
        <v>2.4107542248577625E-4</v>
      </c>
      <c r="AU80" s="91">
        <f t="shared" si="44"/>
        <v>0.02</v>
      </c>
      <c r="AV80" s="91">
        <f t="shared" si="45"/>
        <v>1.2053771124288813E-4</v>
      </c>
      <c r="AW80" s="91">
        <f t="shared" si="46"/>
        <v>0.01</v>
      </c>
      <c r="AX80" s="91">
        <f t="shared" si="47"/>
        <v>6.0268855621444064E-5</v>
      </c>
      <c r="AY80" s="91">
        <f t="shared" si="48"/>
        <v>0.01</v>
      </c>
      <c r="AZ80" s="91">
        <f t="shared" si="49"/>
        <v>1.2053771124288814E-5</v>
      </c>
      <c r="BA80" s="91">
        <f t="shared" si="50"/>
        <v>0</v>
      </c>
      <c r="BB80" s="91">
        <f t="shared" si="51"/>
        <v>4.8215084497155256E-5</v>
      </c>
      <c r="BC80" s="91">
        <f t="shared" si="52"/>
        <v>0</v>
      </c>
      <c r="BD80" s="91">
        <f t="shared" si="53"/>
        <v>2.4107542248577628E-5</v>
      </c>
      <c r="BE80" s="91">
        <f t="shared" si="54"/>
        <v>0</v>
      </c>
      <c r="BF80" s="91">
        <f t="shared" si="55"/>
        <v>1.2053771124288814E-5</v>
      </c>
      <c r="BG80" s="91">
        <f t="shared" si="56"/>
        <v>0</v>
      </c>
      <c r="BH80" s="91">
        <f t="shared" si="57"/>
        <v>2.4107542248577626E-6</v>
      </c>
      <c r="BI80" s="91">
        <f t="shared" si="58"/>
        <v>0</v>
      </c>
    </row>
    <row r="81" spans="1:61" s="91" customFormat="1" x14ac:dyDescent="0.25">
      <c r="A81" s="126">
        <v>7.5</v>
      </c>
      <c r="B81" s="127">
        <f t="shared" si="13"/>
        <v>41</v>
      </c>
      <c r="C81" s="128">
        <f t="shared" si="2"/>
        <v>0</v>
      </c>
      <c r="D81" s="129">
        <f t="shared" si="3"/>
        <v>1</v>
      </c>
      <c r="E81" s="130">
        <f t="shared" si="4"/>
        <v>0</v>
      </c>
      <c r="F81" s="145">
        <f t="shared" si="5"/>
        <v>40</v>
      </c>
      <c r="G81" s="138">
        <f t="shared" si="27"/>
        <v>1.7854602158075286E-2</v>
      </c>
      <c r="H81" s="133">
        <f t="shared" si="14"/>
        <v>0.46296296296296297</v>
      </c>
      <c r="I81" s="129">
        <f t="shared" si="15"/>
        <v>1.38</v>
      </c>
      <c r="J81" s="133">
        <f t="shared" si="16"/>
        <v>0.33240488332151469</v>
      </c>
      <c r="K81" s="133">
        <f t="shared" si="28"/>
        <v>9.7435705064033526E-6</v>
      </c>
      <c r="L81" s="128">
        <f t="shared" si="17"/>
        <v>18.617322322758923</v>
      </c>
      <c r="M81" s="129">
        <f t="shared" si="6"/>
        <v>0</v>
      </c>
      <c r="N81" s="145">
        <v>0</v>
      </c>
      <c r="O81" s="140">
        <f t="shared" si="18"/>
        <v>863.88663425189111</v>
      </c>
      <c r="P81" s="135">
        <f t="shared" si="19"/>
        <v>480</v>
      </c>
      <c r="Q81" s="138">
        <f t="shared" si="20"/>
        <v>8.9273010790376431E-3</v>
      </c>
      <c r="R81" s="133">
        <f t="shared" si="21"/>
        <v>0.23148148148148148</v>
      </c>
      <c r="S81" s="133">
        <f t="shared" si="7"/>
        <v>0.16620244166075734</v>
      </c>
      <c r="T81" s="133">
        <f t="shared" si="8"/>
        <v>4.8717852532016763E-6</v>
      </c>
      <c r="U81" s="138">
        <f t="shared" si="22"/>
        <v>4.4636505395188215E-3</v>
      </c>
      <c r="V81" s="133">
        <f t="shared" si="23"/>
        <v>0.11574074074074074</v>
      </c>
      <c r="W81" s="133">
        <f t="shared" si="9"/>
        <v>8.3101220830378672E-2</v>
      </c>
      <c r="X81" s="133">
        <f t="shared" si="10"/>
        <v>2.4358926266008381E-6</v>
      </c>
      <c r="Y81" s="138">
        <f t="shared" si="24"/>
        <v>8.9273010790376426E-4</v>
      </c>
      <c r="Z81" s="133">
        <f t="shared" si="25"/>
        <v>2.3148148148148147E-2</v>
      </c>
      <c r="AA81" s="133">
        <f t="shared" si="11"/>
        <v>1.6620244166075732E-2</v>
      </c>
      <c r="AB81" s="133">
        <f t="shared" si="12"/>
        <v>4.8717852532016765E-7</v>
      </c>
      <c r="AC81" s="141">
        <f t="shared" si="26"/>
        <v>0.33611111111111153</v>
      </c>
      <c r="AD81" s="91">
        <f t="shared" si="29"/>
        <v>1.0156336711475715E-3</v>
      </c>
      <c r="AE81" s="91">
        <f t="shared" si="30"/>
        <v>0.1</v>
      </c>
      <c r="AF81" s="91">
        <f t="shared" si="31"/>
        <v>5.0781683557378574E-4</v>
      </c>
      <c r="AG81" s="91">
        <f t="shared" si="30"/>
        <v>0.05</v>
      </c>
      <c r="AH81" s="91">
        <f t="shared" si="32"/>
        <v>2.5390841778689287E-4</v>
      </c>
      <c r="AI81" s="91">
        <f t="shared" si="59"/>
        <v>0.03</v>
      </c>
      <c r="AJ81" s="91">
        <f t="shared" si="34"/>
        <v>5.0781683557378581E-5</v>
      </c>
      <c r="AK81" s="91">
        <f t="shared" si="59"/>
        <v>0.01</v>
      </c>
      <c r="AL81" s="91">
        <f t="shared" si="35"/>
        <v>5.0781683557378574E-4</v>
      </c>
      <c r="AM81" s="91">
        <f t="shared" si="36"/>
        <v>0.05</v>
      </c>
      <c r="AN81" s="91">
        <f t="shared" si="37"/>
        <v>2.5390841778689287E-4</v>
      </c>
      <c r="AO81" s="91">
        <f t="shared" si="38"/>
        <v>0.03</v>
      </c>
      <c r="AP81" s="91">
        <f t="shared" si="39"/>
        <v>1.2695420889344644E-4</v>
      </c>
      <c r="AQ81" s="91">
        <f t="shared" si="40"/>
        <v>0.01</v>
      </c>
      <c r="AR81" s="91">
        <f t="shared" si="41"/>
        <v>2.5390841778689291E-5</v>
      </c>
      <c r="AS81" s="91">
        <f t="shared" si="42"/>
        <v>0</v>
      </c>
      <c r="AT81" s="91">
        <f t="shared" si="43"/>
        <v>2.5390841778689287E-4</v>
      </c>
      <c r="AU81" s="91">
        <f t="shared" si="44"/>
        <v>0.03</v>
      </c>
      <c r="AV81" s="91">
        <f t="shared" si="45"/>
        <v>1.2695420889344644E-4</v>
      </c>
      <c r="AW81" s="91">
        <f t="shared" si="46"/>
        <v>0.01</v>
      </c>
      <c r="AX81" s="91">
        <f t="shared" si="47"/>
        <v>6.3477104446723218E-5</v>
      </c>
      <c r="AY81" s="91">
        <f t="shared" si="48"/>
        <v>0.01</v>
      </c>
      <c r="AZ81" s="91">
        <f t="shared" si="49"/>
        <v>1.2695420889344645E-5</v>
      </c>
      <c r="BA81" s="91">
        <f t="shared" si="50"/>
        <v>0</v>
      </c>
      <c r="BB81" s="91">
        <f t="shared" si="51"/>
        <v>5.0781683557378581E-5</v>
      </c>
      <c r="BC81" s="91">
        <f t="shared" si="52"/>
        <v>0.01</v>
      </c>
      <c r="BD81" s="91">
        <f t="shared" si="53"/>
        <v>2.5390841778689291E-5</v>
      </c>
      <c r="BE81" s="91">
        <f t="shared" si="54"/>
        <v>0</v>
      </c>
      <c r="BF81" s="91">
        <f t="shared" si="55"/>
        <v>1.2695420889344645E-5</v>
      </c>
      <c r="BG81" s="91">
        <f t="shared" si="56"/>
        <v>0</v>
      </c>
      <c r="BH81" s="91">
        <f t="shared" si="57"/>
        <v>2.5390841778689288E-6</v>
      </c>
      <c r="BI81" s="91">
        <f t="shared" si="58"/>
        <v>0</v>
      </c>
    </row>
    <row r="82" spans="1:61" s="91" customFormat="1" x14ac:dyDescent="0.25">
      <c r="A82" s="126">
        <v>7.5</v>
      </c>
      <c r="B82" s="127">
        <f t="shared" si="13"/>
        <v>41</v>
      </c>
      <c r="C82" s="128">
        <f t="shared" si="2"/>
        <v>0</v>
      </c>
      <c r="D82" s="129">
        <f t="shared" si="3"/>
        <v>1</v>
      </c>
      <c r="E82" s="130">
        <f t="shared" si="4"/>
        <v>0</v>
      </c>
      <c r="F82" s="145">
        <f t="shared" si="5"/>
        <v>40</v>
      </c>
      <c r="G82" s="138">
        <f t="shared" si="27"/>
        <v>1.8126577858223081E-2</v>
      </c>
      <c r="H82" s="133">
        <f t="shared" si="14"/>
        <v>0.46296296296296297</v>
      </c>
      <c r="I82" s="129">
        <f t="shared" si="15"/>
        <v>1.38</v>
      </c>
      <c r="J82" s="133">
        <f t="shared" si="16"/>
        <v>0.3374683425951242</v>
      </c>
      <c r="K82" s="133">
        <f t="shared" si="28"/>
        <v>9.8919924307316927E-6</v>
      </c>
      <c r="L82" s="128">
        <f t="shared" si="17"/>
        <v>18.617322322758923</v>
      </c>
      <c r="M82" s="129">
        <f t="shared" si="6"/>
        <v>0</v>
      </c>
      <c r="N82" s="145">
        <v>0</v>
      </c>
      <c r="O82" s="140">
        <f t="shared" si="18"/>
        <v>869.7344419261043</v>
      </c>
      <c r="P82" s="135">
        <f t="shared" si="19"/>
        <v>480</v>
      </c>
      <c r="Q82" s="138">
        <f t="shared" si="20"/>
        <v>9.0632889291115404E-3</v>
      </c>
      <c r="R82" s="133">
        <f t="shared" si="21"/>
        <v>0.23148148148148148</v>
      </c>
      <c r="S82" s="133">
        <f t="shared" si="7"/>
        <v>0.1687341712975621</v>
      </c>
      <c r="T82" s="133">
        <f t="shared" si="8"/>
        <v>4.9459962153658463E-6</v>
      </c>
      <c r="U82" s="138">
        <f t="shared" si="22"/>
        <v>4.5316444645557702E-3</v>
      </c>
      <c r="V82" s="133">
        <f t="shared" si="23"/>
        <v>0.11574074074074074</v>
      </c>
      <c r="W82" s="133">
        <f t="shared" si="9"/>
        <v>8.4367085648781051E-2</v>
      </c>
      <c r="X82" s="133">
        <f t="shared" si="10"/>
        <v>2.4729981076829232E-6</v>
      </c>
      <c r="Y82" s="138">
        <f t="shared" si="24"/>
        <v>9.0632889291115406E-4</v>
      </c>
      <c r="Z82" s="133">
        <f t="shared" si="25"/>
        <v>2.3148148148148147E-2</v>
      </c>
      <c r="AA82" s="133">
        <f t="shared" si="11"/>
        <v>1.6873417129756211E-2</v>
      </c>
      <c r="AB82" s="133">
        <f t="shared" si="12"/>
        <v>4.9459962153658457E-7</v>
      </c>
      <c r="AC82" s="141">
        <f t="shared" si="26"/>
        <v>0.3361979166666671</v>
      </c>
      <c r="AD82" s="91">
        <f t="shared" si="29"/>
        <v>1.0677475824899629E-3</v>
      </c>
      <c r="AE82" s="91">
        <f t="shared" si="30"/>
        <v>0.11</v>
      </c>
      <c r="AF82" s="91">
        <f t="shared" si="31"/>
        <v>5.3387379124498146E-4</v>
      </c>
      <c r="AG82" s="91">
        <f t="shared" si="30"/>
        <v>0.05</v>
      </c>
      <c r="AH82" s="91">
        <f t="shared" si="32"/>
        <v>2.6693689562249073E-4</v>
      </c>
      <c r="AI82" s="91">
        <f t="shared" si="59"/>
        <v>0.03</v>
      </c>
      <c r="AJ82" s="91">
        <f t="shared" si="34"/>
        <v>5.3387379124498148E-5</v>
      </c>
      <c r="AK82" s="91">
        <f t="shared" si="59"/>
        <v>0.01</v>
      </c>
      <c r="AL82" s="91">
        <f t="shared" si="35"/>
        <v>5.3387379124498146E-4</v>
      </c>
      <c r="AM82" s="91">
        <f t="shared" si="36"/>
        <v>0.05</v>
      </c>
      <c r="AN82" s="91">
        <f t="shared" si="37"/>
        <v>2.6693689562249073E-4</v>
      </c>
      <c r="AO82" s="91">
        <f t="shared" si="38"/>
        <v>0.03</v>
      </c>
      <c r="AP82" s="91">
        <f t="shared" si="39"/>
        <v>1.3346844781124536E-4</v>
      </c>
      <c r="AQ82" s="91">
        <f t="shared" si="40"/>
        <v>0.01</v>
      </c>
      <c r="AR82" s="91">
        <f t="shared" si="41"/>
        <v>2.6693689562249074E-5</v>
      </c>
      <c r="AS82" s="91">
        <f t="shared" si="42"/>
        <v>0</v>
      </c>
      <c r="AT82" s="91">
        <f t="shared" si="43"/>
        <v>2.6693689562249073E-4</v>
      </c>
      <c r="AU82" s="91">
        <f t="shared" si="44"/>
        <v>0.03</v>
      </c>
      <c r="AV82" s="91">
        <f t="shared" si="45"/>
        <v>1.3346844781124536E-4</v>
      </c>
      <c r="AW82" s="91">
        <f t="shared" si="46"/>
        <v>0.01</v>
      </c>
      <c r="AX82" s="91">
        <f t="shared" si="47"/>
        <v>6.6734223905622682E-5</v>
      </c>
      <c r="AY82" s="91">
        <f t="shared" si="48"/>
        <v>0.01</v>
      </c>
      <c r="AZ82" s="91">
        <f t="shared" si="49"/>
        <v>1.3346844781124537E-5</v>
      </c>
      <c r="BA82" s="91">
        <f t="shared" si="50"/>
        <v>0</v>
      </c>
      <c r="BB82" s="91">
        <f t="shared" si="51"/>
        <v>5.3387379124498148E-5</v>
      </c>
      <c r="BC82" s="91">
        <f t="shared" si="52"/>
        <v>0.01</v>
      </c>
      <c r="BD82" s="91">
        <f t="shared" si="53"/>
        <v>2.6693689562249074E-5</v>
      </c>
      <c r="BE82" s="91">
        <f t="shared" si="54"/>
        <v>0</v>
      </c>
      <c r="BF82" s="91">
        <f t="shared" si="55"/>
        <v>1.3346844781124537E-5</v>
      </c>
      <c r="BG82" s="91">
        <f t="shared" si="56"/>
        <v>0</v>
      </c>
      <c r="BH82" s="91">
        <f t="shared" si="57"/>
        <v>2.669368956224907E-6</v>
      </c>
      <c r="BI82" s="91">
        <f t="shared" si="58"/>
        <v>0</v>
      </c>
    </row>
    <row r="83" spans="1:61" s="91" customFormat="1" x14ac:dyDescent="0.25">
      <c r="A83" s="126">
        <v>7.5</v>
      </c>
      <c r="B83" s="127">
        <f t="shared" si="13"/>
        <v>41</v>
      </c>
      <c r="C83" s="128">
        <f t="shared" si="2"/>
        <v>0</v>
      </c>
      <c r="D83" s="129">
        <f t="shared" si="3"/>
        <v>1</v>
      </c>
      <c r="E83" s="130">
        <f t="shared" si="4"/>
        <v>0</v>
      </c>
      <c r="F83" s="145">
        <f t="shared" si="5"/>
        <v>40</v>
      </c>
      <c r="G83" s="138">
        <f t="shared" si="27"/>
        <v>1.8388004375671847E-2</v>
      </c>
      <c r="H83" s="133">
        <f t="shared" si="14"/>
        <v>0.46296296296296297</v>
      </c>
      <c r="I83" s="129">
        <f t="shared" si="15"/>
        <v>1.38</v>
      </c>
      <c r="J83" s="133">
        <f t="shared" si="16"/>
        <v>0.34233540433418425</v>
      </c>
      <c r="K83" s="133">
        <f t="shared" si="28"/>
        <v>1.0034657480473698E-5</v>
      </c>
      <c r="L83" s="128">
        <f t="shared" si="17"/>
        <v>18.617322322758923</v>
      </c>
      <c r="M83" s="129">
        <f t="shared" si="6"/>
        <v>0</v>
      </c>
      <c r="N83" s="145">
        <v>0</v>
      </c>
      <c r="O83" s="140">
        <f t="shared" si="18"/>
        <v>875.35543601625034</v>
      </c>
      <c r="P83" s="135">
        <f t="shared" si="19"/>
        <v>480</v>
      </c>
      <c r="Q83" s="138">
        <f t="shared" si="20"/>
        <v>9.1940021878359236E-3</v>
      </c>
      <c r="R83" s="133">
        <f t="shared" si="21"/>
        <v>0.23148148148148148</v>
      </c>
      <c r="S83" s="133">
        <f t="shared" si="7"/>
        <v>0.17116770216709212</v>
      </c>
      <c r="T83" s="133">
        <f t="shared" si="8"/>
        <v>5.0173287402368489E-6</v>
      </c>
      <c r="U83" s="138">
        <f t="shared" si="22"/>
        <v>4.5970010939179618E-3</v>
      </c>
      <c r="V83" s="133">
        <f t="shared" si="23"/>
        <v>0.11574074074074074</v>
      </c>
      <c r="W83" s="133">
        <f t="shared" si="9"/>
        <v>8.5583851083546061E-2</v>
      </c>
      <c r="X83" s="133">
        <f t="shared" si="10"/>
        <v>2.5086643701184245E-6</v>
      </c>
      <c r="Y83" s="138">
        <f t="shared" si="24"/>
        <v>9.1940021878359238E-4</v>
      </c>
      <c r="Z83" s="133">
        <f t="shared" si="25"/>
        <v>2.3148148148148147E-2</v>
      </c>
      <c r="AA83" s="133">
        <f t="shared" si="11"/>
        <v>1.7116770216709213E-2</v>
      </c>
      <c r="AB83" s="133">
        <f t="shared" si="12"/>
        <v>5.0173287402368487E-7</v>
      </c>
      <c r="AC83" s="141">
        <f t="shared" si="26"/>
        <v>0.33628472222222267</v>
      </c>
      <c r="AD83" s="91">
        <f t="shared" si="29"/>
        <v>1.1206130950700195E-3</v>
      </c>
      <c r="AE83" s="91">
        <f t="shared" si="30"/>
        <v>0.11</v>
      </c>
      <c r="AF83" s="91">
        <f t="shared" si="31"/>
        <v>5.6030654753500973E-4</v>
      </c>
      <c r="AG83" s="91">
        <f t="shared" si="30"/>
        <v>0.06</v>
      </c>
      <c r="AH83" s="91">
        <f t="shared" si="32"/>
        <v>2.8015327376750487E-4</v>
      </c>
      <c r="AI83" s="91">
        <f t="shared" ref="AI83:AK98" si="60">ROUND((1-EXP(-AH83))*100,2)</f>
        <v>0.03</v>
      </c>
      <c r="AJ83" s="91">
        <f t="shared" si="34"/>
        <v>5.6030654753500973E-5</v>
      </c>
      <c r="AK83" s="91">
        <f t="shared" si="60"/>
        <v>0.01</v>
      </c>
      <c r="AL83" s="91">
        <f t="shared" si="35"/>
        <v>5.6030654753500973E-4</v>
      </c>
      <c r="AM83" s="91">
        <f t="shared" si="36"/>
        <v>0.06</v>
      </c>
      <c r="AN83" s="91">
        <f t="shared" si="37"/>
        <v>2.8015327376750487E-4</v>
      </c>
      <c r="AO83" s="91">
        <f t="shared" si="38"/>
        <v>0.03</v>
      </c>
      <c r="AP83" s="91">
        <f t="shared" si="39"/>
        <v>1.4007663688375243E-4</v>
      </c>
      <c r="AQ83" s="91">
        <f t="shared" si="40"/>
        <v>0.01</v>
      </c>
      <c r="AR83" s="91">
        <f t="shared" si="41"/>
        <v>2.8015327376750487E-5</v>
      </c>
      <c r="AS83" s="91">
        <f t="shared" si="42"/>
        <v>0</v>
      </c>
      <c r="AT83" s="91">
        <f t="shared" si="43"/>
        <v>2.8015327376750487E-4</v>
      </c>
      <c r="AU83" s="91">
        <f t="shared" si="44"/>
        <v>0.03</v>
      </c>
      <c r="AV83" s="91">
        <f t="shared" si="45"/>
        <v>1.4007663688375243E-4</v>
      </c>
      <c r="AW83" s="91">
        <f t="shared" si="46"/>
        <v>0.01</v>
      </c>
      <c r="AX83" s="91">
        <f t="shared" si="47"/>
        <v>7.0038318441876217E-5</v>
      </c>
      <c r="AY83" s="91">
        <f t="shared" si="48"/>
        <v>0.01</v>
      </c>
      <c r="AZ83" s="91">
        <f t="shared" si="49"/>
        <v>1.4007663688375243E-5</v>
      </c>
      <c r="BA83" s="91">
        <f t="shared" si="50"/>
        <v>0</v>
      </c>
      <c r="BB83" s="91">
        <f t="shared" si="51"/>
        <v>5.6030654753500973E-5</v>
      </c>
      <c r="BC83" s="91">
        <f t="shared" si="52"/>
        <v>0.01</v>
      </c>
      <c r="BD83" s="91">
        <f t="shared" si="53"/>
        <v>2.8015327376750487E-5</v>
      </c>
      <c r="BE83" s="91">
        <f t="shared" si="54"/>
        <v>0</v>
      </c>
      <c r="BF83" s="91">
        <f t="shared" si="55"/>
        <v>1.4007663688375243E-5</v>
      </c>
      <c r="BG83" s="91">
        <f t="shared" si="56"/>
        <v>0</v>
      </c>
      <c r="BH83" s="91">
        <f t="shared" si="57"/>
        <v>2.8015327376750483E-6</v>
      </c>
      <c r="BI83" s="91">
        <f t="shared" si="58"/>
        <v>0</v>
      </c>
    </row>
    <row r="84" spans="1:61" s="91" customFormat="1" x14ac:dyDescent="0.25">
      <c r="A84" s="126">
        <v>7.5</v>
      </c>
      <c r="B84" s="127">
        <f t="shared" si="13"/>
        <v>41</v>
      </c>
      <c r="C84" s="128">
        <f t="shared" si="2"/>
        <v>0</v>
      </c>
      <c r="D84" s="129">
        <f t="shared" si="3"/>
        <v>1</v>
      </c>
      <c r="E84" s="130">
        <f t="shared" si="4"/>
        <v>0</v>
      </c>
      <c r="F84" s="145">
        <f t="shared" si="5"/>
        <v>40</v>
      </c>
      <c r="G84" s="138">
        <f t="shared" si="27"/>
        <v>1.8639290883945385E-2</v>
      </c>
      <c r="H84" s="133">
        <f t="shared" si="14"/>
        <v>0.46296296296296297</v>
      </c>
      <c r="I84" s="129">
        <f t="shared" si="15"/>
        <v>1.38</v>
      </c>
      <c r="J84" s="133">
        <f t="shared" si="16"/>
        <v>0.34701368625407331</v>
      </c>
      <c r="K84" s="133">
        <f t="shared" si="28"/>
        <v>1.0171788948819731E-5</v>
      </c>
      <c r="L84" s="128">
        <f t="shared" si="17"/>
        <v>18.617322322758923</v>
      </c>
      <c r="M84" s="129">
        <f t="shared" si="6"/>
        <v>0</v>
      </c>
      <c r="N84" s="145">
        <v>0</v>
      </c>
      <c r="O84" s="140">
        <f t="shared" si="18"/>
        <v>880.7584137339993</v>
      </c>
      <c r="P84" s="135">
        <f t="shared" si="19"/>
        <v>480</v>
      </c>
      <c r="Q84" s="138">
        <f t="shared" si="20"/>
        <v>9.3196454419726925E-3</v>
      </c>
      <c r="R84" s="133">
        <f t="shared" si="21"/>
        <v>0.23148148148148148</v>
      </c>
      <c r="S84" s="133">
        <f t="shared" si="7"/>
        <v>0.17350684312703665</v>
      </c>
      <c r="T84" s="133">
        <f t="shared" si="8"/>
        <v>5.0858944744098656E-6</v>
      </c>
      <c r="U84" s="138">
        <f t="shared" si="22"/>
        <v>4.6598227209863462E-3</v>
      </c>
      <c r="V84" s="133">
        <f t="shared" si="23"/>
        <v>0.11574074074074074</v>
      </c>
      <c r="W84" s="133">
        <f t="shared" si="9"/>
        <v>8.6753421563518326E-2</v>
      </c>
      <c r="X84" s="133">
        <f t="shared" si="10"/>
        <v>2.5429472372049328E-6</v>
      </c>
      <c r="Y84" s="138">
        <f t="shared" si="24"/>
        <v>9.3196454419726925E-4</v>
      </c>
      <c r="Z84" s="133">
        <f t="shared" si="25"/>
        <v>2.3148148148148147E-2</v>
      </c>
      <c r="AA84" s="133">
        <f t="shared" si="11"/>
        <v>1.7350684312703667E-2</v>
      </c>
      <c r="AB84" s="133">
        <f t="shared" si="12"/>
        <v>5.0858944744098667E-7</v>
      </c>
      <c r="AC84" s="141">
        <f t="shared" si="26"/>
        <v>0.33637152777777823</v>
      </c>
      <c r="AD84" s="91">
        <f t="shared" si="29"/>
        <v>1.1742010563613623E-3</v>
      </c>
      <c r="AE84" s="91">
        <f t="shared" si="30"/>
        <v>0.12</v>
      </c>
      <c r="AF84" s="91">
        <f t="shared" si="31"/>
        <v>5.8710052818068117E-4</v>
      </c>
      <c r="AG84" s="91">
        <f t="shared" si="30"/>
        <v>0.06</v>
      </c>
      <c r="AH84" s="91">
        <f t="shared" si="32"/>
        <v>2.9355026409034059E-4</v>
      </c>
      <c r="AI84" s="91">
        <f t="shared" si="60"/>
        <v>0.03</v>
      </c>
      <c r="AJ84" s="91">
        <f t="shared" si="34"/>
        <v>5.8710052818068121E-5</v>
      </c>
      <c r="AK84" s="91">
        <f t="shared" si="60"/>
        <v>0.01</v>
      </c>
      <c r="AL84" s="91">
        <f t="shared" si="35"/>
        <v>5.8710052818068117E-4</v>
      </c>
      <c r="AM84" s="91">
        <f t="shared" si="36"/>
        <v>0.06</v>
      </c>
      <c r="AN84" s="91">
        <f t="shared" si="37"/>
        <v>2.9355026409034059E-4</v>
      </c>
      <c r="AO84" s="91">
        <f t="shared" si="38"/>
        <v>0.03</v>
      </c>
      <c r="AP84" s="91">
        <f t="shared" si="39"/>
        <v>1.4677513204517029E-4</v>
      </c>
      <c r="AQ84" s="91">
        <f t="shared" si="40"/>
        <v>0.01</v>
      </c>
      <c r="AR84" s="91">
        <f t="shared" si="41"/>
        <v>2.9355026409034061E-5</v>
      </c>
      <c r="AS84" s="91">
        <f t="shared" si="42"/>
        <v>0</v>
      </c>
      <c r="AT84" s="91">
        <f t="shared" si="43"/>
        <v>2.9355026409034059E-4</v>
      </c>
      <c r="AU84" s="91">
        <f t="shared" si="44"/>
        <v>0.03</v>
      </c>
      <c r="AV84" s="91">
        <f t="shared" si="45"/>
        <v>1.4677513204517029E-4</v>
      </c>
      <c r="AW84" s="91">
        <f t="shared" si="46"/>
        <v>0.01</v>
      </c>
      <c r="AX84" s="91">
        <f t="shared" si="47"/>
        <v>7.3387566022585146E-5</v>
      </c>
      <c r="AY84" s="91">
        <f t="shared" si="48"/>
        <v>0.01</v>
      </c>
      <c r="AZ84" s="91">
        <f t="shared" si="49"/>
        <v>1.467751320451703E-5</v>
      </c>
      <c r="BA84" s="91">
        <f t="shared" si="50"/>
        <v>0</v>
      </c>
      <c r="BB84" s="91">
        <f t="shared" si="51"/>
        <v>5.8710052818068121E-5</v>
      </c>
      <c r="BC84" s="91">
        <f t="shared" si="52"/>
        <v>0.01</v>
      </c>
      <c r="BD84" s="91">
        <f t="shared" si="53"/>
        <v>2.9355026409034061E-5</v>
      </c>
      <c r="BE84" s="91">
        <f t="shared" si="54"/>
        <v>0</v>
      </c>
      <c r="BF84" s="91">
        <f t="shared" si="55"/>
        <v>1.467751320451703E-5</v>
      </c>
      <c r="BG84" s="91">
        <f t="shared" si="56"/>
        <v>0</v>
      </c>
      <c r="BH84" s="91">
        <f t="shared" si="57"/>
        <v>2.9355026409034059E-6</v>
      </c>
      <c r="BI84" s="91">
        <f t="shared" si="58"/>
        <v>0</v>
      </c>
    </row>
    <row r="85" spans="1:61" s="91" customFormat="1" x14ac:dyDescent="0.25">
      <c r="A85" s="126">
        <v>7.5</v>
      </c>
      <c r="B85" s="127">
        <f t="shared" si="13"/>
        <v>41</v>
      </c>
      <c r="C85" s="128">
        <f t="shared" si="2"/>
        <v>0</v>
      </c>
      <c r="D85" s="129">
        <f t="shared" si="3"/>
        <v>1</v>
      </c>
      <c r="E85" s="130">
        <f t="shared" si="4"/>
        <v>0</v>
      </c>
      <c r="F85" s="145">
        <f t="shared" si="5"/>
        <v>40</v>
      </c>
      <c r="G85" s="138">
        <f t="shared" si="27"/>
        <v>1.8880830685861928E-2</v>
      </c>
      <c r="H85" s="133">
        <f t="shared" si="14"/>
        <v>0.46296296296296297</v>
      </c>
      <c r="I85" s="129">
        <f t="shared" si="15"/>
        <v>1.38</v>
      </c>
      <c r="J85" s="133">
        <f t="shared" si="16"/>
        <v>0.35151051060012894</v>
      </c>
      <c r="K85" s="133">
        <f t="shared" si="28"/>
        <v>1.0303601468036919E-5</v>
      </c>
      <c r="L85" s="128">
        <f t="shared" si="17"/>
        <v>18.617322322758923</v>
      </c>
      <c r="M85" s="129">
        <f t="shared" si="6"/>
        <v>0</v>
      </c>
      <c r="N85" s="145">
        <v>0</v>
      </c>
      <c r="O85" s="140">
        <f t="shared" si="18"/>
        <v>885.95183108159392</v>
      </c>
      <c r="P85" s="135">
        <f t="shared" si="19"/>
        <v>480</v>
      </c>
      <c r="Q85" s="138">
        <f t="shared" si="20"/>
        <v>9.4404153429309638E-3</v>
      </c>
      <c r="R85" s="133">
        <f t="shared" si="21"/>
        <v>0.23148148148148148</v>
      </c>
      <c r="S85" s="133">
        <f t="shared" si="7"/>
        <v>0.17575525530006447</v>
      </c>
      <c r="T85" s="133">
        <f t="shared" si="8"/>
        <v>5.1518007340184593E-6</v>
      </c>
      <c r="U85" s="138">
        <f t="shared" si="22"/>
        <v>4.7202076714654819E-3</v>
      </c>
      <c r="V85" s="133">
        <f t="shared" si="23"/>
        <v>0.11574074074074074</v>
      </c>
      <c r="W85" s="133">
        <f t="shared" si="9"/>
        <v>8.7877627650032236E-2</v>
      </c>
      <c r="X85" s="133">
        <f t="shared" si="10"/>
        <v>2.5759003670092296E-6</v>
      </c>
      <c r="Y85" s="138">
        <f t="shared" si="24"/>
        <v>9.4404153429309638E-4</v>
      </c>
      <c r="Z85" s="133">
        <f t="shared" si="25"/>
        <v>2.3148148148148147E-2</v>
      </c>
      <c r="AA85" s="133">
        <f t="shared" si="11"/>
        <v>1.7575525530006447E-2</v>
      </c>
      <c r="AB85" s="133">
        <f t="shared" si="12"/>
        <v>5.1518007340184586E-7</v>
      </c>
      <c r="AC85" s="141">
        <f t="shared" si="26"/>
        <v>0.3364583333333338</v>
      </c>
      <c r="AD85" s="91">
        <f t="shared" si="29"/>
        <v>1.2284834445832153E-3</v>
      </c>
      <c r="AE85" s="91">
        <f t="shared" si="30"/>
        <v>0.12</v>
      </c>
      <c r="AF85" s="91">
        <f t="shared" si="31"/>
        <v>6.1424172229160767E-4</v>
      </c>
      <c r="AG85" s="91">
        <f t="shared" si="30"/>
        <v>0.06</v>
      </c>
      <c r="AH85" s="91">
        <f t="shared" si="32"/>
        <v>3.0712086114580384E-4</v>
      </c>
      <c r="AI85" s="91">
        <f t="shared" si="60"/>
        <v>0.03</v>
      </c>
      <c r="AJ85" s="91">
        <f t="shared" si="34"/>
        <v>6.142417222916077E-5</v>
      </c>
      <c r="AK85" s="91">
        <f t="shared" si="60"/>
        <v>0.01</v>
      </c>
      <c r="AL85" s="91">
        <f t="shared" si="35"/>
        <v>6.1424172229160767E-4</v>
      </c>
      <c r="AM85" s="91">
        <f t="shared" si="36"/>
        <v>0.06</v>
      </c>
      <c r="AN85" s="91">
        <f t="shared" si="37"/>
        <v>3.0712086114580384E-4</v>
      </c>
      <c r="AO85" s="91">
        <f t="shared" si="38"/>
        <v>0.03</v>
      </c>
      <c r="AP85" s="91">
        <f t="shared" si="39"/>
        <v>1.5356043057290192E-4</v>
      </c>
      <c r="AQ85" s="91">
        <f t="shared" si="40"/>
        <v>0.02</v>
      </c>
      <c r="AR85" s="91">
        <f t="shared" si="41"/>
        <v>3.0712086114580385E-5</v>
      </c>
      <c r="AS85" s="91">
        <f t="shared" si="42"/>
        <v>0</v>
      </c>
      <c r="AT85" s="91">
        <f t="shared" si="43"/>
        <v>3.0712086114580384E-4</v>
      </c>
      <c r="AU85" s="91">
        <f t="shared" si="44"/>
        <v>0.03</v>
      </c>
      <c r="AV85" s="91">
        <f t="shared" si="45"/>
        <v>1.5356043057290192E-4</v>
      </c>
      <c r="AW85" s="91">
        <f t="shared" si="46"/>
        <v>0.02</v>
      </c>
      <c r="AX85" s="91">
        <f t="shared" si="47"/>
        <v>7.6780215286450959E-5</v>
      </c>
      <c r="AY85" s="91">
        <f t="shared" si="48"/>
        <v>0.01</v>
      </c>
      <c r="AZ85" s="91">
        <f t="shared" si="49"/>
        <v>1.5356043057290192E-5</v>
      </c>
      <c r="BA85" s="91">
        <f t="shared" si="50"/>
        <v>0</v>
      </c>
      <c r="BB85" s="91">
        <f t="shared" si="51"/>
        <v>6.142417222916077E-5</v>
      </c>
      <c r="BC85" s="91">
        <f t="shared" si="52"/>
        <v>0.01</v>
      </c>
      <c r="BD85" s="91">
        <f t="shared" si="53"/>
        <v>3.0712086114580385E-5</v>
      </c>
      <c r="BE85" s="91">
        <f t="shared" si="54"/>
        <v>0</v>
      </c>
      <c r="BF85" s="91">
        <f t="shared" si="55"/>
        <v>1.5356043057290192E-5</v>
      </c>
      <c r="BG85" s="91">
        <f t="shared" si="56"/>
        <v>0</v>
      </c>
      <c r="BH85" s="91">
        <f t="shared" si="57"/>
        <v>3.0712086114580385E-6</v>
      </c>
      <c r="BI85" s="91">
        <f t="shared" si="58"/>
        <v>0</v>
      </c>
    </row>
    <row r="86" spans="1:61" s="91" customFormat="1" x14ac:dyDescent="0.25">
      <c r="A86" s="126">
        <v>7.5</v>
      </c>
      <c r="B86" s="127">
        <f t="shared" si="13"/>
        <v>41</v>
      </c>
      <c r="C86" s="128">
        <f t="shared" si="2"/>
        <v>0</v>
      </c>
      <c r="D86" s="129">
        <f t="shared" si="3"/>
        <v>1</v>
      </c>
      <c r="E86" s="130">
        <f t="shared" si="4"/>
        <v>0</v>
      </c>
      <c r="F86" s="145">
        <f t="shared" si="5"/>
        <v>40</v>
      </c>
      <c r="G86" s="138">
        <f t="shared" si="27"/>
        <v>1.9113001829114774E-2</v>
      </c>
      <c r="H86" s="133">
        <f t="shared" si="14"/>
        <v>0.46296296296296297</v>
      </c>
      <c r="I86" s="129">
        <f t="shared" si="15"/>
        <v>1.38</v>
      </c>
      <c r="J86" s="133">
        <f t="shared" si="16"/>
        <v>0.35583291560811064</v>
      </c>
      <c r="K86" s="133">
        <f t="shared" si="28"/>
        <v>1.0430301345402335E-5</v>
      </c>
      <c r="L86" s="128">
        <f t="shared" si="17"/>
        <v>18.617322322758923</v>
      </c>
      <c r="M86" s="129">
        <f t="shared" si="6"/>
        <v>0</v>
      </c>
      <c r="N86" s="145">
        <v>0</v>
      </c>
      <c r="O86" s="140">
        <f t="shared" si="18"/>
        <v>890.94381608602873</v>
      </c>
      <c r="P86" s="135">
        <f t="shared" si="19"/>
        <v>480</v>
      </c>
      <c r="Q86" s="138">
        <f t="shared" si="20"/>
        <v>9.5565009145573872E-3</v>
      </c>
      <c r="R86" s="133">
        <f t="shared" si="21"/>
        <v>0.23148148148148148</v>
      </c>
      <c r="S86" s="133">
        <f t="shared" si="7"/>
        <v>0.17791645780405532</v>
      </c>
      <c r="T86" s="133">
        <f t="shared" si="8"/>
        <v>5.2151506727011674E-6</v>
      </c>
      <c r="U86" s="138">
        <f t="shared" si="22"/>
        <v>4.7782504572786936E-3</v>
      </c>
      <c r="V86" s="133">
        <f t="shared" si="23"/>
        <v>0.11574074074074074</v>
      </c>
      <c r="W86" s="133">
        <f t="shared" si="9"/>
        <v>8.8958228902027661E-2</v>
      </c>
      <c r="X86" s="133">
        <f t="shared" si="10"/>
        <v>2.6075753363505837E-6</v>
      </c>
      <c r="Y86" s="138">
        <f t="shared" si="24"/>
        <v>9.5565009145573865E-4</v>
      </c>
      <c r="Z86" s="133">
        <f t="shared" si="25"/>
        <v>2.3148148148148147E-2</v>
      </c>
      <c r="AA86" s="133">
        <f t="shared" si="11"/>
        <v>1.779164578040553E-2</v>
      </c>
      <c r="AB86" s="133">
        <f t="shared" si="12"/>
        <v>5.2151506727011661E-7</v>
      </c>
      <c r="AC86" s="141">
        <f t="shared" si="26"/>
        <v>0.33654513888888937</v>
      </c>
      <c r="AD86" s="91">
        <f t="shared" si="29"/>
        <v>1.2834333248419203E-3</v>
      </c>
      <c r="AE86" s="91">
        <f t="shared" si="30"/>
        <v>0.13</v>
      </c>
      <c r="AF86" s="91">
        <f t="shared" si="31"/>
        <v>6.4171666242096017E-4</v>
      </c>
      <c r="AG86" s="91">
        <f t="shared" si="30"/>
        <v>0.06</v>
      </c>
      <c r="AH86" s="91">
        <f t="shared" si="32"/>
        <v>3.2085833121048009E-4</v>
      </c>
      <c r="AI86" s="91">
        <f t="shared" si="60"/>
        <v>0.03</v>
      </c>
      <c r="AJ86" s="91">
        <f t="shared" si="34"/>
        <v>6.4171666242096017E-5</v>
      </c>
      <c r="AK86" s="91">
        <f t="shared" si="60"/>
        <v>0.01</v>
      </c>
      <c r="AL86" s="91">
        <f t="shared" si="35"/>
        <v>6.4171666242096017E-4</v>
      </c>
      <c r="AM86" s="91">
        <f t="shared" si="36"/>
        <v>0.06</v>
      </c>
      <c r="AN86" s="91">
        <f t="shared" si="37"/>
        <v>3.2085833121048009E-4</v>
      </c>
      <c r="AO86" s="91">
        <f t="shared" si="38"/>
        <v>0.03</v>
      </c>
      <c r="AP86" s="91">
        <f t="shared" si="39"/>
        <v>1.6042916560524004E-4</v>
      </c>
      <c r="AQ86" s="91">
        <f t="shared" si="40"/>
        <v>0.02</v>
      </c>
      <c r="AR86" s="91">
        <f t="shared" si="41"/>
        <v>3.2085833121048009E-5</v>
      </c>
      <c r="AS86" s="91">
        <f t="shared" si="42"/>
        <v>0</v>
      </c>
      <c r="AT86" s="91">
        <f t="shared" si="43"/>
        <v>3.2085833121048009E-4</v>
      </c>
      <c r="AU86" s="91">
        <f t="shared" si="44"/>
        <v>0.03</v>
      </c>
      <c r="AV86" s="91">
        <f t="shared" si="45"/>
        <v>1.6042916560524004E-4</v>
      </c>
      <c r="AW86" s="91">
        <f t="shared" si="46"/>
        <v>0.02</v>
      </c>
      <c r="AX86" s="91">
        <f t="shared" si="47"/>
        <v>8.0214582802620022E-5</v>
      </c>
      <c r="AY86" s="91">
        <f t="shared" si="48"/>
        <v>0.01</v>
      </c>
      <c r="AZ86" s="91">
        <f t="shared" si="49"/>
        <v>1.6042916560524004E-5</v>
      </c>
      <c r="BA86" s="91">
        <f t="shared" si="50"/>
        <v>0</v>
      </c>
      <c r="BB86" s="91">
        <f t="shared" si="51"/>
        <v>6.4171666242096017E-5</v>
      </c>
      <c r="BC86" s="91">
        <f t="shared" si="52"/>
        <v>0.01</v>
      </c>
      <c r="BD86" s="91">
        <f t="shared" si="53"/>
        <v>3.2085833121048009E-5</v>
      </c>
      <c r="BE86" s="91">
        <f t="shared" si="54"/>
        <v>0</v>
      </c>
      <c r="BF86" s="91">
        <f t="shared" si="55"/>
        <v>1.6042916560524004E-5</v>
      </c>
      <c r="BG86" s="91">
        <f t="shared" si="56"/>
        <v>0</v>
      </c>
      <c r="BH86" s="91">
        <f t="shared" si="57"/>
        <v>3.208583312104801E-6</v>
      </c>
      <c r="BI86" s="91">
        <f t="shared" si="58"/>
        <v>0</v>
      </c>
    </row>
    <row r="87" spans="1:61" s="91" customFormat="1" x14ac:dyDescent="0.25">
      <c r="A87" s="126">
        <v>7.5</v>
      </c>
      <c r="B87" s="127">
        <f t="shared" si="13"/>
        <v>41</v>
      </c>
      <c r="C87" s="128">
        <f t="shared" si="2"/>
        <v>0</v>
      </c>
      <c r="D87" s="129">
        <f t="shared" si="3"/>
        <v>1</v>
      </c>
      <c r="E87" s="130">
        <f t="shared" si="4"/>
        <v>0</v>
      </c>
      <c r="F87" s="145">
        <f t="shared" si="5"/>
        <v>40</v>
      </c>
      <c r="G87" s="138">
        <f t="shared" si="27"/>
        <v>1.9336167697976248E-2</v>
      </c>
      <c r="H87" s="133">
        <f t="shared" si="14"/>
        <v>0.46296296296296297</v>
      </c>
      <c r="I87" s="129">
        <f t="shared" si="15"/>
        <v>1.38</v>
      </c>
      <c r="J87" s="133">
        <f t="shared" si="16"/>
        <v>0.35998766652014319</v>
      </c>
      <c r="K87" s="133">
        <f t="shared" si="28"/>
        <v>1.055208688610625E-5</v>
      </c>
      <c r="L87" s="128">
        <f t="shared" si="17"/>
        <v>18.617322322758923</v>
      </c>
      <c r="M87" s="129">
        <f t="shared" si="6"/>
        <v>0</v>
      </c>
      <c r="N87" s="145">
        <v>0</v>
      </c>
      <c r="O87" s="140">
        <f t="shared" si="18"/>
        <v>895.74218151992602</v>
      </c>
      <c r="P87" s="135">
        <f t="shared" si="19"/>
        <v>480</v>
      </c>
      <c r="Q87" s="138">
        <f t="shared" si="20"/>
        <v>9.6680838489881238E-3</v>
      </c>
      <c r="R87" s="133">
        <f t="shared" si="21"/>
        <v>0.23148148148148148</v>
      </c>
      <c r="S87" s="133">
        <f t="shared" si="7"/>
        <v>0.1799938332600716</v>
      </c>
      <c r="T87" s="133">
        <f t="shared" si="8"/>
        <v>5.2760434430531252E-6</v>
      </c>
      <c r="U87" s="138">
        <f t="shared" si="22"/>
        <v>4.8340419244940619E-3</v>
      </c>
      <c r="V87" s="133">
        <f t="shared" si="23"/>
        <v>0.11574074074074074</v>
      </c>
      <c r="W87" s="133">
        <f t="shared" si="9"/>
        <v>8.9996916630035798E-2</v>
      </c>
      <c r="X87" s="133">
        <f t="shared" si="10"/>
        <v>2.6380217215265626E-6</v>
      </c>
      <c r="Y87" s="138">
        <f t="shared" si="24"/>
        <v>9.6680838489881225E-4</v>
      </c>
      <c r="Z87" s="133">
        <f t="shared" si="25"/>
        <v>2.3148148148148147E-2</v>
      </c>
      <c r="AA87" s="133">
        <f t="shared" si="11"/>
        <v>1.799938332600716E-2</v>
      </c>
      <c r="AB87" s="133">
        <f t="shared" si="12"/>
        <v>5.2760434430531241E-7</v>
      </c>
      <c r="AC87" s="141">
        <f t="shared" si="26"/>
        <v>0.33663194444444494</v>
      </c>
      <c r="AD87" s="91">
        <f t="shared" si="29"/>
        <v>1.3390248069736019E-3</v>
      </c>
      <c r="AE87" s="91">
        <f t="shared" si="30"/>
        <v>0.13</v>
      </c>
      <c r="AF87" s="91">
        <f t="shared" si="31"/>
        <v>6.6951240348680097E-4</v>
      </c>
      <c r="AG87" s="91">
        <f t="shared" si="30"/>
        <v>7.0000000000000007E-2</v>
      </c>
      <c r="AH87" s="91">
        <f t="shared" si="32"/>
        <v>3.3475620174340049E-4</v>
      </c>
      <c r="AI87" s="91">
        <f t="shared" si="60"/>
        <v>0.03</v>
      </c>
      <c r="AJ87" s="91">
        <f t="shared" si="34"/>
        <v>6.6951240348680103E-5</v>
      </c>
      <c r="AK87" s="91">
        <f t="shared" si="60"/>
        <v>0.01</v>
      </c>
      <c r="AL87" s="91">
        <f t="shared" si="35"/>
        <v>6.6951240348680097E-4</v>
      </c>
      <c r="AM87" s="91">
        <f t="shared" si="36"/>
        <v>7.0000000000000007E-2</v>
      </c>
      <c r="AN87" s="91">
        <f t="shared" si="37"/>
        <v>3.3475620174340049E-4</v>
      </c>
      <c r="AO87" s="91">
        <f t="shared" si="38"/>
        <v>0.03</v>
      </c>
      <c r="AP87" s="91">
        <f t="shared" si="39"/>
        <v>1.6737810087170024E-4</v>
      </c>
      <c r="AQ87" s="91">
        <f t="shared" si="40"/>
        <v>0.02</v>
      </c>
      <c r="AR87" s="91">
        <f t="shared" si="41"/>
        <v>3.3475620174340051E-5</v>
      </c>
      <c r="AS87" s="91">
        <f t="shared" si="42"/>
        <v>0</v>
      </c>
      <c r="AT87" s="91">
        <f t="shared" si="43"/>
        <v>3.3475620174340049E-4</v>
      </c>
      <c r="AU87" s="91">
        <f t="shared" si="44"/>
        <v>0.03</v>
      </c>
      <c r="AV87" s="91">
        <f t="shared" si="45"/>
        <v>1.6737810087170024E-4</v>
      </c>
      <c r="AW87" s="91">
        <f t="shared" si="46"/>
        <v>0.02</v>
      </c>
      <c r="AX87" s="91">
        <f t="shared" si="47"/>
        <v>8.3689050435850122E-5</v>
      </c>
      <c r="AY87" s="91">
        <f t="shared" si="48"/>
        <v>0.01</v>
      </c>
      <c r="AZ87" s="91">
        <f t="shared" si="49"/>
        <v>1.6737810087170026E-5</v>
      </c>
      <c r="BA87" s="91">
        <f t="shared" si="50"/>
        <v>0</v>
      </c>
      <c r="BB87" s="91">
        <f t="shared" si="51"/>
        <v>6.6951240348680103E-5</v>
      </c>
      <c r="BC87" s="91">
        <f t="shared" si="52"/>
        <v>0.01</v>
      </c>
      <c r="BD87" s="91">
        <f t="shared" si="53"/>
        <v>3.3475620174340051E-5</v>
      </c>
      <c r="BE87" s="91">
        <f t="shared" si="54"/>
        <v>0</v>
      </c>
      <c r="BF87" s="91">
        <f t="shared" si="55"/>
        <v>1.6737810087170026E-5</v>
      </c>
      <c r="BG87" s="91">
        <f t="shared" si="56"/>
        <v>0</v>
      </c>
      <c r="BH87" s="91">
        <f t="shared" si="57"/>
        <v>3.347562017434005E-6</v>
      </c>
      <c r="BI87" s="91">
        <f t="shared" si="58"/>
        <v>0</v>
      </c>
    </row>
    <row r="88" spans="1:61" s="91" customFormat="1" x14ac:dyDescent="0.25">
      <c r="A88" s="126">
        <v>7.5</v>
      </c>
      <c r="B88" s="127">
        <f t="shared" si="13"/>
        <v>41</v>
      </c>
      <c r="C88" s="128">
        <f t="shared" si="2"/>
        <v>0</v>
      </c>
      <c r="D88" s="129">
        <f t="shared" si="3"/>
        <v>1</v>
      </c>
      <c r="E88" s="130">
        <f t="shared" si="4"/>
        <v>0</v>
      </c>
      <c r="F88" s="145">
        <f t="shared" si="5"/>
        <v>40</v>
      </c>
      <c r="G88" s="138">
        <f t="shared" si="27"/>
        <v>1.9550677582051111E-2</v>
      </c>
      <c r="H88" s="133">
        <f t="shared" si="14"/>
        <v>0.46296296296296297</v>
      </c>
      <c r="I88" s="129">
        <f t="shared" si="15"/>
        <v>1.38</v>
      </c>
      <c r="J88" s="133">
        <f t="shared" si="16"/>
        <v>0.36398126617338261</v>
      </c>
      <c r="K88" s="133">
        <f t="shared" si="28"/>
        <v>1.06691487036309E-5</v>
      </c>
      <c r="L88" s="128">
        <f t="shared" si="17"/>
        <v>18.617322322758923</v>
      </c>
      <c r="M88" s="129">
        <f t="shared" si="6"/>
        <v>0</v>
      </c>
      <c r="N88" s="145">
        <v>0</v>
      </c>
      <c r="O88" s="140">
        <f t="shared" si="18"/>
        <v>900.35443712902065</v>
      </c>
      <c r="P88" s="135">
        <f t="shared" si="19"/>
        <v>480</v>
      </c>
      <c r="Q88" s="138">
        <f t="shared" si="20"/>
        <v>9.7753387910255556E-3</v>
      </c>
      <c r="R88" s="133">
        <f t="shared" si="21"/>
        <v>0.23148148148148148</v>
      </c>
      <c r="S88" s="133">
        <f t="shared" si="7"/>
        <v>0.18199063308669131</v>
      </c>
      <c r="T88" s="133">
        <f t="shared" si="8"/>
        <v>5.33457435181545E-6</v>
      </c>
      <c r="U88" s="138">
        <f t="shared" si="22"/>
        <v>4.8876693955127778E-3</v>
      </c>
      <c r="V88" s="133">
        <f t="shared" si="23"/>
        <v>0.11574074074074074</v>
      </c>
      <c r="W88" s="133">
        <f t="shared" si="9"/>
        <v>9.0995316543345653E-2</v>
      </c>
      <c r="X88" s="133">
        <f t="shared" si="10"/>
        <v>2.667287175907725E-6</v>
      </c>
      <c r="Y88" s="138">
        <f t="shared" si="24"/>
        <v>9.7753387910255534E-4</v>
      </c>
      <c r="Z88" s="133">
        <f t="shared" si="25"/>
        <v>2.3148148148148147E-2</v>
      </c>
      <c r="AA88" s="133">
        <f t="shared" si="11"/>
        <v>1.8199063308669126E-2</v>
      </c>
      <c r="AB88" s="133">
        <f t="shared" si="12"/>
        <v>5.3345743518154502E-7</v>
      </c>
      <c r="AC88" s="141">
        <f t="shared" si="26"/>
        <v>0.33671875000000051</v>
      </c>
      <c r="AD88" s="91">
        <f t="shared" si="29"/>
        <v>1.3952330050219989E-3</v>
      </c>
      <c r="AE88" s="91">
        <f t="shared" si="30"/>
        <v>0.14000000000000001</v>
      </c>
      <c r="AF88" s="91">
        <f t="shared" si="31"/>
        <v>6.9761650251099947E-4</v>
      </c>
      <c r="AG88" s="91">
        <f t="shared" si="30"/>
        <v>7.0000000000000007E-2</v>
      </c>
      <c r="AH88" s="91">
        <f t="shared" si="32"/>
        <v>3.4880825125549973E-4</v>
      </c>
      <c r="AI88" s="91">
        <f t="shared" si="60"/>
        <v>0.03</v>
      </c>
      <c r="AJ88" s="91">
        <f t="shared" si="34"/>
        <v>6.9761650251099952E-5</v>
      </c>
      <c r="AK88" s="91">
        <f t="shared" si="60"/>
        <v>0.01</v>
      </c>
      <c r="AL88" s="91">
        <f t="shared" si="35"/>
        <v>6.9761650251099947E-4</v>
      </c>
      <c r="AM88" s="91">
        <f t="shared" si="36"/>
        <v>7.0000000000000007E-2</v>
      </c>
      <c r="AN88" s="91">
        <f t="shared" si="37"/>
        <v>3.4880825125549973E-4</v>
      </c>
      <c r="AO88" s="91">
        <f t="shared" si="38"/>
        <v>0.03</v>
      </c>
      <c r="AP88" s="91">
        <f t="shared" si="39"/>
        <v>1.7440412562774987E-4</v>
      </c>
      <c r="AQ88" s="91">
        <f t="shared" si="40"/>
        <v>0.02</v>
      </c>
      <c r="AR88" s="91">
        <f t="shared" si="41"/>
        <v>3.4880825125549976E-5</v>
      </c>
      <c r="AS88" s="91">
        <f t="shared" si="42"/>
        <v>0</v>
      </c>
      <c r="AT88" s="91">
        <f t="shared" si="43"/>
        <v>3.4880825125549973E-4</v>
      </c>
      <c r="AU88" s="91">
        <f t="shared" si="44"/>
        <v>0.03</v>
      </c>
      <c r="AV88" s="91">
        <f t="shared" si="45"/>
        <v>1.7440412562774987E-4</v>
      </c>
      <c r="AW88" s="91">
        <f t="shared" si="46"/>
        <v>0.02</v>
      </c>
      <c r="AX88" s="91">
        <f t="shared" si="47"/>
        <v>8.7202062813874934E-5</v>
      </c>
      <c r="AY88" s="91">
        <f t="shared" si="48"/>
        <v>0.01</v>
      </c>
      <c r="AZ88" s="91">
        <f t="shared" si="49"/>
        <v>1.7440412562774988E-5</v>
      </c>
      <c r="BA88" s="91">
        <f t="shared" si="50"/>
        <v>0</v>
      </c>
      <c r="BB88" s="91">
        <f t="shared" si="51"/>
        <v>6.9761650251099952E-5</v>
      </c>
      <c r="BC88" s="91">
        <f t="shared" si="52"/>
        <v>0.01</v>
      </c>
      <c r="BD88" s="91">
        <f t="shared" si="53"/>
        <v>3.4880825125549976E-5</v>
      </c>
      <c r="BE88" s="91">
        <f t="shared" si="54"/>
        <v>0</v>
      </c>
      <c r="BF88" s="91">
        <f t="shared" si="55"/>
        <v>1.7440412562774988E-5</v>
      </c>
      <c r="BG88" s="91">
        <f t="shared" si="56"/>
        <v>0</v>
      </c>
      <c r="BH88" s="91">
        <f t="shared" si="57"/>
        <v>3.4880825125549974E-6</v>
      </c>
      <c r="BI88" s="91">
        <f t="shared" si="58"/>
        <v>0</v>
      </c>
    </row>
    <row r="89" spans="1:61" s="91" customFormat="1" x14ac:dyDescent="0.25">
      <c r="A89" s="126">
        <v>7.5</v>
      </c>
      <c r="B89" s="127">
        <f t="shared" si="13"/>
        <v>41</v>
      </c>
      <c r="C89" s="128">
        <f t="shared" si="2"/>
        <v>0</v>
      </c>
      <c r="D89" s="129">
        <f t="shared" si="3"/>
        <v>1</v>
      </c>
      <c r="E89" s="130">
        <f t="shared" si="4"/>
        <v>0</v>
      </c>
      <c r="F89" s="145">
        <f t="shared" si="5"/>
        <v>40</v>
      </c>
      <c r="G89" s="138">
        <f t="shared" si="27"/>
        <v>1.9756867222969605E-2</v>
      </c>
      <c r="H89" s="133">
        <f t="shared" si="14"/>
        <v>0.46296296296296297</v>
      </c>
      <c r="I89" s="129">
        <f t="shared" si="15"/>
        <v>1.38</v>
      </c>
      <c r="J89" s="133">
        <f t="shared" si="16"/>
        <v>0.36781996517797616</v>
      </c>
      <c r="K89" s="133">
        <f t="shared" si="28"/>
        <v>1.0781670018090472E-5</v>
      </c>
      <c r="L89" s="128">
        <f t="shared" si="17"/>
        <v>18.617322322758923</v>
      </c>
      <c r="M89" s="129">
        <f t="shared" si="6"/>
        <v>0</v>
      </c>
      <c r="N89" s="145">
        <v>0</v>
      </c>
      <c r="O89" s="140">
        <f t="shared" si="18"/>
        <v>904.7878013853873</v>
      </c>
      <c r="P89" s="135">
        <f t="shared" si="19"/>
        <v>480</v>
      </c>
      <c r="Q89" s="138">
        <f t="shared" si="20"/>
        <v>9.8784336114848027E-3</v>
      </c>
      <c r="R89" s="133">
        <f t="shared" si="21"/>
        <v>0.23148148148148148</v>
      </c>
      <c r="S89" s="133">
        <f t="shared" si="7"/>
        <v>0.18390998258898808</v>
      </c>
      <c r="T89" s="133">
        <f t="shared" si="8"/>
        <v>5.3908350090452362E-6</v>
      </c>
      <c r="U89" s="138">
        <f t="shared" si="22"/>
        <v>4.9392168057424014E-3</v>
      </c>
      <c r="V89" s="133">
        <f t="shared" si="23"/>
        <v>0.11574074074074074</v>
      </c>
      <c r="W89" s="133">
        <f t="shared" si="9"/>
        <v>9.195499129449404E-2</v>
      </c>
      <c r="X89" s="133">
        <f t="shared" si="10"/>
        <v>2.6954175045226181E-6</v>
      </c>
      <c r="Y89" s="138">
        <f t="shared" si="24"/>
        <v>9.8784336114848001E-4</v>
      </c>
      <c r="Z89" s="133">
        <f t="shared" si="25"/>
        <v>2.3148148148148147E-2</v>
      </c>
      <c r="AA89" s="133">
        <f t="shared" si="11"/>
        <v>1.83909982588988E-2</v>
      </c>
      <c r="AB89" s="133">
        <f t="shared" si="12"/>
        <v>5.3908350090452343E-7</v>
      </c>
      <c r="AC89" s="141">
        <f t="shared" si="26"/>
        <v>0.33680555555555608</v>
      </c>
      <c r="AD89" s="91">
        <f t="shared" si="29"/>
        <v>1.4520339982880366E-3</v>
      </c>
      <c r="AE89" s="91">
        <f t="shared" si="30"/>
        <v>0.15</v>
      </c>
      <c r="AF89" s="91">
        <f t="shared" si="31"/>
        <v>7.2601699914401829E-4</v>
      </c>
      <c r="AG89" s="91">
        <f t="shared" si="30"/>
        <v>7.0000000000000007E-2</v>
      </c>
      <c r="AH89" s="91">
        <f t="shared" si="32"/>
        <v>3.6300849957200915E-4</v>
      </c>
      <c r="AI89" s="91">
        <f t="shared" si="60"/>
        <v>0.04</v>
      </c>
      <c r="AJ89" s="91">
        <f t="shared" si="34"/>
        <v>7.2601699914401832E-5</v>
      </c>
      <c r="AK89" s="91">
        <f t="shared" si="60"/>
        <v>0.01</v>
      </c>
      <c r="AL89" s="91">
        <f t="shared" si="35"/>
        <v>7.2601699914401829E-4</v>
      </c>
      <c r="AM89" s="91">
        <f t="shared" si="36"/>
        <v>7.0000000000000007E-2</v>
      </c>
      <c r="AN89" s="91">
        <f t="shared" si="37"/>
        <v>3.6300849957200915E-4</v>
      </c>
      <c r="AO89" s="91">
        <f t="shared" si="38"/>
        <v>0.04</v>
      </c>
      <c r="AP89" s="91">
        <f t="shared" si="39"/>
        <v>1.8150424978600457E-4</v>
      </c>
      <c r="AQ89" s="91">
        <f t="shared" si="40"/>
        <v>0.02</v>
      </c>
      <c r="AR89" s="91">
        <f t="shared" si="41"/>
        <v>3.6300849957200916E-5</v>
      </c>
      <c r="AS89" s="91">
        <f t="shared" si="42"/>
        <v>0</v>
      </c>
      <c r="AT89" s="91">
        <f t="shared" si="43"/>
        <v>3.6300849957200915E-4</v>
      </c>
      <c r="AU89" s="91">
        <f t="shared" si="44"/>
        <v>0.04</v>
      </c>
      <c r="AV89" s="91">
        <f t="shared" si="45"/>
        <v>1.8150424978600457E-4</v>
      </c>
      <c r="AW89" s="91">
        <f t="shared" si="46"/>
        <v>0.02</v>
      </c>
      <c r="AX89" s="91">
        <f t="shared" si="47"/>
        <v>9.0752124893002286E-5</v>
      </c>
      <c r="AY89" s="91">
        <f t="shared" si="48"/>
        <v>0.01</v>
      </c>
      <c r="AZ89" s="91">
        <f t="shared" si="49"/>
        <v>1.8150424978600458E-5</v>
      </c>
      <c r="BA89" s="91">
        <f t="shared" si="50"/>
        <v>0</v>
      </c>
      <c r="BB89" s="91">
        <f t="shared" si="51"/>
        <v>7.2601699914401832E-5</v>
      </c>
      <c r="BC89" s="91">
        <f t="shared" si="52"/>
        <v>0.01</v>
      </c>
      <c r="BD89" s="91">
        <f t="shared" si="53"/>
        <v>3.6300849957200916E-5</v>
      </c>
      <c r="BE89" s="91">
        <f t="shared" si="54"/>
        <v>0</v>
      </c>
      <c r="BF89" s="91">
        <f t="shared" si="55"/>
        <v>1.8150424978600458E-5</v>
      </c>
      <c r="BG89" s="91">
        <f t="shared" si="56"/>
        <v>0</v>
      </c>
      <c r="BH89" s="91">
        <f t="shared" si="57"/>
        <v>3.6300849957200912E-6</v>
      </c>
      <c r="BI89" s="91">
        <f t="shared" si="58"/>
        <v>0</v>
      </c>
    </row>
    <row r="90" spans="1:61" s="91" customFormat="1" x14ac:dyDescent="0.25">
      <c r="A90" s="126">
        <v>7.5</v>
      </c>
      <c r="B90" s="127">
        <f t="shared" si="13"/>
        <v>41</v>
      </c>
      <c r="C90" s="128">
        <f t="shared" si="2"/>
        <v>0</v>
      </c>
      <c r="D90" s="129">
        <f t="shared" si="3"/>
        <v>1</v>
      </c>
      <c r="E90" s="130">
        <f t="shared" si="4"/>
        <v>0</v>
      </c>
      <c r="F90" s="145">
        <f t="shared" si="5"/>
        <v>40</v>
      </c>
      <c r="G90" s="138">
        <f t="shared" si="27"/>
        <v>1.9955059339875791E-2</v>
      </c>
      <c r="H90" s="133">
        <f t="shared" si="14"/>
        <v>0.46296296296296297</v>
      </c>
      <c r="I90" s="129">
        <f t="shared" si="15"/>
        <v>1.38</v>
      </c>
      <c r="J90" s="133">
        <f t="shared" si="16"/>
        <v>0.37150977170024851</v>
      </c>
      <c r="K90" s="133">
        <f t="shared" si="28"/>
        <v>1.0889826942999347E-5</v>
      </c>
      <c r="L90" s="128">
        <f t="shared" si="17"/>
        <v>18.617322322758923</v>
      </c>
      <c r="M90" s="129">
        <f t="shared" si="6"/>
        <v>0</v>
      </c>
      <c r="N90" s="145">
        <v>0</v>
      </c>
      <c r="O90" s="140">
        <f t="shared" si="18"/>
        <v>909.04921278480617</v>
      </c>
      <c r="P90" s="135">
        <f t="shared" si="19"/>
        <v>480</v>
      </c>
      <c r="Q90" s="138">
        <f t="shared" si="20"/>
        <v>9.9775296699378957E-3</v>
      </c>
      <c r="R90" s="133">
        <f t="shared" si="21"/>
        <v>0.23148148148148148</v>
      </c>
      <c r="S90" s="133">
        <f t="shared" si="7"/>
        <v>0.18575488585012426</v>
      </c>
      <c r="T90" s="133">
        <f t="shared" si="8"/>
        <v>5.4449134714996736E-6</v>
      </c>
      <c r="U90" s="138">
        <f t="shared" si="22"/>
        <v>4.9887648349689478E-3</v>
      </c>
      <c r="V90" s="133">
        <f t="shared" si="23"/>
        <v>0.11574074074074074</v>
      </c>
      <c r="W90" s="133">
        <f t="shared" si="9"/>
        <v>9.2877442925062129E-2</v>
      </c>
      <c r="X90" s="133">
        <f t="shared" si="10"/>
        <v>2.7224567357498368E-6</v>
      </c>
      <c r="Y90" s="138">
        <f t="shared" si="24"/>
        <v>9.9775296699378927E-4</v>
      </c>
      <c r="Z90" s="133">
        <f t="shared" si="25"/>
        <v>2.3148148148148147E-2</v>
      </c>
      <c r="AA90" s="133">
        <f t="shared" si="11"/>
        <v>1.8575488585012422E-2</v>
      </c>
      <c r="AB90" s="133">
        <f t="shared" si="12"/>
        <v>5.4449134714996717E-7</v>
      </c>
      <c r="AC90" s="141">
        <f t="shared" si="26"/>
        <v>0.33689236111111165</v>
      </c>
      <c r="AD90" s="91">
        <f t="shared" si="29"/>
        <v>1.5094047938901795E-3</v>
      </c>
      <c r="AE90" s="91">
        <f t="shared" si="30"/>
        <v>0.15</v>
      </c>
      <c r="AF90" s="91">
        <f t="shared" si="31"/>
        <v>7.5470239694508975E-4</v>
      </c>
      <c r="AG90" s="91">
        <f t="shared" si="30"/>
        <v>0.08</v>
      </c>
      <c r="AH90" s="91">
        <f t="shared" si="32"/>
        <v>3.7735119847254488E-4</v>
      </c>
      <c r="AI90" s="91">
        <f t="shared" si="60"/>
        <v>0.04</v>
      </c>
      <c r="AJ90" s="91">
        <f t="shared" si="34"/>
        <v>7.5470239694508973E-5</v>
      </c>
      <c r="AK90" s="91">
        <f t="shared" si="60"/>
        <v>0.01</v>
      </c>
      <c r="AL90" s="91">
        <f t="shared" si="35"/>
        <v>7.5470239694508975E-4</v>
      </c>
      <c r="AM90" s="91">
        <f t="shared" si="36"/>
        <v>0.08</v>
      </c>
      <c r="AN90" s="91">
        <f t="shared" si="37"/>
        <v>3.7735119847254488E-4</v>
      </c>
      <c r="AO90" s="91">
        <f t="shared" si="38"/>
        <v>0.04</v>
      </c>
      <c r="AP90" s="91">
        <f t="shared" si="39"/>
        <v>1.8867559923627244E-4</v>
      </c>
      <c r="AQ90" s="91">
        <f t="shared" si="40"/>
        <v>0.02</v>
      </c>
      <c r="AR90" s="91">
        <f t="shared" si="41"/>
        <v>3.7735119847254486E-5</v>
      </c>
      <c r="AS90" s="91">
        <f t="shared" si="42"/>
        <v>0</v>
      </c>
      <c r="AT90" s="91">
        <f t="shared" si="43"/>
        <v>3.7735119847254488E-4</v>
      </c>
      <c r="AU90" s="91">
        <f t="shared" si="44"/>
        <v>0.04</v>
      </c>
      <c r="AV90" s="91">
        <f t="shared" si="45"/>
        <v>1.8867559923627244E-4</v>
      </c>
      <c r="AW90" s="91">
        <f t="shared" si="46"/>
        <v>0.02</v>
      </c>
      <c r="AX90" s="91">
        <f t="shared" si="47"/>
        <v>9.4337799618136219E-5</v>
      </c>
      <c r="AY90" s="91">
        <f t="shared" si="48"/>
        <v>0.01</v>
      </c>
      <c r="AZ90" s="91">
        <f t="shared" si="49"/>
        <v>1.8867559923627243E-5</v>
      </c>
      <c r="BA90" s="91">
        <f t="shared" si="50"/>
        <v>0</v>
      </c>
      <c r="BB90" s="91">
        <f t="shared" si="51"/>
        <v>7.5470239694508973E-5</v>
      </c>
      <c r="BC90" s="91">
        <f t="shared" si="52"/>
        <v>0.01</v>
      </c>
      <c r="BD90" s="91">
        <f t="shared" si="53"/>
        <v>3.7735119847254486E-5</v>
      </c>
      <c r="BE90" s="91">
        <f t="shared" si="54"/>
        <v>0</v>
      </c>
      <c r="BF90" s="91">
        <f t="shared" si="55"/>
        <v>1.8867559923627243E-5</v>
      </c>
      <c r="BG90" s="91">
        <f t="shared" si="56"/>
        <v>0</v>
      </c>
      <c r="BH90" s="91">
        <f t="shared" si="57"/>
        <v>3.7735119847254484E-6</v>
      </c>
      <c r="BI90" s="91">
        <f t="shared" si="58"/>
        <v>0</v>
      </c>
    </row>
    <row r="91" spans="1:61" s="91" customFormat="1" x14ac:dyDescent="0.25">
      <c r="A91" s="126">
        <v>7.5</v>
      </c>
      <c r="B91" s="127">
        <f t="shared" si="13"/>
        <v>41</v>
      </c>
      <c r="C91" s="128">
        <f t="shared" si="2"/>
        <v>0</v>
      </c>
      <c r="D91" s="129">
        <f t="shared" si="3"/>
        <v>1</v>
      </c>
      <c r="E91" s="130">
        <f t="shared" si="4"/>
        <v>0</v>
      </c>
      <c r="F91" s="145">
        <f t="shared" si="5"/>
        <v>40</v>
      </c>
      <c r="G91" s="138">
        <f t="shared" si="27"/>
        <v>2.0145564134533649E-2</v>
      </c>
      <c r="H91" s="133">
        <f t="shared" si="14"/>
        <v>0.46296296296296297</v>
      </c>
      <c r="I91" s="129">
        <f t="shared" si="15"/>
        <v>1.38</v>
      </c>
      <c r="J91" s="133">
        <f t="shared" si="16"/>
        <v>0.37505646086642486</v>
      </c>
      <c r="K91" s="133">
        <f t="shared" si="28"/>
        <v>1.0993788760917379E-5</v>
      </c>
      <c r="L91" s="128">
        <f t="shared" si="17"/>
        <v>18.617322322758923</v>
      </c>
      <c r="M91" s="129">
        <f t="shared" si="6"/>
        <v>0</v>
      </c>
      <c r="N91" s="145">
        <v>0</v>
      </c>
      <c r="O91" s="140">
        <f t="shared" si="18"/>
        <v>913.14534070594823</v>
      </c>
      <c r="P91" s="135">
        <f t="shared" si="19"/>
        <v>480</v>
      </c>
      <c r="Q91" s="138">
        <f t="shared" si="20"/>
        <v>1.0072782067266825E-2</v>
      </c>
      <c r="R91" s="133">
        <f t="shared" si="21"/>
        <v>0.23148148148148148</v>
      </c>
      <c r="S91" s="133">
        <f t="shared" si="7"/>
        <v>0.18752823043321243</v>
      </c>
      <c r="T91" s="133">
        <f t="shared" si="8"/>
        <v>5.4968943804586897E-6</v>
      </c>
      <c r="U91" s="138">
        <f t="shared" si="22"/>
        <v>5.0363910336334123E-3</v>
      </c>
      <c r="V91" s="133">
        <f t="shared" si="23"/>
        <v>0.11574074074074074</v>
      </c>
      <c r="W91" s="133">
        <f t="shared" si="9"/>
        <v>9.3764115216606214E-2</v>
      </c>
      <c r="X91" s="133">
        <f t="shared" si="10"/>
        <v>2.7484471902293449E-6</v>
      </c>
      <c r="Y91" s="138">
        <f t="shared" si="24"/>
        <v>1.0072782067266821E-3</v>
      </c>
      <c r="Z91" s="133">
        <f t="shared" si="25"/>
        <v>2.3148148148148147E-2</v>
      </c>
      <c r="AA91" s="133">
        <f t="shared" si="11"/>
        <v>1.8752823043321237E-2</v>
      </c>
      <c r="AB91" s="133">
        <f t="shared" si="12"/>
        <v>5.4968943804586876E-7</v>
      </c>
      <c r="AC91" s="141">
        <f t="shared" si="26"/>
        <v>0.33697916666666722</v>
      </c>
      <c r="AD91" s="91">
        <f t="shared" si="29"/>
        <v>1.5673232907769637E-3</v>
      </c>
      <c r="AE91" s="91">
        <f t="shared" si="30"/>
        <v>0.16</v>
      </c>
      <c r="AF91" s="91">
        <f t="shared" si="31"/>
        <v>7.8366164538848186E-4</v>
      </c>
      <c r="AG91" s="91">
        <f t="shared" si="30"/>
        <v>0.08</v>
      </c>
      <c r="AH91" s="91">
        <f t="shared" si="32"/>
        <v>3.9183082269424093E-4</v>
      </c>
      <c r="AI91" s="91">
        <f t="shared" si="60"/>
        <v>0.04</v>
      </c>
      <c r="AJ91" s="91">
        <f t="shared" si="34"/>
        <v>7.8366164538848178E-5</v>
      </c>
      <c r="AK91" s="91">
        <f t="shared" si="60"/>
        <v>0.01</v>
      </c>
      <c r="AL91" s="91">
        <f t="shared" si="35"/>
        <v>7.8366164538848186E-4</v>
      </c>
      <c r="AM91" s="91">
        <f t="shared" si="36"/>
        <v>0.08</v>
      </c>
      <c r="AN91" s="91">
        <f t="shared" si="37"/>
        <v>3.9183082269424093E-4</v>
      </c>
      <c r="AO91" s="91">
        <f t="shared" si="38"/>
        <v>0.04</v>
      </c>
      <c r="AP91" s="91">
        <f t="shared" si="39"/>
        <v>1.9591541134712047E-4</v>
      </c>
      <c r="AQ91" s="91">
        <f t="shared" si="40"/>
        <v>0.02</v>
      </c>
      <c r="AR91" s="91">
        <f t="shared" si="41"/>
        <v>3.9183082269424089E-5</v>
      </c>
      <c r="AS91" s="91">
        <f t="shared" si="42"/>
        <v>0</v>
      </c>
      <c r="AT91" s="91">
        <f t="shared" si="43"/>
        <v>3.9183082269424093E-4</v>
      </c>
      <c r="AU91" s="91">
        <f t="shared" si="44"/>
        <v>0.04</v>
      </c>
      <c r="AV91" s="91">
        <f t="shared" si="45"/>
        <v>1.9591541134712047E-4</v>
      </c>
      <c r="AW91" s="91">
        <f t="shared" si="46"/>
        <v>0.02</v>
      </c>
      <c r="AX91" s="91">
        <f t="shared" si="47"/>
        <v>9.7957705673560233E-5</v>
      </c>
      <c r="AY91" s="91">
        <f t="shared" si="48"/>
        <v>0.01</v>
      </c>
      <c r="AZ91" s="91">
        <f t="shared" si="49"/>
        <v>1.9591541134712045E-5</v>
      </c>
      <c r="BA91" s="91">
        <f t="shared" si="50"/>
        <v>0</v>
      </c>
      <c r="BB91" s="91">
        <f t="shared" si="51"/>
        <v>7.8366164538848178E-5</v>
      </c>
      <c r="BC91" s="91">
        <f t="shared" si="52"/>
        <v>0.01</v>
      </c>
      <c r="BD91" s="91">
        <f t="shared" si="53"/>
        <v>3.9183082269424089E-5</v>
      </c>
      <c r="BE91" s="91">
        <f t="shared" si="54"/>
        <v>0</v>
      </c>
      <c r="BF91" s="91">
        <f t="shared" si="55"/>
        <v>1.9591541134712045E-5</v>
      </c>
      <c r="BG91" s="91">
        <f t="shared" si="56"/>
        <v>0</v>
      </c>
      <c r="BH91" s="91">
        <f t="shared" si="57"/>
        <v>3.9183082269424091E-6</v>
      </c>
      <c r="BI91" s="91">
        <f t="shared" si="58"/>
        <v>0</v>
      </c>
    </row>
    <row r="92" spans="1:61" s="91" customFormat="1" x14ac:dyDescent="0.25">
      <c r="A92" s="126">
        <v>7.5</v>
      </c>
      <c r="B92" s="127">
        <f t="shared" si="13"/>
        <v>41</v>
      </c>
      <c r="C92" s="128">
        <f t="shared" si="2"/>
        <v>0</v>
      </c>
      <c r="D92" s="129">
        <f t="shared" si="3"/>
        <v>1</v>
      </c>
      <c r="E92" s="130">
        <f t="shared" si="4"/>
        <v>0</v>
      </c>
      <c r="F92" s="145">
        <f t="shared" si="5"/>
        <v>40</v>
      </c>
      <c r="G92" s="138">
        <f t="shared" si="27"/>
        <v>2.0328679776841517E-2</v>
      </c>
      <c r="H92" s="133">
        <f t="shared" si="14"/>
        <v>0.46296296296296297</v>
      </c>
      <c r="I92" s="129">
        <f t="shared" si="15"/>
        <v>1.38</v>
      </c>
      <c r="J92" s="133">
        <f t="shared" si="16"/>
        <v>0.37846558380160944</v>
      </c>
      <c r="K92" s="133">
        <f t="shared" si="28"/>
        <v>1.1093718188403673E-5</v>
      </c>
      <c r="L92" s="128">
        <f t="shared" si="17"/>
        <v>18.617322322758923</v>
      </c>
      <c r="M92" s="129">
        <f t="shared" si="6"/>
        <v>0</v>
      </c>
      <c r="N92" s="145">
        <v>0</v>
      </c>
      <c r="O92" s="140">
        <f t="shared" si="18"/>
        <v>917.08259584837526</v>
      </c>
      <c r="P92" s="135">
        <f t="shared" si="19"/>
        <v>480</v>
      </c>
      <c r="Q92" s="138">
        <f t="shared" si="20"/>
        <v>1.0164339888420759E-2</v>
      </c>
      <c r="R92" s="133">
        <f t="shared" si="21"/>
        <v>0.23148148148148148</v>
      </c>
      <c r="S92" s="133">
        <f t="shared" si="7"/>
        <v>0.18923279190080472</v>
      </c>
      <c r="T92" s="133">
        <f t="shared" si="8"/>
        <v>5.5468590942018364E-6</v>
      </c>
      <c r="U92" s="138">
        <f t="shared" si="22"/>
        <v>5.0821699442103793E-3</v>
      </c>
      <c r="V92" s="133">
        <f t="shared" si="23"/>
        <v>0.11574074074074074</v>
      </c>
      <c r="W92" s="133">
        <f t="shared" si="9"/>
        <v>9.461639595040236E-2</v>
      </c>
      <c r="X92" s="133">
        <f t="shared" si="10"/>
        <v>2.7734295471009182E-6</v>
      </c>
      <c r="Y92" s="138">
        <f t="shared" si="24"/>
        <v>1.0164339888420757E-3</v>
      </c>
      <c r="Z92" s="133">
        <f t="shared" si="25"/>
        <v>2.3148148148148147E-2</v>
      </c>
      <c r="AA92" s="133">
        <f t="shared" si="11"/>
        <v>1.892327919008047E-2</v>
      </c>
      <c r="AB92" s="133">
        <f t="shared" si="12"/>
        <v>5.5468590942018359E-7</v>
      </c>
      <c r="AC92" s="141">
        <f t="shared" si="26"/>
        <v>0.33706597222222279</v>
      </c>
      <c r="AD92" s="91">
        <f t="shared" si="29"/>
        <v>1.625768245135383E-3</v>
      </c>
      <c r="AE92" s="91">
        <f t="shared" si="30"/>
        <v>0.16</v>
      </c>
      <c r="AF92" s="91">
        <f t="shared" si="31"/>
        <v>8.128841225676915E-4</v>
      </c>
      <c r="AG92" s="91">
        <f t="shared" si="30"/>
        <v>0.08</v>
      </c>
      <c r="AH92" s="91">
        <f t="shared" si="32"/>
        <v>4.0644206128384575E-4</v>
      </c>
      <c r="AI92" s="91">
        <f t="shared" si="60"/>
        <v>0.04</v>
      </c>
      <c r="AJ92" s="91">
        <f t="shared" si="34"/>
        <v>8.1288412256769139E-5</v>
      </c>
      <c r="AK92" s="91">
        <f t="shared" si="60"/>
        <v>0.01</v>
      </c>
      <c r="AL92" s="91">
        <f t="shared" si="35"/>
        <v>8.128841225676915E-4</v>
      </c>
      <c r="AM92" s="91">
        <f t="shared" si="36"/>
        <v>0.08</v>
      </c>
      <c r="AN92" s="91">
        <f t="shared" si="37"/>
        <v>4.0644206128384575E-4</v>
      </c>
      <c r="AO92" s="91">
        <f t="shared" si="38"/>
        <v>0.04</v>
      </c>
      <c r="AP92" s="91">
        <f t="shared" si="39"/>
        <v>2.0322103064192288E-4</v>
      </c>
      <c r="AQ92" s="91">
        <f t="shared" si="40"/>
        <v>0.02</v>
      </c>
      <c r="AR92" s="91">
        <f t="shared" si="41"/>
        <v>4.064420612838457E-5</v>
      </c>
      <c r="AS92" s="91">
        <f t="shared" si="42"/>
        <v>0</v>
      </c>
      <c r="AT92" s="91">
        <f t="shared" si="43"/>
        <v>4.0644206128384575E-4</v>
      </c>
      <c r="AU92" s="91">
        <f t="shared" si="44"/>
        <v>0.04</v>
      </c>
      <c r="AV92" s="91">
        <f t="shared" si="45"/>
        <v>2.0322103064192288E-4</v>
      </c>
      <c r="AW92" s="91">
        <f t="shared" si="46"/>
        <v>0.02</v>
      </c>
      <c r="AX92" s="91">
        <f t="shared" si="47"/>
        <v>1.0161051532096144E-4</v>
      </c>
      <c r="AY92" s="91">
        <f t="shared" si="48"/>
        <v>0.01</v>
      </c>
      <c r="AZ92" s="91">
        <f t="shared" si="49"/>
        <v>2.0322103064192285E-5</v>
      </c>
      <c r="BA92" s="91">
        <f t="shared" si="50"/>
        <v>0</v>
      </c>
      <c r="BB92" s="91">
        <f t="shared" si="51"/>
        <v>8.1288412256769139E-5</v>
      </c>
      <c r="BC92" s="91">
        <f t="shared" si="52"/>
        <v>0.01</v>
      </c>
      <c r="BD92" s="91">
        <f t="shared" si="53"/>
        <v>4.064420612838457E-5</v>
      </c>
      <c r="BE92" s="91">
        <f t="shared" si="54"/>
        <v>0</v>
      </c>
      <c r="BF92" s="91">
        <f t="shared" si="55"/>
        <v>2.0322103064192285E-5</v>
      </c>
      <c r="BG92" s="91">
        <f t="shared" si="56"/>
        <v>0</v>
      </c>
      <c r="BH92" s="91">
        <f t="shared" si="57"/>
        <v>4.0644206128384578E-6</v>
      </c>
      <c r="BI92" s="91">
        <f t="shared" si="58"/>
        <v>0</v>
      </c>
    </row>
    <row r="93" spans="1:61" s="91" customFormat="1" x14ac:dyDescent="0.25">
      <c r="A93" s="126">
        <v>7.5</v>
      </c>
      <c r="B93" s="127">
        <f t="shared" si="13"/>
        <v>41</v>
      </c>
      <c r="C93" s="128">
        <f t="shared" si="2"/>
        <v>0</v>
      </c>
      <c r="D93" s="129">
        <f t="shared" si="3"/>
        <v>1</v>
      </c>
      <c r="E93" s="130">
        <f t="shared" si="4"/>
        <v>0</v>
      </c>
      <c r="F93" s="145">
        <f t="shared" si="5"/>
        <v>40</v>
      </c>
      <c r="G93" s="138">
        <f t="shared" si="27"/>
        <v>2.0504692871514778E-2</v>
      </c>
      <c r="H93" s="133">
        <f t="shared" si="14"/>
        <v>0.46296296296296297</v>
      </c>
      <c r="I93" s="129">
        <f t="shared" si="15"/>
        <v>1.38</v>
      </c>
      <c r="J93" s="133">
        <f t="shared" si="16"/>
        <v>0.38174247631816788</v>
      </c>
      <c r="K93" s="133">
        <f t="shared" si="28"/>
        <v>1.1189771630693541E-5</v>
      </c>
      <c r="L93" s="128">
        <f t="shared" si="17"/>
        <v>18.617322322758923</v>
      </c>
      <c r="M93" s="129">
        <f t="shared" si="6"/>
        <v>0</v>
      </c>
      <c r="N93" s="145">
        <v>0</v>
      </c>
      <c r="O93" s="140">
        <f t="shared" si="18"/>
        <v>920.86714026569098</v>
      </c>
      <c r="P93" s="135">
        <f t="shared" si="19"/>
        <v>480</v>
      </c>
      <c r="Q93" s="138">
        <f t="shared" si="20"/>
        <v>1.0252346435757389E-2</v>
      </c>
      <c r="R93" s="133">
        <f t="shared" si="21"/>
        <v>0.23148148148148148</v>
      </c>
      <c r="S93" s="133">
        <f t="shared" si="7"/>
        <v>0.19087123815908394</v>
      </c>
      <c r="T93" s="133">
        <f t="shared" si="8"/>
        <v>5.5948858153467705E-6</v>
      </c>
      <c r="U93" s="138">
        <f t="shared" si="22"/>
        <v>5.1261732178786946E-3</v>
      </c>
      <c r="V93" s="133">
        <f t="shared" si="23"/>
        <v>0.11574074074074074</v>
      </c>
      <c r="W93" s="133">
        <f t="shared" si="9"/>
        <v>9.543561907954197E-2</v>
      </c>
      <c r="X93" s="133">
        <f t="shared" si="10"/>
        <v>2.7974429076733853E-6</v>
      </c>
      <c r="Y93" s="138">
        <f t="shared" si="24"/>
        <v>1.0252346435757388E-3</v>
      </c>
      <c r="Z93" s="133">
        <f t="shared" si="25"/>
        <v>2.3148148148148147E-2</v>
      </c>
      <c r="AA93" s="133">
        <f t="shared" si="11"/>
        <v>1.908712381590839E-2</v>
      </c>
      <c r="AB93" s="133">
        <f t="shared" si="12"/>
        <v>5.5948858153467682E-7</v>
      </c>
      <c r="AC93" s="141">
        <f t="shared" si="26"/>
        <v>0.33715277777777836</v>
      </c>
      <c r="AD93" s="91">
        <f t="shared" si="29"/>
        <v>1.6847192371409879E-3</v>
      </c>
      <c r="AE93" s="91">
        <f t="shared" si="30"/>
        <v>0.17</v>
      </c>
      <c r="AF93" s="91">
        <f t="shared" si="31"/>
        <v>8.4235961857049397E-4</v>
      </c>
      <c r="AG93" s="91">
        <f t="shared" si="30"/>
        <v>0.08</v>
      </c>
      <c r="AH93" s="91">
        <f t="shared" si="32"/>
        <v>4.2117980928524698E-4</v>
      </c>
      <c r="AI93" s="91">
        <f t="shared" si="60"/>
        <v>0.04</v>
      </c>
      <c r="AJ93" s="91">
        <f t="shared" si="34"/>
        <v>8.4235961857049394E-5</v>
      </c>
      <c r="AK93" s="91">
        <f t="shared" si="60"/>
        <v>0.01</v>
      </c>
      <c r="AL93" s="91">
        <f t="shared" si="35"/>
        <v>8.4235961857049397E-4</v>
      </c>
      <c r="AM93" s="91">
        <f t="shared" si="36"/>
        <v>0.08</v>
      </c>
      <c r="AN93" s="91">
        <f t="shared" si="37"/>
        <v>4.2117980928524698E-4</v>
      </c>
      <c r="AO93" s="91">
        <f t="shared" si="38"/>
        <v>0.04</v>
      </c>
      <c r="AP93" s="91">
        <f t="shared" si="39"/>
        <v>2.1058990464262349E-4</v>
      </c>
      <c r="AQ93" s="91">
        <f t="shared" si="40"/>
        <v>0.02</v>
      </c>
      <c r="AR93" s="91">
        <f t="shared" si="41"/>
        <v>4.2117980928524697E-5</v>
      </c>
      <c r="AS93" s="91">
        <f t="shared" si="42"/>
        <v>0</v>
      </c>
      <c r="AT93" s="91">
        <f t="shared" si="43"/>
        <v>4.2117980928524698E-4</v>
      </c>
      <c r="AU93" s="91">
        <f t="shared" si="44"/>
        <v>0.04</v>
      </c>
      <c r="AV93" s="91">
        <f t="shared" si="45"/>
        <v>2.1058990464262349E-4</v>
      </c>
      <c r="AW93" s="91">
        <f t="shared" si="46"/>
        <v>0.02</v>
      </c>
      <c r="AX93" s="91">
        <f t="shared" si="47"/>
        <v>1.0529495232131175E-4</v>
      </c>
      <c r="AY93" s="91">
        <f t="shared" si="48"/>
        <v>0.01</v>
      </c>
      <c r="AZ93" s="91">
        <f t="shared" si="49"/>
        <v>2.1058990464262349E-5</v>
      </c>
      <c r="BA93" s="91">
        <f t="shared" si="50"/>
        <v>0</v>
      </c>
      <c r="BB93" s="91">
        <f t="shared" si="51"/>
        <v>8.4235961857049394E-5</v>
      </c>
      <c r="BC93" s="91">
        <f t="shared" si="52"/>
        <v>0.01</v>
      </c>
      <c r="BD93" s="91">
        <f t="shared" si="53"/>
        <v>4.2117980928524697E-5</v>
      </c>
      <c r="BE93" s="91">
        <f t="shared" si="54"/>
        <v>0</v>
      </c>
      <c r="BF93" s="91">
        <f t="shared" si="55"/>
        <v>2.1058990464262349E-5</v>
      </c>
      <c r="BG93" s="91">
        <f t="shared" si="56"/>
        <v>0</v>
      </c>
      <c r="BH93" s="91">
        <f t="shared" si="57"/>
        <v>4.2117980928524704E-6</v>
      </c>
      <c r="BI93" s="91">
        <f t="shared" si="58"/>
        <v>0</v>
      </c>
    </row>
    <row r="94" spans="1:61" s="91" customFormat="1" x14ac:dyDescent="0.25">
      <c r="A94" s="126">
        <v>7.5</v>
      </c>
      <c r="B94" s="127">
        <f t="shared" si="13"/>
        <v>41</v>
      </c>
      <c r="C94" s="128">
        <f t="shared" si="2"/>
        <v>0</v>
      </c>
      <c r="D94" s="129">
        <f t="shared" si="3"/>
        <v>1</v>
      </c>
      <c r="E94" s="130">
        <f t="shared" si="4"/>
        <v>0</v>
      </c>
      <c r="F94" s="145">
        <f t="shared" si="5"/>
        <v>40</v>
      </c>
      <c r="G94" s="138">
        <f t="shared" si="27"/>
        <v>2.0673878906667203E-2</v>
      </c>
      <c r="H94" s="133">
        <f t="shared" si="14"/>
        <v>0.46296296296296297</v>
      </c>
      <c r="I94" s="129">
        <f t="shared" si="15"/>
        <v>1.38</v>
      </c>
      <c r="J94" s="133">
        <f t="shared" si="16"/>
        <v>0.38489226726711018</v>
      </c>
      <c r="K94" s="133">
        <f t="shared" si="28"/>
        <v>1.1282099426497209E-5</v>
      </c>
      <c r="L94" s="128">
        <f t="shared" si="17"/>
        <v>18.617322322758923</v>
      </c>
      <c r="M94" s="129">
        <f t="shared" si="6"/>
        <v>0</v>
      </c>
      <c r="N94" s="145">
        <v>0</v>
      </c>
      <c r="O94" s="140">
        <f t="shared" si="18"/>
        <v>924.50489700954404</v>
      </c>
      <c r="P94" s="135">
        <f t="shared" si="19"/>
        <v>480</v>
      </c>
      <c r="Q94" s="138">
        <f t="shared" si="20"/>
        <v>1.0336939453333601E-2</v>
      </c>
      <c r="R94" s="133">
        <f t="shared" si="21"/>
        <v>0.23148148148148148</v>
      </c>
      <c r="S94" s="133">
        <f t="shared" si="7"/>
        <v>0.19244613363355509</v>
      </c>
      <c r="T94" s="133">
        <f t="shared" si="8"/>
        <v>5.6410497132486043E-6</v>
      </c>
      <c r="U94" s="138">
        <f t="shared" si="22"/>
        <v>5.1684697266668007E-3</v>
      </c>
      <c r="V94" s="133">
        <f t="shared" si="23"/>
        <v>0.11574074074074074</v>
      </c>
      <c r="W94" s="133">
        <f t="shared" si="9"/>
        <v>9.6223066816777544E-2</v>
      </c>
      <c r="X94" s="133">
        <f t="shared" si="10"/>
        <v>2.8205248566243021E-6</v>
      </c>
      <c r="Y94" s="138">
        <f t="shared" si="24"/>
        <v>1.03369394533336E-3</v>
      </c>
      <c r="Z94" s="133">
        <f t="shared" si="25"/>
        <v>2.3148148148148147E-2</v>
      </c>
      <c r="AA94" s="133">
        <f t="shared" si="11"/>
        <v>1.9244613363355506E-2</v>
      </c>
      <c r="AB94" s="133">
        <f t="shared" si="12"/>
        <v>5.6410497132486017E-7</v>
      </c>
      <c r="AC94" s="141">
        <f t="shared" si="26"/>
        <v>0.33723958333333393</v>
      </c>
      <c r="AD94" s="91">
        <f t="shared" si="29"/>
        <v>1.7441566389976562E-3</v>
      </c>
      <c r="AE94" s="91">
        <f t="shared" si="30"/>
        <v>0.17</v>
      </c>
      <c r="AF94" s="91">
        <f t="shared" si="31"/>
        <v>8.7207831949882809E-4</v>
      </c>
      <c r="AG94" s="91">
        <f t="shared" si="30"/>
        <v>0.09</v>
      </c>
      <c r="AH94" s="91">
        <f t="shared" si="32"/>
        <v>4.3603915974941405E-4</v>
      </c>
      <c r="AI94" s="91">
        <f t="shared" si="60"/>
        <v>0.04</v>
      </c>
      <c r="AJ94" s="91">
        <f t="shared" si="34"/>
        <v>8.7207831949882798E-5</v>
      </c>
      <c r="AK94" s="91">
        <f t="shared" si="60"/>
        <v>0.01</v>
      </c>
      <c r="AL94" s="91">
        <f t="shared" si="35"/>
        <v>8.7207831949882809E-4</v>
      </c>
      <c r="AM94" s="91">
        <f t="shared" si="36"/>
        <v>0.09</v>
      </c>
      <c r="AN94" s="91">
        <f t="shared" si="37"/>
        <v>4.3603915974941405E-4</v>
      </c>
      <c r="AO94" s="91">
        <f t="shared" si="38"/>
        <v>0.04</v>
      </c>
      <c r="AP94" s="91">
        <f t="shared" si="39"/>
        <v>2.1801957987470702E-4</v>
      </c>
      <c r="AQ94" s="91">
        <f t="shared" si="40"/>
        <v>0.02</v>
      </c>
      <c r="AR94" s="91">
        <f t="shared" si="41"/>
        <v>4.3603915974941399E-5</v>
      </c>
      <c r="AS94" s="91">
        <f t="shared" si="42"/>
        <v>0</v>
      </c>
      <c r="AT94" s="91">
        <f t="shared" si="43"/>
        <v>4.3603915974941405E-4</v>
      </c>
      <c r="AU94" s="91">
        <f t="shared" si="44"/>
        <v>0.04</v>
      </c>
      <c r="AV94" s="91">
        <f t="shared" si="45"/>
        <v>2.1801957987470702E-4</v>
      </c>
      <c r="AW94" s="91">
        <f t="shared" si="46"/>
        <v>0.02</v>
      </c>
      <c r="AX94" s="91">
        <f t="shared" si="47"/>
        <v>1.0900978993735351E-4</v>
      </c>
      <c r="AY94" s="91">
        <f t="shared" si="48"/>
        <v>0.01</v>
      </c>
      <c r="AZ94" s="91">
        <f t="shared" si="49"/>
        <v>2.18019579874707E-5</v>
      </c>
      <c r="BA94" s="91">
        <f t="shared" si="50"/>
        <v>0</v>
      </c>
      <c r="BB94" s="91">
        <f t="shared" si="51"/>
        <v>8.7207831949882798E-5</v>
      </c>
      <c r="BC94" s="91">
        <f t="shared" si="52"/>
        <v>0.01</v>
      </c>
      <c r="BD94" s="91">
        <f t="shared" si="53"/>
        <v>4.3603915974941399E-5</v>
      </c>
      <c r="BE94" s="91">
        <f t="shared" si="54"/>
        <v>0</v>
      </c>
      <c r="BF94" s="91">
        <f t="shared" si="55"/>
        <v>2.18019579874707E-5</v>
      </c>
      <c r="BG94" s="91">
        <f t="shared" si="56"/>
        <v>0</v>
      </c>
      <c r="BH94" s="91">
        <f t="shared" si="57"/>
        <v>4.3603915974941409E-6</v>
      </c>
      <c r="BI94" s="91">
        <f t="shared" si="58"/>
        <v>0</v>
      </c>
    </row>
    <row r="95" spans="1:61" s="91" customFormat="1" x14ac:dyDescent="0.25">
      <c r="A95" s="126">
        <v>7.5</v>
      </c>
      <c r="B95" s="127">
        <f t="shared" si="13"/>
        <v>41</v>
      </c>
      <c r="C95" s="128">
        <f t="shared" si="2"/>
        <v>0</v>
      </c>
      <c r="D95" s="129">
        <f t="shared" si="3"/>
        <v>1</v>
      </c>
      <c r="E95" s="130">
        <f t="shared" si="4"/>
        <v>0</v>
      </c>
      <c r="F95" s="145">
        <f t="shared" si="5"/>
        <v>40</v>
      </c>
      <c r="G95" s="138">
        <f t="shared" si="27"/>
        <v>2.083650268499309E-2</v>
      </c>
      <c r="H95" s="133">
        <f t="shared" si="14"/>
        <v>0.46296296296296297</v>
      </c>
      <c r="I95" s="129">
        <f t="shared" si="15"/>
        <v>1.38</v>
      </c>
      <c r="J95" s="133">
        <f t="shared" si="16"/>
        <v>0.3879198865655481</v>
      </c>
      <c r="K95" s="133">
        <f t="shared" si="28"/>
        <v>1.1370846083303519E-5</v>
      </c>
      <c r="L95" s="128">
        <f t="shared" si="17"/>
        <v>18.617322322758923</v>
      </c>
      <c r="M95" s="129">
        <f t="shared" si="6"/>
        <v>0</v>
      </c>
      <c r="N95" s="145">
        <v>0</v>
      </c>
      <c r="O95" s="140">
        <f t="shared" si="18"/>
        <v>928.0015593995804</v>
      </c>
      <c r="P95" s="135">
        <f t="shared" si="19"/>
        <v>480</v>
      </c>
      <c r="Q95" s="138">
        <f t="shared" si="20"/>
        <v>1.0418251342496545E-2</v>
      </c>
      <c r="R95" s="133">
        <f t="shared" si="21"/>
        <v>0.23148148148148148</v>
      </c>
      <c r="S95" s="133">
        <f t="shared" si="7"/>
        <v>0.19395994328277405</v>
      </c>
      <c r="T95" s="133">
        <f t="shared" si="8"/>
        <v>5.6854230416517595E-6</v>
      </c>
      <c r="U95" s="138">
        <f t="shared" si="22"/>
        <v>5.2091256712482725E-3</v>
      </c>
      <c r="V95" s="133">
        <f t="shared" si="23"/>
        <v>0.11574074074074074</v>
      </c>
      <c r="W95" s="133">
        <f t="shared" si="9"/>
        <v>9.6979971641387025E-2</v>
      </c>
      <c r="X95" s="133">
        <f t="shared" si="10"/>
        <v>2.8427115208258798E-6</v>
      </c>
      <c r="Y95" s="138">
        <f t="shared" si="24"/>
        <v>1.0418251342496545E-3</v>
      </c>
      <c r="Z95" s="133">
        <f t="shared" si="25"/>
        <v>2.3148148148148147E-2</v>
      </c>
      <c r="AA95" s="133">
        <f t="shared" si="11"/>
        <v>1.9395994328277405E-2</v>
      </c>
      <c r="AB95" s="133">
        <f t="shared" si="12"/>
        <v>5.6854230416517595E-7</v>
      </c>
      <c r="AC95" s="141">
        <f t="shared" si="26"/>
        <v>0.33732638888888949</v>
      </c>
      <c r="AD95" s="91">
        <f t="shared" si="29"/>
        <v>1.8040615842170114E-3</v>
      </c>
      <c r="AE95" s="91">
        <f t="shared" si="30"/>
        <v>0.18</v>
      </c>
      <c r="AF95" s="91">
        <f t="shared" si="31"/>
        <v>9.0203079210850569E-4</v>
      </c>
      <c r="AG95" s="91">
        <f t="shared" si="30"/>
        <v>0.09</v>
      </c>
      <c r="AH95" s="91">
        <f t="shared" si="32"/>
        <v>4.5101539605425285E-4</v>
      </c>
      <c r="AI95" s="91">
        <f t="shared" si="60"/>
        <v>0.05</v>
      </c>
      <c r="AJ95" s="91">
        <f t="shared" si="34"/>
        <v>9.0203079210850556E-5</v>
      </c>
      <c r="AK95" s="91">
        <f t="shared" si="60"/>
        <v>0.01</v>
      </c>
      <c r="AL95" s="91">
        <f t="shared" si="35"/>
        <v>9.0203079210850569E-4</v>
      </c>
      <c r="AM95" s="91">
        <f t="shared" si="36"/>
        <v>0.09</v>
      </c>
      <c r="AN95" s="91">
        <f t="shared" si="37"/>
        <v>4.5101539605425285E-4</v>
      </c>
      <c r="AO95" s="91">
        <f t="shared" si="38"/>
        <v>0.05</v>
      </c>
      <c r="AP95" s="91">
        <f t="shared" si="39"/>
        <v>2.2550769802712642E-4</v>
      </c>
      <c r="AQ95" s="91">
        <f t="shared" si="40"/>
        <v>0.02</v>
      </c>
      <c r="AR95" s="91">
        <f t="shared" si="41"/>
        <v>4.5101539605425278E-5</v>
      </c>
      <c r="AS95" s="91">
        <f t="shared" si="42"/>
        <v>0</v>
      </c>
      <c r="AT95" s="91">
        <f t="shared" si="43"/>
        <v>4.5101539605425285E-4</v>
      </c>
      <c r="AU95" s="91">
        <f t="shared" si="44"/>
        <v>0.05</v>
      </c>
      <c r="AV95" s="91">
        <f t="shared" si="45"/>
        <v>2.2550769802712642E-4</v>
      </c>
      <c r="AW95" s="91">
        <f t="shared" si="46"/>
        <v>0.02</v>
      </c>
      <c r="AX95" s="91">
        <f t="shared" si="47"/>
        <v>1.1275384901356321E-4</v>
      </c>
      <c r="AY95" s="91">
        <f t="shared" si="48"/>
        <v>0.01</v>
      </c>
      <c r="AZ95" s="91">
        <f t="shared" si="49"/>
        <v>2.2550769802712639E-5</v>
      </c>
      <c r="BA95" s="91">
        <f t="shared" si="50"/>
        <v>0</v>
      </c>
      <c r="BB95" s="91">
        <f t="shared" si="51"/>
        <v>9.0203079210850556E-5</v>
      </c>
      <c r="BC95" s="91">
        <f t="shared" si="52"/>
        <v>0.01</v>
      </c>
      <c r="BD95" s="91">
        <f t="shared" si="53"/>
        <v>4.5101539605425278E-5</v>
      </c>
      <c r="BE95" s="91">
        <f t="shared" si="54"/>
        <v>0</v>
      </c>
      <c r="BF95" s="91">
        <f t="shared" si="55"/>
        <v>2.2550769802712639E-5</v>
      </c>
      <c r="BG95" s="91">
        <f t="shared" si="56"/>
        <v>0</v>
      </c>
      <c r="BH95" s="91">
        <f t="shared" si="57"/>
        <v>4.5101539605425292E-6</v>
      </c>
      <c r="BI95" s="91">
        <f t="shared" si="58"/>
        <v>0</v>
      </c>
    </row>
    <row r="96" spans="1:61" s="91" customFormat="1" x14ac:dyDescent="0.25">
      <c r="A96" s="126">
        <v>7.5</v>
      </c>
      <c r="B96" s="127">
        <f t="shared" si="13"/>
        <v>41</v>
      </c>
      <c r="C96" s="128">
        <f t="shared" si="2"/>
        <v>0</v>
      </c>
      <c r="D96" s="129">
        <f t="shared" si="3"/>
        <v>1</v>
      </c>
      <c r="E96" s="130">
        <f t="shared" si="4"/>
        <v>0</v>
      </c>
      <c r="F96" s="145">
        <f t="shared" si="5"/>
        <v>40</v>
      </c>
      <c r="G96" s="138">
        <f t="shared" si="27"/>
        <v>2.099281873822503E-2</v>
      </c>
      <c r="H96" s="133">
        <f t="shared" si="14"/>
        <v>0.46296296296296297</v>
      </c>
      <c r="I96" s="129">
        <f t="shared" si="15"/>
        <v>1.38</v>
      </c>
      <c r="J96" s="133">
        <f t="shared" si="16"/>
        <v>0.39083007291278865</v>
      </c>
      <c r="K96" s="133">
        <f t="shared" si="28"/>
        <v>1.145615050355683E-5</v>
      </c>
      <c r="L96" s="128">
        <f t="shared" si="17"/>
        <v>18.617322322758923</v>
      </c>
      <c r="M96" s="129">
        <f t="shared" si="6"/>
        <v>0</v>
      </c>
      <c r="N96" s="145">
        <v>0</v>
      </c>
      <c r="O96" s="140">
        <f t="shared" si="18"/>
        <v>931.36259993384772</v>
      </c>
      <c r="P96" s="135">
        <f t="shared" si="19"/>
        <v>480</v>
      </c>
      <c r="Q96" s="138">
        <f t="shared" si="20"/>
        <v>1.0496409369112515E-2</v>
      </c>
      <c r="R96" s="133">
        <f t="shared" si="21"/>
        <v>0.23148148148148148</v>
      </c>
      <c r="S96" s="133">
        <f t="shared" si="7"/>
        <v>0.19541503645639433</v>
      </c>
      <c r="T96" s="133">
        <f t="shared" si="8"/>
        <v>5.7280752517784152E-6</v>
      </c>
      <c r="U96" s="138">
        <f t="shared" si="22"/>
        <v>5.2482046845562574E-3</v>
      </c>
      <c r="V96" s="133">
        <f t="shared" si="23"/>
        <v>0.11574074074074074</v>
      </c>
      <c r="W96" s="133">
        <f t="shared" si="9"/>
        <v>9.7707518228197163E-2</v>
      </c>
      <c r="X96" s="133">
        <f t="shared" si="10"/>
        <v>2.8640376258892076E-6</v>
      </c>
      <c r="Y96" s="138">
        <f t="shared" si="24"/>
        <v>1.0496409369112516E-3</v>
      </c>
      <c r="Z96" s="133">
        <f t="shared" si="25"/>
        <v>2.3148148148148147E-2</v>
      </c>
      <c r="AA96" s="133">
        <f t="shared" si="11"/>
        <v>1.9541503645639436E-2</v>
      </c>
      <c r="AB96" s="133">
        <f t="shared" si="12"/>
        <v>5.7280752517784158E-7</v>
      </c>
      <c r="AC96" s="141">
        <f t="shared" si="26"/>
        <v>0.33741319444444506</v>
      </c>
      <c r="AD96" s="91">
        <f t="shared" si="29"/>
        <v>1.8644159380894084E-3</v>
      </c>
      <c r="AE96" s="91">
        <f t="shared" si="30"/>
        <v>0.19</v>
      </c>
      <c r="AF96" s="91">
        <f t="shared" si="31"/>
        <v>9.3220796904470418E-4</v>
      </c>
      <c r="AG96" s="91">
        <f t="shared" si="30"/>
        <v>0.09</v>
      </c>
      <c r="AH96" s="91">
        <f t="shared" si="32"/>
        <v>4.6610398452235209E-4</v>
      </c>
      <c r="AI96" s="91">
        <f t="shared" si="60"/>
        <v>0.05</v>
      </c>
      <c r="AJ96" s="91">
        <f t="shared" si="34"/>
        <v>9.322079690447041E-5</v>
      </c>
      <c r="AK96" s="91">
        <f t="shared" si="60"/>
        <v>0.01</v>
      </c>
      <c r="AL96" s="91">
        <f t="shared" si="35"/>
        <v>9.3220796904470418E-4</v>
      </c>
      <c r="AM96" s="91">
        <f t="shared" si="36"/>
        <v>0.09</v>
      </c>
      <c r="AN96" s="91">
        <f t="shared" si="37"/>
        <v>4.6610398452235209E-4</v>
      </c>
      <c r="AO96" s="91">
        <f t="shared" si="38"/>
        <v>0.05</v>
      </c>
      <c r="AP96" s="91">
        <f t="shared" si="39"/>
        <v>2.3305199226117605E-4</v>
      </c>
      <c r="AQ96" s="91">
        <f t="shared" si="40"/>
        <v>0.02</v>
      </c>
      <c r="AR96" s="91">
        <f t="shared" si="41"/>
        <v>4.6610398452235205E-5</v>
      </c>
      <c r="AS96" s="91">
        <f t="shared" si="42"/>
        <v>0</v>
      </c>
      <c r="AT96" s="91">
        <f t="shared" si="43"/>
        <v>4.6610398452235209E-4</v>
      </c>
      <c r="AU96" s="91">
        <f t="shared" si="44"/>
        <v>0.05</v>
      </c>
      <c r="AV96" s="91">
        <f t="shared" si="45"/>
        <v>2.3305199226117605E-4</v>
      </c>
      <c r="AW96" s="91">
        <f t="shared" si="46"/>
        <v>0.02</v>
      </c>
      <c r="AX96" s="91">
        <f t="shared" si="47"/>
        <v>1.1652599613058802E-4</v>
      </c>
      <c r="AY96" s="91">
        <f t="shared" si="48"/>
        <v>0.01</v>
      </c>
      <c r="AZ96" s="91">
        <f t="shared" si="49"/>
        <v>2.3305199226117603E-5</v>
      </c>
      <c r="BA96" s="91">
        <f t="shared" si="50"/>
        <v>0</v>
      </c>
      <c r="BB96" s="91">
        <f t="shared" si="51"/>
        <v>9.322079690447041E-5</v>
      </c>
      <c r="BC96" s="91">
        <f t="shared" si="52"/>
        <v>0.01</v>
      </c>
      <c r="BD96" s="91">
        <f t="shared" si="53"/>
        <v>4.6610398452235205E-5</v>
      </c>
      <c r="BE96" s="91">
        <f t="shared" si="54"/>
        <v>0</v>
      </c>
      <c r="BF96" s="91">
        <f t="shared" si="55"/>
        <v>2.3305199226117603E-5</v>
      </c>
      <c r="BG96" s="91">
        <f t="shared" si="56"/>
        <v>0</v>
      </c>
      <c r="BH96" s="91">
        <f t="shared" si="57"/>
        <v>4.6610398452235213E-6</v>
      </c>
      <c r="BI96" s="91">
        <f t="shared" si="58"/>
        <v>0</v>
      </c>
    </row>
    <row r="97" spans="1:61" s="91" customFormat="1" x14ac:dyDescent="0.25">
      <c r="A97" s="126">
        <v>7.5</v>
      </c>
      <c r="B97" s="127">
        <f t="shared" si="13"/>
        <v>41</v>
      </c>
      <c r="C97" s="128">
        <f t="shared" si="2"/>
        <v>0</v>
      </c>
      <c r="D97" s="129">
        <f t="shared" si="3"/>
        <v>1</v>
      </c>
      <c r="E97" s="130">
        <f t="shared" si="4"/>
        <v>0</v>
      </c>
      <c r="F97" s="145">
        <f t="shared" si="5"/>
        <v>40</v>
      </c>
      <c r="G97" s="138">
        <f t="shared" si="27"/>
        <v>2.1143071725516011E-2</v>
      </c>
      <c r="H97" s="133">
        <f t="shared" si="14"/>
        <v>0.46296296296296297</v>
      </c>
      <c r="I97" s="129">
        <f t="shared" si="15"/>
        <v>1.38</v>
      </c>
      <c r="J97" s="133">
        <f t="shared" si="16"/>
        <v>0.39362738120714225</v>
      </c>
      <c r="K97" s="133">
        <f t="shared" si="28"/>
        <v>1.1538146202061109E-5</v>
      </c>
      <c r="L97" s="128">
        <f t="shared" si="17"/>
        <v>18.617322322758923</v>
      </c>
      <c r="M97" s="129">
        <f t="shared" si="6"/>
        <v>0</v>
      </c>
      <c r="N97" s="145">
        <v>0</v>
      </c>
      <c r="O97" s="140">
        <f t="shared" si="18"/>
        <v>934.59327885360176</v>
      </c>
      <c r="P97" s="135">
        <f t="shared" si="19"/>
        <v>480</v>
      </c>
      <c r="Q97" s="138">
        <f t="shared" si="20"/>
        <v>1.0571535862758006E-2</v>
      </c>
      <c r="R97" s="133">
        <f t="shared" si="21"/>
        <v>0.23148148148148148</v>
      </c>
      <c r="S97" s="133">
        <f t="shared" si="7"/>
        <v>0.19681369060357112</v>
      </c>
      <c r="T97" s="133">
        <f t="shared" si="8"/>
        <v>5.7690731010305543E-6</v>
      </c>
      <c r="U97" s="138">
        <f t="shared" si="22"/>
        <v>5.2857679313790028E-3</v>
      </c>
      <c r="V97" s="133">
        <f t="shared" si="23"/>
        <v>0.11574074074074074</v>
      </c>
      <c r="W97" s="133">
        <f t="shared" si="9"/>
        <v>9.8406845301785562E-2</v>
      </c>
      <c r="X97" s="133">
        <f t="shared" si="10"/>
        <v>2.8845365505152771E-6</v>
      </c>
      <c r="Y97" s="138">
        <f t="shared" si="24"/>
        <v>1.0571535862758006E-3</v>
      </c>
      <c r="Z97" s="133">
        <f t="shared" si="25"/>
        <v>2.3148148148148147E-2</v>
      </c>
      <c r="AA97" s="133">
        <f t="shared" si="11"/>
        <v>1.9681369060357112E-2</v>
      </c>
      <c r="AB97" s="133">
        <f t="shared" si="12"/>
        <v>5.7690731010305541E-7</v>
      </c>
      <c r="AC97" s="141">
        <f t="shared" si="26"/>
        <v>0.33750000000000063</v>
      </c>
      <c r="AD97" s="91">
        <f t="shared" si="29"/>
        <v>1.925202269300267E-3</v>
      </c>
      <c r="AE97" s="91">
        <f t="shared" si="30"/>
        <v>0.19</v>
      </c>
      <c r="AF97" s="91">
        <f t="shared" si="31"/>
        <v>9.6260113465013349E-4</v>
      </c>
      <c r="AG97" s="91">
        <f t="shared" si="30"/>
        <v>0.1</v>
      </c>
      <c r="AH97" s="91">
        <f t="shared" si="32"/>
        <v>4.8130056732506674E-4</v>
      </c>
      <c r="AI97" s="91">
        <f t="shared" si="60"/>
        <v>0.05</v>
      </c>
      <c r="AJ97" s="91">
        <f t="shared" si="34"/>
        <v>9.6260113465013335E-5</v>
      </c>
      <c r="AK97" s="91">
        <f t="shared" si="60"/>
        <v>0.01</v>
      </c>
      <c r="AL97" s="91">
        <f t="shared" si="35"/>
        <v>9.6260113465013349E-4</v>
      </c>
      <c r="AM97" s="91">
        <f t="shared" si="36"/>
        <v>0.1</v>
      </c>
      <c r="AN97" s="91">
        <f t="shared" si="37"/>
        <v>4.8130056732506674E-4</v>
      </c>
      <c r="AO97" s="91">
        <f t="shared" si="38"/>
        <v>0.05</v>
      </c>
      <c r="AP97" s="91">
        <f t="shared" si="39"/>
        <v>2.4065028366253337E-4</v>
      </c>
      <c r="AQ97" s="91">
        <f t="shared" si="40"/>
        <v>0.02</v>
      </c>
      <c r="AR97" s="91">
        <f t="shared" si="41"/>
        <v>4.8130056732506668E-5</v>
      </c>
      <c r="AS97" s="91">
        <f t="shared" si="42"/>
        <v>0</v>
      </c>
      <c r="AT97" s="91">
        <f t="shared" si="43"/>
        <v>4.8130056732506674E-4</v>
      </c>
      <c r="AU97" s="91">
        <f t="shared" si="44"/>
        <v>0.05</v>
      </c>
      <c r="AV97" s="91">
        <f t="shared" si="45"/>
        <v>2.4065028366253337E-4</v>
      </c>
      <c r="AW97" s="91">
        <f t="shared" si="46"/>
        <v>0.02</v>
      </c>
      <c r="AX97" s="91">
        <f t="shared" si="47"/>
        <v>1.2032514183126669E-4</v>
      </c>
      <c r="AY97" s="91">
        <f t="shared" si="48"/>
        <v>0.01</v>
      </c>
      <c r="AZ97" s="91">
        <f t="shared" si="49"/>
        <v>2.4065028366253334E-5</v>
      </c>
      <c r="BA97" s="91">
        <f t="shared" si="50"/>
        <v>0</v>
      </c>
      <c r="BB97" s="91">
        <f t="shared" si="51"/>
        <v>9.6260113465013335E-5</v>
      </c>
      <c r="BC97" s="91">
        <f t="shared" si="52"/>
        <v>0.01</v>
      </c>
      <c r="BD97" s="91">
        <f t="shared" si="53"/>
        <v>4.8130056732506668E-5</v>
      </c>
      <c r="BE97" s="91">
        <f t="shared" si="54"/>
        <v>0</v>
      </c>
      <c r="BF97" s="91">
        <f t="shared" si="55"/>
        <v>2.4065028366253334E-5</v>
      </c>
      <c r="BG97" s="91">
        <f t="shared" si="56"/>
        <v>0</v>
      </c>
      <c r="BH97" s="91">
        <f t="shared" si="57"/>
        <v>4.8130056732506676E-6</v>
      </c>
      <c r="BI97" s="91">
        <f t="shared" si="58"/>
        <v>0</v>
      </c>
    </row>
    <row r="98" spans="1:61" s="91" customFormat="1" x14ac:dyDescent="0.25">
      <c r="A98" s="126">
        <v>7.5</v>
      </c>
      <c r="B98" s="127">
        <f t="shared" si="13"/>
        <v>41</v>
      </c>
      <c r="C98" s="128">
        <f t="shared" si="2"/>
        <v>0</v>
      </c>
      <c r="D98" s="129">
        <f t="shared" si="3"/>
        <v>1</v>
      </c>
      <c r="E98" s="130">
        <f t="shared" si="4"/>
        <v>0</v>
      </c>
      <c r="F98" s="145">
        <f t="shared" si="5"/>
        <v>40</v>
      </c>
      <c r="G98" s="138">
        <f t="shared" si="27"/>
        <v>2.1287496816369385E-2</v>
      </c>
      <c r="H98" s="133">
        <f t="shared" si="14"/>
        <v>0.46296296296296297</v>
      </c>
      <c r="I98" s="129">
        <f t="shared" si="15"/>
        <v>1.38</v>
      </c>
      <c r="J98" s="133">
        <f t="shared" si="16"/>
        <v>0.39631618967505328</v>
      </c>
      <c r="K98" s="133">
        <f t="shared" si="28"/>
        <v>1.161696151495158E-5</v>
      </c>
      <c r="L98" s="128">
        <f t="shared" si="17"/>
        <v>18.617322322758923</v>
      </c>
      <c r="M98" s="129">
        <f t="shared" si="6"/>
        <v>0</v>
      </c>
      <c r="N98" s="145">
        <v>0</v>
      </c>
      <c r="O98" s="140">
        <f t="shared" si="18"/>
        <v>937.69865237591739</v>
      </c>
      <c r="P98" s="135">
        <f t="shared" si="19"/>
        <v>480</v>
      </c>
      <c r="Q98" s="138">
        <f t="shared" si="20"/>
        <v>1.0643748408184692E-2</v>
      </c>
      <c r="R98" s="133">
        <f t="shared" si="21"/>
        <v>0.23148148148148148</v>
      </c>
      <c r="S98" s="133">
        <f t="shared" si="7"/>
        <v>0.19815809483752664</v>
      </c>
      <c r="T98" s="133">
        <f t="shared" si="8"/>
        <v>5.8084807574757902E-6</v>
      </c>
      <c r="U98" s="138">
        <f t="shared" si="22"/>
        <v>5.3218742040923462E-3</v>
      </c>
      <c r="V98" s="133">
        <f t="shared" si="23"/>
        <v>0.11574074074074074</v>
      </c>
      <c r="W98" s="133">
        <f t="shared" si="9"/>
        <v>9.9079047418763319E-2</v>
      </c>
      <c r="X98" s="133">
        <f t="shared" si="10"/>
        <v>2.9042403787378951E-6</v>
      </c>
      <c r="Y98" s="138">
        <f t="shared" si="24"/>
        <v>1.0643748408184692E-3</v>
      </c>
      <c r="Z98" s="133">
        <f t="shared" si="25"/>
        <v>2.3148148148148147E-2</v>
      </c>
      <c r="AA98" s="133">
        <f t="shared" si="11"/>
        <v>1.9815809483752663E-2</v>
      </c>
      <c r="AB98" s="133">
        <f t="shared" si="12"/>
        <v>5.8084807574757891E-7</v>
      </c>
      <c r="AC98" s="141">
        <f t="shared" si="26"/>
        <v>0.3375868055555562</v>
      </c>
      <c r="AD98" s="91">
        <f t="shared" si="29"/>
        <v>1.986403822647329E-3</v>
      </c>
      <c r="AE98" s="91">
        <f t="shared" si="30"/>
        <v>0.2</v>
      </c>
      <c r="AF98" s="91">
        <f t="shared" si="31"/>
        <v>9.9320191132366452E-4</v>
      </c>
      <c r="AG98" s="91">
        <f t="shared" si="30"/>
        <v>0.1</v>
      </c>
      <c r="AH98" s="91">
        <f t="shared" si="32"/>
        <v>4.9660095566183226E-4</v>
      </c>
      <c r="AI98" s="91">
        <f t="shared" si="60"/>
        <v>0.05</v>
      </c>
      <c r="AJ98" s="91">
        <f t="shared" si="34"/>
        <v>9.9320191132366435E-5</v>
      </c>
      <c r="AK98" s="91">
        <f t="shared" si="60"/>
        <v>0.01</v>
      </c>
      <c r="AL98" s="91">
        <f t="shared" si="35"/>
        <v>9.9320191132366452E-4</v>
      </c>
      <c r="AM98" s="91">
        <f t="shared" si="36"/>
        <v>0.1</v>
      </c>
      <c r="AN98" s="91">
        <f t="shared" si="37"/>
        <v>4.9660095566183226E-4</v>
      </c>
      <c r="AO98" s="91">
        <f t="shared" si="38"/>
        <v>0.05</v>
      </c>
      <c r="AP98" s="91">
        <f t="shared" si="39"/>
        <v>2.4830047783091613E-4</v>
      </c>
      <c r="AQ98" s="91">
        <f t="shared" si="40"/>
        <v>0.02</v>
      </c>
      <c r="AR98" s="91">
        <f t="shared" si="41"/>
        <v>4.9660095566183218E-5</v>
      </c>
      <c r="AS98" s="91">
        <f t="shared" si="42"/>
        <v>0</v>
      </c>
      <c r="AT98" s="91">
        <f t="shared" si="43"/>
        <v>4.9660095566183226E-4</v>
      </c>
      <c r="AU98" s="91">
        <f t="shared" si="44"/>
        <v>0.05</v>
      </c>
      <c r="AV98" s="91">
        <f t="shared" si="45"/>
        <v>2.4830047783091613E-4</v>
      </c>
      <c r="AW98" s="91">
        <f t="shared" si="46"/>
        <v>0.02</v>
      </c>
      <c r="AX98" s="91">
        <f t="shared" si="47"/>
        <v>1.2415023891545806E-4</v>
      </c>
      <c r="AY98" s="91">
        <f t="shared" si="48"/>
        <v>0.01</v>
      </c>
      <c r="AZ98" s="91">
        <f t="shared" si="49"/>
        <v>2.4830047783091609E-5</v>
      </c>
      <c r="BA98" s="91">
        <f t="shared" si="50"/>
        <v>0</v>
      </c>
      <c r="BB98" s="91">
        <f t="shared" si="51"/>
        <v>9.9320191132366435E-5</v>
      </c>
      <c r="BC98" s="91">
        <f t="shared" si="52"/>
        <v>0.01</v>
      </c>
      <c r="BD98" s="91">
        <f t="shared" si="53"/>
        <v>4.9660095566183218E-5</v>
      </c>
      <c r="BE98" s="91">
        <f t="shared" si="54"/>
        <v>0</v>
      </c>
      <c r="BF98" s="91">
        <f t="shared" si="55"/>
        <v>2.4830047783091609E-5</v>
      </c>
      <c r="BG98" s="91">
        <f t="shared" si="56"/>
        <v>0</v>
      </c>
      <c r="BH98" s="91">
        <f t="shared" si="57"/>
        <v>4.9660095566183229E-6</v>
      </c>
      <c r="BI98" s="91">
        <f t="shared" si="58"/>
        <v>0</v>
      </c>
    </row>
    <row r="99" spans="1:61" s="91" customFormat="1" x14ac:dyDescent="0.25">
      <c r="A99" s="126">
        <v>7.5</v>
      </c>
      <c r="B99" s="127">
        <f t="shared" si="13"/>
        <v>41</v>
      </c>
      <c r="C99" s="128">
        <f t="shared" si="2"/>
        <v>0</v>
      </c>
      <c r="D99" s="129">
        <f t="shared" si="3"/>
        <v>1</v>
      </c>
      <c r="E99" s="130">
        <f t="shared" si="4"/>
        <v>0</v>
      </c>
      <c r="F99" s="145">
        <f t="shared" si="5"/>
        <v>40</v>
      </c>
      <c r="G99" s="138">
        <f t="shared" si="27"/>
        <v>2.1426320058716041E-2</v>
      </c>
      <c r="H99" s="133">
        <f t="shared" si="14"/>
        <v>0.46296296296296297</v>
      </c>
      <c r="I99" s="129">
        <f t="shared" si="15"/>
        <v>1.38</v>
      </c>
      <c r="J99" s="133">
        <f t="shared" si="16"/>
        <v>0.39890070672371142</v>
      </c>
      <c r="K99" s="133">
        <f t="shared" si="28"/>
        <v>1.1692719800560894E-5</v>
      </c>
      <c r="L99" s="128">
        <f t="shared" si="17"/>
        <v>18.617322322758923</v>
      </c>
      <c r="M99" s="129">
        <f t="shared" si="6"/>
        <v>0</v>
      </c>
      <c r="N99" s="145">
        <v>0</v>
      </c>
      <c r="O99" s="140">
        <f t="shared" si="18"/>
        <v>940.68358060698824</v>
      </c>
      <c r="P99" s="135">
        <f t="shared" si="19"/>
        <v>480</v>
      </c>
      <c r="Q99" s="138">
        <f t="shared" si="20"/>
        <v>1.0713160029358021E-2</v>
      </c>
      <c r="R99" s="133">
        <f t="shared" si="21"/>
        <v>0.23148148148148148</v>
      </c>
      <c r="S99" s="133">
        <f t="shared" si="7"/>
        <v>0.19945035336185571</v>
      </c>
      <c r="T99" s="133">
        <f t="shared" si="8"/>
        <v>5.846359900280447E-6</v>
      </c>
      <c r="U99" s="138">
        <f t="shared" si="22"/>
        <v>5.3565800146790103E-3</v>
      </c>
      <c r="V99" s="133">
        <f t="shared" si="23"/>
        <v>0.11574074074074074</v>
      </c>
      <c r="W99" s="133">
        <f t="shared" si="9"/>
        <v>9.9725176680927854E-2</v>
      </c>
      <c r="X99" s="133">
        <f t="shared" si="10"/>
        <v>2.9231799501402235E-6</v>
      </c>
      <c r="Y99" s="138">
        <f t="shared" si="24"/>
        <v>1.0713160029358019E-3</v>
      </c>
      <c r="Z99" s="133">
        <f t="shared" si="25"/>
        <v>2.3148148148148147E-2</v>
      </c>
      <c r="AA99" s="133">
        <f t="shared" si="11"/>
        <v>1.9945035336185569E-2</v>
      </c>
      <c r="AB99" s="133">
        <f t="shared" si="12"/>
        <v>5.8463599002804461E-7</v>
      </c>
      <c r="AC99" s="141">
        <f t="shared" si="26"/>
        <v>0.33767361111111177</v>
      </c>
      <c r="AD99" s="91">
        <f t="shared" si="29"/>
        <v>2.0480044928161377E-3</v>
      </c>
      <c r="AE99" s="91">
        <f t="shared" si="30"/>
        <v>0.2</v>
      </c>
      <c r="AF99" s="91">
        <f t="shared" si="31"/>
        <v>1.0240022464080688E-3</v>
      </c>
      <c r="AG99" s="91">
        <f t="shared" si="30"/>
        <v>0.1</v>
      </c>
      <c r="AH99" s="91">
        <f t="shared" si="32"/>
        <v>5.1200112320403442E-4</v>
      </c>
      <c r="AI99" s="91">
        <f t="shared" ref="AI99:AK114" si="61">ROUND((1-EXP(-AH99))*100,2)</f>
        <v>0.05</v>
      </c>
      <c r="AJ99" s="91">
        <f t="shared" si="34"/>
        <v>1.0240022464080686E-4</v>
      </c>
      <c r="AK99" s="91">
        <f t="shared" si="61"/>
        <v>0.01</v>
      </c>
      <c r="AL99" s="91">
        <f t="shared" si="35"/>
        <v>1.0240022464080688E-3</v>
      </c>
      <c r="AM99" s="91">
        <f t="shared" si="36"/>
        <v>0.1</v>
      </c>
      <c r="AN99" s="91">
        <f t="shared" si="37"/>
        <v>5.1200112320403442E-4</v>
      </c>
      <c r="AO99" s="91">
        <f t="shared" si="38"/>
        <v>0.05</v>
      </c>
      <c r="AP99" s="91">
        <f t="shared" si="39"/>
        <v>2.5600056160201721E-4</v>
      </c>
      <c r="AQ99" s="91">
        <f t="shared" si="40"/>
        <v>0.03</v>
      </c>
      <c r="AR99" s="91">
        <f t="shared" si="41"/>
        <v>5.120011232040343E-5</v>
      </c>
      <c r="AS99" s="91">
        <f t="shared" si="42"/>
        <v>0.01</v>
      </c>
      <c r="AT99" s="91">
        <f t="shared" si="43"/>
        <v>5.1200112320403442E-4</v>
      </c>
      <c r="AU99" s="91">
        <f t="shared" si="44"/>
        <v>0.05</v>
      </c>
      <c r="AV99" s="91">
        <f t="shared" si="45"/>
        <v>2.5600056160201721E-4</v>
      </c>
      <c r="AW99" s="91">
        <f t="shared" si="46"/>
        <v>0.03</v>
      </c>
      <c r="AX99" s="91">
        <f t="shared" si="47"/>
        <v>1.2800028080100861E-4</v>
      </c>
      <c r="AY99" s="91">
        <f t="shared" si="48"/>
        <v>0.01</v>
      </c>
      <c r="AZ99" s="91">
        <f t="shared" si="49"/>
        <v>2.5600056160201715E-5</v>
      </c>
      <c r="BA99" s="91">
        <f t="shared" si="50"/>
        <v>0</v>
      </c>
      <c r="BB99" s="91">
        <f t="shared" si="51"/>
        <v>1.0240022464080686E-4</v>
      </c>
      <c r="BC99" s="91">
        <f t="shared" si="52"/>
        <v>0.01</v>
      </c>
      <c r="BD99" s="91">
        <f t="shared" si="53"/>
        <v>5.120011232040343E-5</v>
      </c>
      <c r="BE99" s="91">
        <f t="shared" si="54"/>
        <v>0.01</v>
      </c>
      <c r="BF99" s="91">
        <f t="shared" si="55"/>
        <v>2.5600056160201715E-5</v>
      </c>
      <c r="BG99" s="91">
        <f t="shared" si="56"/>
        <v>0</v>
      </c>
      <c r="BH99" s="91">
        <f t="shared" si="57"/>
        <v>5.1200112320403444E-6</v>
      </c>
      <c r="BI99" s="91">
        <f t="shared" si="58"/>
        <v>0</v>
      </c>
    </row>
    <row r="100" spans="1:61" s="91" customFormat="1" x14ac:dyDescent="0.25">
      <c r="A100" s="126">
        <v>7.5</v>
      </c>
      <c r="B100" s="127">
        <f t="shared" si="13"/>
        <v>41</v>
      </c>
      <c r="C100" s="128">
        <f t="shared" si="2"/>
        <v>0</v>
      </c>
      <c r="D100" s="129">
        <f t="shared" si="3"/>
        <v>1</v>
      </c>
      <c r="E100" s="130">
        <f t="shared" si="4"/>
        <v>0</v>
      </c>
      <c r="F100" s="145">
        <f t="shared" si="5"/>
        <v>40</v>
      </c>
      <c r="G100" s="138">
        <f t="shared" si="27"/>
        <v>2.1559758732714897E-2</v>
      </c>
      <c r="H100" s="133">
        <f t="shared" si="14"/>
        <v>0.46296296296296297</v>
      </c>
      <c r="I100" s="129">
        <f t="shared" si="15"/>
        <v>1.38</v>
      </c>
      <c r="J100" s="133">
        <f t="shared" si="16"/>
        <v>0.40138497752786967</v>
      </c>
      <c r="K100" s="133">
        <f t="shared" si="28"/>
        <v>1.1765539632494297E-5</v>
      </c>
      <c r="L100" s="128">
        <f t="shared" si="17"/>
        <v>18.617322322758923</v>
      </c>
      <c r="M100" s="129">
        <f t="shared" si="6"/>
        <v>0</v>
      </c>
      <c r="N100" s="145">
        <v>0</v>
      </c>
      <c r="O100" s="140">
        <f t="shared" si="18"/>
        <v>943.55273514850057</v>
      </c>
      <c r="P100" s="135">
        <f t="shared" si="19"/>
        <v>480</v>
      </c>
      <c r="Q100" s="138">
        <f t="shared" si="20"/>
        <v>1.0779879366357449E-2</v>
      </c>
      <c r="R100" s="133">
        <f t="shared" si="21"/>
        <v>0.23148148148148148</v>
      </c>
      <c r="S100" s="133">
        <f t="shared" si="7"/>
        <v>0.20069248876393483</v>
      </c>
      <c r="T100" s="133">
        <f t="shared" si="8"/>
        <v>5.8827698162471486E-6</v>
      </c>
      <c r="U100" s="138">
        <f t="shared" si="22"/>
        <v>5.3899396831787244E-3</v>
      </c>
      <c r="V100" s="133">
        <f t="shared" si="23"/>
        <v>0.11574074074074074</v>
      </c>
      <c r="W100" s="133">
        <f t="shared" si="9"/>
        <v>0.10034624438196742</v>
      </c>
      <c r="X100" s="133">
        <f t="shared" si="10"/>
        <v>2.9413849081235743E-6</v>
      </c>
      <c r="Y100" s="138">
        <f t="shared" si="24"/>
        <v>1.0779879366357447E-3</v>
      </c>
      <c r="Z100" s="133">
        <f t="shared" si="25"/>
        <v>2.3148148148148147E-2</v>
      </c>
      <c r="AA100" s="133">
        <f t="shared" si="11"/>
        <v>2.0069248876393483E-2</v>
      </c>
      <c r="AB100" s="133">
        <f t="shared" si="12"/>
        <v>5.8827698162471483E-7</v>
      </c>
      <c r="AC100" s="141">
        <f t="shared" si="26"/>
        <v>0.33776041666666734</v>
      </c>
      <c r="AD100" s="91">
        <f t="shared" si="29"/>
        <v>2.109988799172693E-3</v>
      </c>
      <c r="AE100" s="91">
        <f t="shared" si="30"/>
        <v>0.21</v>
      </c>
      <c r="AF100" s="91">
        <f t="shared" si="31"/>
        <v>1.0549943995863465E-3</v>
      </c>
      <c r="AG100" s="91">
        <f t="shared" si="30"/>
        <v>0.11</v>
      </c>
      <c r="AH100" s="91">
        <f t="shared" si="32"/>
        <v>5.2749719979317325E-4</v>
      </c>
      <c r="AI100" s="91">
        <f t="shared" si="61"/>
        <v>0.05</v>
      </c>
      <c r="AJ100" s="91">
        <f t="shared" si="34"/>
        <v>1.0549943995863463E-4</v>
      </c>
      <c r="AK100" s="91">
        <f t="shared" si="61"/>
        <v>0.01</v>
      </c>
      <c r="AL100" s="91">
        <f t="shared" si="35"/>
        <v>1.0549943995863465E-3</v>
      </c>
      <c r="AM100" s="91">
        <f t="shared" si="36"/>
        <v>0.11</v>
      </c>
      <c r="AN100" s="91">
        <f t="shared" si="37"/>
        <v>5.2749719979317325E-4</v>
      </c>
      <c r="AO100" s="91">
        <f t="shared" si="38"/>
        <v>0.05</v>
      </c>
      <c r="AP100" s="91">
        <f t="shared" si="39"/>
        <v>2.6374859989658663E-4</v>
      </c>
      <c r="AQ100" s="91">
        <f t="shared" si="40"/>
        <v>0.03</v>
      </c>
      <c r="AR100" s="91">
        <f t="shared" si="41"/>
        <v>5.2749719979317314E-5</v>
      </c>
      <c r="AS100" s="91">
        <f t="shared" si="42"/>
        <v>0.01</v>
      </c>
      <c r="AT100" s="91">
        <f t="shared" si="43"/>
        <v>5.2749719979317325E-4</v>
      </c>
      <c r="AU100" s="91">
        <f t="shared" si="44"/>
        <v>0.05</v>
      </c>
      <c r="AV100" s="91">
        <f t="shared" si="45"/>
        <v>2.6374859989658663E-4</v>
      </c>
      <c r="AW100" s="91">
        <f t="shared" si="46"/>
        <v>0.03</v>
      </c>
      <c r="AX100" s="91">
        <f t="shared" si="47"/>
        <v>1.3187429994829331E-4</v>
      </c>
      <c r="AY100" s="91">
        <f t="shared" si="48"/>
        <v>0.01</v>
      </c>
      <c r="AZ100" s="91">
        <f t="shared" si="49"/>
        <v>2.6374859989658657E-5</v>
      </c>
      <c r="BA100" s="91">
        <f t="shared" si="50"/>
        <v>0</v>
      </c>
      <c r="BB100" s="91">
        <f t="shared" si="51"/>
        <v>1.0549943995863463E-4</v>
      </c>
      <c r="BC100" s="91">
        <f t="shared" si="52"/>
        <v>0.01</v>
      </c>
      <c r="BD100" s="91">
        <f t="shared" si="53"/>
        <v>5.2749719979317314E-5</v>
      </c>
      <c r="BE100" s="91">
        <f t="shared" si="54"/>
        <v>0.01</v>
      </c>
      <c r="BF100" s="91">
        <f t="shared" si="55"/>
        <v>2.6374859989658657E-5</v>
      </c>
      <c r="BG100" s="91">
        <f t="shared" si="56"/>
        <v>0</v>
      </c>
      <c r="BH100" s="91">
        <f t="shared" si="57"/>
        <v>5.2749719979317323E-6</v>
      </c>
      <c r="BI100" s="91">
        <f t="shared" si="58"/>
        <v>0</v>
      </c>
    </row>
    <row r="101" spans="1:61" s="91" customFormat="1" x14ac:dyDescent="0.25">
      <c r="A101" s="126">
        <v>7.5</v>
      </c>
      <c r="B101" s="127">
        <f t="shared" si="13"/>
        <v>41</v>
      </c>
      <c r="C101" s="128">
        <f t="shared" si="2"/>
        <v>0</v>
      </c>
      <c r="D101" s="129">
        <f t="shared" si="3"/>
        <v>1</v>
      </c>
      <c r="E101" s="130">
        <f t="shared" si="4"/>
        <v>0</v>
      </c>
      <c r="F101" s="145">
        <f t="shared" si="5"/>
        <v>40</v>
      </c>
      <c r="G101" s="138">
        <f t="shared" si="27"/>
        <v>2.168802169083044E-2</v>
      </c>
      <c r="H101" s="133">
        <f t="shared" si="14"/>
        <v>0.46296296296296297</v>
      </c>
      <c r="I101" s="129">
        <f t="shared" si="15"/>
        <v>1.38</v>
      </c>
      <c r="J101" s="133">
        <f t="shared" si="16"/>
        <v>0.40377289036117725</v>
      </c>
      <c r="K101" s="133">
        <f t="shared" si="28"/>
        <v>1.1835534985215915E-5</v>
      </c>
      <c r="L101" s="128">
        <f t="shared" si="17"/>
        <v>18.617322322758923</v>
      </c>
      <c r="M101" s="129">
        <f t="shared" si="6"/>
        <v>0</v>
      </c>
      <c r="N101" s="145">
        <v>0</v>
      </c>
      <c r="O101" s="140">
        <f t="shared" si="18"/>
        <v>946.31060640898545</v>
      </c>
      <c r="P101" s="135">
        <f t="shared" si="19"/>
        <v>480</v>
      </c>
      <c r="Q101" s="138">
        <f t="shared" si="20"/>
        <v>1.084401084541522E-2</v>
      </c>
      <c r="R101" s="133">
        <f t="shared" si="21"/>
        <v>0.23148148148148148</v>
      </c>
      <c r="S101" s="133">
        <f t="shared" si="7"/>
        <v>0.20188644518058863</v>
      </c>
      <c r="T101" s="133">
        <f t="shared" si="8"/>
        <v>5.9177674926079576E-6</v>
      </c>
      <c r="U101" s="138">
        <f t="shared" si="22"/>
        <v>5.4220054227076099E-3</v>
      </c>
      <c r="V101" s="133">
        <f t="shared" si="23"/>
        <v>0.11574074074074074</v>
      </c>
      <c r="W101" s="133">
        <f t="shared" si="9"/>
        <v>0.10094322259029431</v>
      </c>
      <c r="X101" s="133">
        <f t="shared" si="10"/>
        <v>2.9588837463039788E-6</v>
      </c>
      <c r="Y101" s="138">
        <f t="shared" si="24"/>
        <v>1.0844010845415218E-3</v>
      </c>
      <c r="Z101" s="133">
        <f t="shared" si="25"/>
        <v>2.3148148148148147E-2</v>
      </c>
      <c r="AA101" s="133">
        <f t="shared" si="11"/>
        <v>2.0188644518058862E-2</v>
      </c>
      <c r="AB101" s="133">
        <f t="shared" si="12"/>
        <v>5.9177674926079576E-7</v>
      </c>
      <c r="AC101" s="141">
        <f t="shared" si="26"/>
        <v>0.33784722222222291</v>
      </c>
      <c r="AD101" s="91">
        <f t="shared" si="29"/>
        <v>2.1723418615338303E-3</v>
      </c>
      <c r="AE101" s="91">
        <f t="shared" si="30"/>
        <v>0.22</v>
      </c>
      <c r="AF101" s="91">
        <f t="shared" si="31"/>
        <v>1.0861709307669152E-3</v>
      </c>
      <c r="AG101" s="91">
        <f t="shared" si="30"/>
        <v>0.11</v>
      </c>
      <c r="AH101" s="91">
        <f t="shared" si="32"/>
        <v>5.4308546538345758E-4</v>
      </c>
      <c r="AI101" s="91">
        <f t="shared" si="61"/>
        <v>0.05</v>
      </c>
      <c r="AJ101" s="91">
        <f t="shared" si="34"/>
        <v>1.086170930766915E-4</v>
      </c>
      <c r="AK101" s="91">
        <f t="shared" si="61"/>
        <v>0.01</v>
      </c>
      <c r="AL101" s="91">
        <f t="shared" si="35"/>
        <v>1.0861709307669152E-3</v>
      </c>
      <c r="AM101" s="91">
        <f t="shared" si="36"/>
        <v>0.11</v>
      </c>
      <c r="AN101" s="91">
        <f t="shared" si="37"/>
        <v>5.4308546538345758E-4</v>
      </c>
      <c r="AO101" s="91">
        <f t="shared" si="38"/>
        <v>0.05</v>
      </c>
      <c r="AP101" s="91">
        <f t="shared" si="39"/>
        <v>2.7154273269172879E-4</v>
      </c>
      <c r="AQ101" s="91">
        <f t="shared" si="40"/>
        <v>0.03</v>
      </c>
      <c r="AR101" s="91">
        <f t="shared" si="41"/>
        <v>5.4308546538345751E-5</v>
      </c>
      <c r="AS101" s="91">
        <f t="shared" si="42"/>
        <v>0.01</v>
      </c>
      <c r="AT101" s="91">
        <f t="shared" si="43"/>
        <v>5.4308546538345758E-4</v>
      </c>
      <c r="AU101" s="91">
        <f t="shared" si="44"/>
        <v>0.05</v>
      </c>
      <c r="AV101" s="91">
        <f t="shared" si="45"/>
        <v>2.7154273269172879E-4</v>
      </c>
      <c r="AW101" s="91">
        <f t="shared" si="46"/>
        <v>0.03</v>
      </c>
      <c r="AX101" s="91">
        <f t="shared" si="47"/>
        <v>1.357713663458644E-4</v>
      </c>
      <c r="AY101" s="91">
        <f t="shared" si="48"/>
        <v>0.01</v>
      </c>
      <c r="AZ101" s="91">
        <f t="shared" si="49"/>
        <v>2.7154273269172876E-5</v>
      </c>
      <c r="BA101" s="91">
        <f t="shared" si="50"/>
        <v>0</v>
      </c>
      <c r="BB101" s="91">
        <f t="shared" si="51"/>
        <v>1.086170930766915E-4</v>
      </c>
      <c r="BC101" s="91">
        <f t="shared" si="52"/>
        <v>0.01</v>
      </c>
      <c r="BD101" s="91">
        <f t="shared" si="53"/>
        <v>5.4308546538345751E-5</v>
      </c>
      <c r="BE101" s="91">
        <f t="shared" si="54"/>
        <v>0.01</v>
      </c>
      <c r="BF101" s="91">
        <f t="shared" si="55"/>
        <v>2.7154273269172876E-5</v>
      </c>
      <c r="BG101" s="91">
        <f t="shared" si="56"/>
        <v>0</v>
      </c>
      <c r="BH101" s="91">
        <f t="shared" si="57"/>
        <v>5.4308546538345762E-6</v>
      </c>
      <c r="BI101" s="91">
        <f t="shared" si="58"/>
        <v>0</v>
      </c>
    </row>
    <row r="102" spans="1:61" s="91" customFormat="1" x14ac:dyDescent="0.25">
      <c r="A102" s="126">
        <v>7.5</v>
      </c>
      <c r="B102" s="127">
        <f t="shared" si="13"/>
        <v>41</v>
      </c>
      <c r="C102" s="128">
        <f t="shared" si="2"/>
        <v>0</v>
      </c>
      <c r="D102" s="129">
        <f t="shared" si="3"/>
        <v>1</v>
      </c>
      <c r="E102" s="130">
        <f t="shared" si="4"/>
        <v>0</v>
      </c>
      <c r="F102" s="145">
        <f t="shared" si="5"/>
        <v>40</v>
      </c>
      <c r="G102" s="138">
        <f t="shared" si="27"/>
        <v>2.1811309684719608E-2</v>
      </c>
      <c r="H102" s="133">
        <f t="shared" si="14"/>
        <v>0.46296296296296297</v>
      </c>
      <c r="I102" s="129">
        <f t="shared" si="15"/>
        <v>1.38</v>
      </c>
      <c r="J102" s="133">
        <f t="shared" si="16"/>
        <v>0.40606818268193828</v>
      </c>
      <c r="K102" s="133">
        <f t="shared" si="28"/>
        <v>1.1902815412436685E-5</v>
      </c>
      <c r="L102" s="128">
        <f t="shared" si="17"/>
        <v>18.617322322758923</v>
      </c>
      <c r="M102" s="129">
        <f t="shared" si="6"/>
        <v>0</v>
      </c>
      <c r="N102" s="145">
        <v>0</v>
      </c>
      <c r="O102" s="140">
        <f t="shared" si="18"/>
        <v>948.96151063159311</v>
      </c>
      <c r="P102" s="135">
        <f t="shared" si="19"/>
        <v>480</v>
      </c>
      <c r="Q102" s="138">
        <f t="shared" si="20"/>
        <v>1.0905654842359804E-2</v>
      </c>
      <c r="R102" s="133">
        <f t="shared" si="21"/>
        <v>0.23148148148148148</v>
      </c>
      <c r="S102" s="133">
        <f t="shared" si="7"/>
        <v>0.20303409134096914</v>
      </c>
      <c r="T102" s="133">
        <f t="shared" si="8"/>
        <v>5.9514077062183423E-6</v>
      </c>
      <c r="U102" s="138">
        <f t="shared" si="22"/>
        <v>5.4528274211799021E-3</v>
      </c>
      <c r="V102" s="133">
        <f t="shared" si="23"/>
        <v>0.11574074074074074</v>
      </c>
      <c r="W102" s="133">
        <f t="shared" si="9"/>
        <v>0.10151704567048457</v>
      </c>
      <c r="X102" s="133">
        <f t="shared" si="10"/>
        <v>2.9757038531091712E-6</v>
      </c>
      <c r="Y102" s="138">
        <f t="shared" si="24"/>
        <v>1.0905654842359802E-3</v>
      </c>
      <c r="Z102" s="133">
        <f t="shared" si="25"/>
        <v>2.3148148148148147E-2</v>
      </c>
      <c r="AA102" s="133">
        <f t="shared" si="11"/>
        <v>2.0303409134096909E-2</v>
      </c>
      <c r="AB102" s="133">
        <f t="shared" si="12"/>
        <v>5.9514077062183411E-7</v>
      </c>
      <c r="AC102" s="141">
        <f t="shared" si="26"/>
        <v>0.33793402777777848</v>
      </c>
      <c r="AD102" s="91">
        <f t="shared" si="29"/>
        <v>2.2350493768773993E-3</v>
      </c>
      <c r="AE102" s="91">
        <f t="shared" si="30"/>
        <v>0.22</v>
      </c>
      <c r="AF102" s="91">
        <f t="shared" si="31"/>
        <v>1.1175246884386997E-3</v>
      </c>
      <c r="AG102" s="91">
        <f t="shared" si="30"/>
        <v>0.11</v>
      </c>
      <c r="AH102" s="91">
        <f t="shared" si="32"/>
        <v>5.5876234421934983E-4</v>
      </c>
      <c r="AI102" s="91">
        <f t="shared" si="61"/>
        <v>0.06</v>
      </c>
      <c r="AJ102" s="91">
        <f t="shared" si="34"/>
        <v>1.1175246884386995E-4</v>
      </c>
      <c r="AK102" s="91">
        <f t="shared" si="61"/>
        <v>0.01</v>
      </c>
      <c r="AL102" s="91">
        <f t="shared" si="35"/>
        <v>1.1175246884386997E-3</v>
      </c>
      <c r="AM102" s="91">
        <f t="shared" si="36"/>
        <v>0.11</v>
      </c>
      <c r="AN102" s="91">
        <f t="shared" si="37"/>
        <v>5.5876234421934983E-4</v>
      </c>
      <c r="AO102" s="91">
        <f t="shared" si="38"/>
        <v>0.06</v>
      </c>
      <c r="AP102" s="91">
        <f t="shared" si="39"/>
        <v>2.7938117210967491E-4</v>
      </c>
      <c r="AQ102" s="91">
        <f t="shared" si="40"/>
        <v>0.03</v>
      </c>
      <c r="AR102" s="91">
        <f t="shared" si="41"/>
        <v>5.5876234421934973E-5</v>
      </c>
      <c r="AS102" s="91">
        <f t="shared" si="42"/>
        <v>0.01</v>
      </c>
      <c r="AT102" s="91">
        <f t="shared" si="43"/>
        <v>5.5876234421934983E-4</v>
      </c>
      <c r="AU102" s="91">
        <f t="shared" si="44"/>
        <v>0.06</v>
      </c>
      <c r="AV102" s="91">
        <f t="shared" si="45"/>
        <v>2.7938117210967491E-4</v>
      </c>
      <c r="AW102" s="91">
        <f t="shared" si="46"/>
        <v>0.03</v>
      </c>
      <c r="AX102" s="91">
        <f t="shared" si="47"/>
        <v>1.3969058605483746E-4</v>
      </c>
      <c r="AY102" s="91">
        <f t="shared" si="48"/>
        <v>0.01</v>
      </c>
      <c r="AZ102" s="91">
        <f t="shared" si="49"/>
        <v>2.7938117210967487E-5</v>
      </c>
      <c r="BA102" s="91">
        <f t="shared" si="50"/>
        <v>0</v>
      </c>
      <c r="BB102" s="91">
        <f t="shared" si="51"/>
        <v>1.1175246884386995E-4</v>
      </c>
      <c r="BC102" s="91">
        <f t="shared" si="52"/>
        <v>0.01</v>
      </c>
      <c r="BD102" s="91">
        <f t="shared" si="53"/>
        <v>5.5876234421934973E-5</v>
      </c>
      <c r="BE102" s="91">
        <f t="shared" si="54"/>
        <v>0.01</v>
      </c>
      <c r="BF102" s="91">
        <f t="shared" si="55"/>
        <v>2.7938117210967487E-5</v>
      </c>
      <c r="BG102" s="91">
        <f t="shared" si="56"/>
        <v>0</v>
      </c>
      <c r="BH102" s="91">
        <f t="shared" si="57"/>
        <v>5.5876234421934985E-6</v>
      </c>
      <c r="BI102" s="91">
        <f t="shared" si="58"/>
        <v>0</v>
      </c>
    </row>
    <row r="103" spans="1:61" s="91" customFormat="1" x14ac:dyDescent="0.25">
      <c r="A103" s="126">
        <v>7.5</v>
      </c>
      <c r="B103" s="127">
        <f t="shared" si="13"/>
        <v>41</v>
      </c>
      <c r="C103" s="128">
        <f t="shared" si="2"/>
        <v>0</v>
      </c>
      <c r="D103" s="129">
        <f t="shared" si="3"/>
        <v>1</v>
      </c>
      <c r="E103" s="130">
        <f t="shared" si="4"/>
        <v>0</v>
      </c>
      <c r="F103" s="145">
        <f t="shared" si="5"/>
        <v>40</v>
      </c>
      <c r="G103" s="138">
        <f t="shared" si="27"/>
        <v>2.1929815679439635E-2</v>
      </c>
      <c r="H103" s="133">
        <f t="shared" si="14"/>
        <v>0.46296296296296297</v>
      </c>
      <c r="I103" s="129">
        <f t="shared" si="15"/>
        <v>1.38</v>
      </c>
      <c r="J103" s="133">
        <f t="shared" si="16"/>
        <v>0.40827444698282017</v>
      </c>
      <c r="K103" s="133">
        <f t="shared" si="28"/>
        <v>1.1967486218583086E-5</v>
      </c>
      <c r="L103" s="128">
        <f t="shared" si="17"/>
        <v>18.617322322758923</v>
      </c>
      <c r="M103" s="129">
        <f t="shared" si="6"/>
        <v>0</v>
      </c>
      <c r="N103" s="145">
        <v>0</v>
      </c>
      <c r="O103" s="140">
        <f t="shared" si="18"/>
        <v>951.5095966492861</v>
      </c>
      <c r="P103" s="135">
        <f t="shared" si="19"/>
        <v>480</v>
      </c>
      <c r="Q103" s="138">
        <f t="shared" si="20"/>
        <v>1.0964907839719817E-2</v>
      </c>
      <c r="R103" s="133">
        <f t="shared" si="21"/>
        <v>0.23148148148148148</v>
      </c>
      <c r="S103" s="133">
        <f t="shared" si="7"/>
        <v>0.20413722349141009</v>
      </c>
      <c r="T103" s="133">
        <f t="shared" si="8"/>
        <v>5.9837431092915432E-6</v>
      </c>
      <c r="U103" s="138">
        <f t="shared" si="22"/>
        <v>5.4824539198599087E-3</v>
      </c>
      <c r="V103" s="133">
        <f t="shared" si="23"/>
        <v>0.11574074074074074</v>
      </c>
      <c r="W103" s="133">
        <f t="shared" si="9"/>
        <v>0.10206861174570504</v>
      </c>
      <c r="X103" s="133">
        <f t="shared" si="10"/>
        <v>2.9918715546457716E-6</v>
      </c>
      <c r="Y103" s="138">
        <f t="shared" si="24"/>
        <v>1.0964907839719816E-3</v>
      </c>
      <c r="Z103" s="133">
        <f t="shared" si="25"/>
        <v>2.3148148148148147E-2</v>
      </c>
      <c r="AA103" s="133">
        <f t="shared" si="11"/>
        <v>2.0413722349141007E-2</v>
      </c>
      <c r="AB103" s="133">
        <f t="shared" si="12"/>
        <v>5.9837431092915422E-7</v>
      </c>
      <c r="AC103" s="141">
        <f t="shared" si="26"/>
        <v>0.33802083333333405</v>
      </c>
      <c r="AD103" s="91">
        <f t="shared" si="29"/>
        <v>2.2980975969557884E-3</v>
      </c>
      <c r="AE103" s="91">
        <f t="shared" si="30"/>
        <v>0.23</v>
      </c>
      <c r="AF103" s="91">
        <f t="shared" si="31"/>
        <v>1.1490487984778942E-3</v>
      </c>
      <c r="AG103" s="91">
        <f t="shared" si="30"/>
        <v>0.11</v>
      </c>
      <c r="AH103" s="91">
        <f t="shared" si="32"/>
        <v>5.7452439923894711E-4</v>
      </c>
      <c r="AI103" s="91">
        <f t="shared" si="61"/>
        <v>0.06</v>
      </c>
      <c r="AJ103" s="91">
        <f t="shared" si="34"/>
        <v>1.1490487984778939E-4</v>
      </c>
      <c r="AK103" s="91">
        <f t="shared" si="61"/>
        <v>0.01</v>
      </c>
      <c r="AL103" s="91">
        <f t="shared" si="35"/>
        <v>1.1490487984778942E-3</v>
      </c>
      <c r="AM103" s="91">
        <f t="shared" si="36"/>
        <v>0.11</v>
      </c>
      <c r="AN103" s="91">
        <f t="shared" si="37"/>
        <v>5.7452439923894711E-4</v>
      </c>
      <c r="AO103" s="91">
        <f t="shared" si="38"/>
        <v>0.06</v>
      </c>
      <c r="AP103" s="91">
        <f t="shared" si="39"/>
        <v>2.8726219961947355E-4</v>
      </c>
      <c r="AQ103" s="91">
        <f t="shared" si="40"/>
        <v>0.03</v>
      </c>
      <c r="AR103" s="91">
        <f t="shared" si="41"/>
        <v>5.7452439923894695E-5</v>
      </c>
      <c r="AS103" s="91">
        <f t="shared" si="42"/>
        <v>0.01</v>
      </c>
      <c r="AT103" s="91">
        <f t="shared" si="43"/>
        <v>5.7452439923894711E-4</v>
      </c>
      <c r="AU103" s="91">
        <f t="shared" si="44"/>
        <v>0.06</v>
      </c>
      <c r="AV103" s="91">
        <f t="shared" si="45"/>
        <v>2.8726219961947355E-4</v>
      </c>
      <c r="AW103" s="91">
        <f t="shared" si="46"/>
        <v>0.03</v>
      </c>
      <c r="AX103" s="91">
        <f t="shared" si="47"/>
        <v>1.4363109980973678E-4</v>
      </c>
      <c r="AY103" s="91">
        <f t="shared" si="48"/>
        <v>0.01</v>
      </c>
      <c r="AZ103" s="91">
        <f t="shared" si="49"/>
        <v>2.8726219961947347E-5</v>
      </c>
      <c r="BA103" s="91">
        <f t="shared" si="50"/>
        <v>0</v>
      </c>
      <c r="BB103" s="91">
        <f t="shared" si="51"/>
        <v>1.1490487984778939E-4</v>
      </c>
      <c r="BC103" s="91">
        <f t="shared" si="52"/>
        <v>0.01</v>
      </c>
      <c r="BD103" s="91">
        <f t="shared" si="53"/>
        <v>5.7452439923894695E-5</v>
      </c>
      <c r="BE103" s="91">
        <f t="shared" si="54"/>
        <v>0.01</v>
      </c>
      <c r="BF103" s="91">
        <f t="shared" si="55"/>
        <v>2.8726219961947347E-5</v>
      </c>
      <c r="BG103" s="91">
        <f t="shared" si="56"/>
        <v>0</v>
      </c>
      <c r="BH103" s="91">
        <f t="shared" si="57"/>
        <v>5.7452439923894708E-6</v>
      </c>
      <c r="BI103" s="91">
        <f t="shared" si="58"/>
        <v>0</v>
      </c>
    </row>
    <row r="104" spans="1:61" s="91" customFormat="1" x14ac:dyDescent="0.25">
      <c r="A104" s="126">
        <v>7.5</v>
      </c>
      <c r="B104" s="127">
        <f t="shared" si="13"/>
        <v>41</v>
      </c>
      <c r="C104" s="128">
        <f t="shared" si="2"/>
        <v>0</v>
      </c>
      <c r="D104" s="129">
        <f t="shared" si="3"/>
        <v>1</v>
      </c>
      <c r="E104" s="130">
        <f t="shared" si="4"/>
        <v>0</v>
      </c>
      <c r="F104" s="145">
        <f t="shared" si="5"/>
        <v>40</v>
      </c>
      <c r="G104" s="138">
        <f t="shared" si="27"/>
        <v>2.2043725155468645E-2</v>
      </c>
      <c r="H104" s="133">
        <f t="shared" si="14"/>
        <v>0.46296296296296297</v>
      </c>
      <c r="I104" s="129">
        <f t="shared" si="15"/>
        <v>1.38</v>
      </c>
      <c r="J104" s="133">
        <f t="shared" si="16"/>
        <v>0.41039513641366882</v>
      </c>
      <c r="K104" s="133">
        <f t="shared" si="28"/>
        <v>1.2029648623615121E-5</v>
      </c>
      <c r="L104" s="128">
        <f t="shared" si="17"/>
        <v>18.617322322758923</v>
      </c>
      <c r="M104" s="129">
        <f t="shared" si="6"/>
        <v>0</v>
      </c>
      <c r="N104" s="145">
        <v>0</v>
      </c>
      <c r="O104" s="140">
        <f t="shared" si="18"/>
        <v>953.95885237802588</v>
      </c>
      <c r="P104" s="135">
        <f t="shared" si="19"/>
        <v>480</v>
      </c>
      <c r="Q104" s="138">
        <f t="shared" si="20"/>
        <v>1.1021862577734323E-2</v>
      </c>
      <c r="R104" s="133">
        <f t="shared" si="21"/>
        <v>0.23148148148148148</v>
      </c>
      <c r="S104" s="133">
        <f t="shared" si="7"/>
        <v>0.20519756820683441</v>
      </c>
      <c r="T104" s="133">
        <f t="shared" si="8"/>
        <v>6.0148243118075606E-6</v>
      </c>
      <c r="U104" s="138">
        <f t="shared" si="22"/>
        <v>5.5109312888671613E-3</v>
      </c>
      <c r="V104" s="133">
        <f t="shared" si="23"/>
        <v>0.11574074074074074</v>
      </c>
      <c r="W104" s="133">
        <f t="shared" si="9"/>
        <v>0.1025987841034172</v>
      </c>
      <c r="X104" s="133">
        <f t="shared" si="10"/>
        <v>3.0074121559037803E-6</v>
      </c>
      <c r="Y104" s="138">
        <f t="shared" si="24"/>
        <v>1.1021862577734319E-3</v>
      </c>
      <c r="Z104" s="133">
        <f t="shared" si="25"/>
        <v>2.3148148148148147E-2</v>
      </c>
      <c r="AA104" s="133">
        <f t="shared" si="11"/>
        <v>2.0519756820683435E-2</v>
      </c>
      <c r="AB104" s="133">
        <f t="shared" si="12"/>
        <v>6.0148243118075587E-7</v>
      </c>
      <c r="AC104" s="141">
        <f t="shared" si="26"/>
        <v>0.33810763888888962</v>
      </c>
      <c r="AD104" s="91">
        <f t="shared" si="29"/>
        <v>2.361473306777761E-3</v>
      </c>
      <c r="AE104" s="91">
        <f t="shared" si="30"/>
        <v>0.24</v>
      </c>
      <c r="AF104" s="91">
        <f t="shared" si="31"/>
        <v>1.1807366533888805E-3</v>
      </c>
      <c r="AG104" s="91">
        <f t="shared" si="30"/>
        <v>0.12</v>
      </c>
      <c r="AH104" s="91">
        <f t="shared" si="32"/>
        <v>5.9036832669444024E-4</v>
      </c>
      <c r="AI104" s="91">
        <f t="shared" si="61"/>
        <v>0.06</v>
      </c>
      <c r="AJ104" s="91">
        <f t="shared" si="34"/>
        <v>1.1807366533888801E-4</v>
      </c>
      <c r="AK104" s="91">
        <f t="shared" si="61"/>
        <v>0.01</v>
      </c>
      <c r="AL104" s="91">
        <f t="shared" si="35"/>
        <v>1.1807366533888805E-3</v>
      </c>
      <c r="AM104" s="91">
        <f t="shared" si="36"/>
        <v>0.12</v>
      </c>
      <c r="AN104" s="91">
        <f t="shared" si="37"/>
        <v>5.9036832669444024E-4</v>
      </c>
      <c r="AO104" s="91">
        <f t="shared" si="38"/>
        <v>0.06</v>
      </c>
      <c r="AP104" s="91">
        <f t="shared" si="39"/>
        <v>2.9518416334722012E-4</v>
      </c>
      <c r="AQ104" s="91">
        <f t="shared" si="40"/>
        <v>0.03</v>
      </c>
      <c r="AR104" s="91">
        <f t="shared" si="41"/>
        <v>5.9036832669444004E-5</v>
      </c>
      <c r="AS104" s="91">
        <f t="shared" si="42"/>
        <v>0.01</v>
      </c>
      <c r="AT104" s="91">
        <f t="shared" si="43"/>
        <v>5.9036832669444024E-4</v>
      </c>
      <c r="AU104" s="91">
        <f t="shared" si="44"/>
        <v>0.06</v>
      </c>
      <c r="AV104" s="91">
        <f t="shared" si="45"/>
        <v>2.9518416334722012E-4</v>
      </c>
      <c r="AW104" s="91">
        <f t="shared" si="46"/>
        <v>0.03</v>
      </c>
      <c r="AX104" s="91">
        <f t="shared" si="47"/>
        <v>1.4759208167361006E-4</v>
      </c>
      <c r="AY104" s="91">
        <f t="shared" si="48"/>
        <v>0.01</v>
      </c>
      <c r="AZ104" s="91">
        <f t="shared" si="49"/>
        <v>2.9518416334722002E-5</v>
      </c>
      <c r="BA104" s="91">
        <f t="shared" si="50"/>
        <v>0</v>
      </c>
      <c r="BB104" s="91">
        <f t="shared" si="51"/>
        <v>1.1807366533888801E-4</v>
      </c>
      <c r="BC104" s="91">
        <f t="shared" si="52"/>
        <v>0.01</v>
      </c>
      <c r="BD104" s="91">
        <f t="shared" si="53"/>
        <v>5.9036832669444004E-5</v>
      </c>
      <c r="BE104" s="91">
        <f t="shared" si="54"/>
        <v>0.01</v>
      </c>
      <c r="BF104" s="91">
        <f t="shared" si="55"/>
        <v>2.9518416334722002E-5</v>
      </c>
      <c r="BG104" s="91">
        <f t="shared" si="56"/>
        <v>0</v>
      </c>
      <c r="BH104" s="91">
        <f t="shared" si="57"/>
        <v>5.9036832669444019E-6</v>
      </c>
      <c r="BI104" s="91">
        <f t="shared" si="58"/>
        <v>0</v>
      </c>
    </row>
    <row r="105" spans="1:61" s="91" customFormat="1" x14ac:dyDescent="0.25">
      <c r="A105" s="126">
        <v>7.5</v>
      </c>
      <c r="B105" s="127">
        <f t="shared" si="13"/>
        <v>41</v>
      </c>
      <c r="C105" s="128">
        <f t="shared" si="2"/>
        <v>0</v>
      </c>
      <c r="D105" s="129">
        <f t="shared" si="3"/>
        <v>1</v>
      </c>
      <c r="E105" s="130">
        <f t="shared" si="4"/>
        <v>0</v>
      </c>
      <c r="F105" s="145">
        <f t="shared" si="5"/>
        <v>40</v>
      </c>
      <c r="G105" s="138">
        <f t="shared" si="27"/>
        <v>2.2153216399011709E-2</v>
      </c>
      <c r="H105" s="133">
        <f t="shared" si="14"/>
        <v>0.46296296296296297</v>
      </c>
      <c r="I105" s="129">
        <f t="shared" si="15"/>
        <v>1.38</v>
      </c>
      <c r="J105" s="133">
        <f t="shared" si="16"/>
        <v>0.41243357018622973</v>
      </c>
      <c r="K105" s="133">
        <f t="shared" si="28"/>
        <v>1.2089399921451413E-5</v>
      </c>
      <c r="L105" s="128">
        <f t="shared" si="17"/>
        <v>18.617322322758923</v>
      </c>
      <c r="M105" s="129">
        <f t="shared" si="6"/>
        <v>0</v>
      </c>
      <c r="N105" s="145">
        <v>0</v>
      </c>
      <c r="O105" s="140">
        <f t="shared" si="18"/>
        <v>956.31311105811392</v>
      </c>
      <c r="P105" s="135">
        <f t="shared" si="19"/>
        <v>480</v>
      </c>
      <c r="Q105" s="138">
        <f t="shared" si="20"/>
        <v>1.1076608199505854E-2</v>
      </c>
      <c r="R105" s="133">
        <f t="shared" si="21"/>
        <v>0.23148148148148148</v>
      </c>
      <c r="S105" s="133">
        <f t="shared" si="7"/>
        <v>0.20621678509311486</v>
      </c>
      <c r="T105" s="133">
        <f t="shared" si="8"/>
        <v>6.0446999607257063E-6</v>
      </c>
      <c r="U105" s="138">
        <f t="shared" si="22"/>
        <v>5.5383040997529272E-3</v>
      </c>
      <c r="V105" s="133">
        <f t="shared" si="23"/>
        <v>0.11574074074074074</v>
      </c>
      <c r="W105" s="133">
        <f t="shared" si="9"/>
        <v>0.10310839254655743</v>
      </c>
      <c r="X105" s="133">
        <f t="shared" si="10"/>
        <v>3.0223499803628531E-6</v>
      </c>
      <c r="Y105" s="138">
        <f t="shared" si="24"/>
        <v>1.1076608199505852E-3</v>
      </c>
      <c r="Z105" s="133">
        <f t="shared" si="25"/>
        <v>2.3148148148148147E-2</v>
      </c>
      <c r="AA105" s="133">
        <f t="shared" si="11"/>
        <v>2.0621678509311483E-2</v>
      </c>
      <c r="AB105" s="133">
        <f t="shared" si="12"/>
        <v>6.044699960725705E-7</v>
      </c>
      <c r="AC105" s="141">
        <f t="shared" si="26"/>
        <v>0.33819444444444519</v>
      </c>
      <c r="AD105" s="91">
        <f t="shared" si="29"/>
        <v>2.4251638039249198E-3</v>
      </c>
      <c r="AE105" s="91">
        <f t="shared" si="30"/>
        <v>0.24</v>
      </c>
      <c r="AF105" s="91">
        <f t="shared" si="31"/>
        <v>1.2125819019624599E-3</v>
      </c>
      <c r="AG105" s="91">
        <f t="shared" si="30"/>
        <v>0.12</v>
      </c>
      <c r="AH105" s="91">
        <f t="shared" si="32"/>
        <v>6.0629095098122996E-4</v>
      </c>
      <c r="AI105" s="91">
        <f t="shared" si="61"/>
        <v>0.06</v>
      </c>
      <c r="AJ105" s="91">
        <f t="shared" si="34"/>
        <v>1.2125819019624594E-4</v>
      </c>
      <c r="AK105" s="91">
        <f t="shared" si="61"/>
        <v>0.01</v>
      </c>
      <c r="AL105" s="91">
        <f t="shared" si="35"/>
        <v>1.2125819019624599E-3</v>
      </c>
      <c r="AM105" s="91">
        <f t="shared" si="36"/>
        <v>0.12</v>
      </c>
      <c r="AN105" s="91">
        <f t="shared" si="37"/>
        <v>6.0629095098122996E-4</v>
      </c>
      <c r="AO105" s="91">
        <f t="shared" si="38"/>
        <v>0.06</v>
      </c>
      <c r="AP105" s="91">
        <f t="shared" si="39"/>
        <v>3.0314547549061498E-4</v>
      </c>
      <c r="AQ105" s="91">
        <f t="shared" si="40"/>
        <v>0.03</v>
      </c>
      <c r="AR105" s="91">
        <f t="shared" si="41"/>
        <v>6.0629095098122971E-5</v>
      </c>
      <c r="AS105" s="91">
        <f t="shared" si="42"/>
        <v>0.01</v>
      </c>
      <c r="AT105" s="91">
        <f t="shared" si="43"/>
        <v>6.0629095098122996E-4</v>
      </c>
      <c r="AU105" s="91">
        <f t="shared" si="44"/>
        <v>0.06</v>
      </c>
      <c r="AV105" s="91">
        <f t="shared" si="45"/>
        <v>3.0314547549061498E-4</v>
      </c>
      <c r="AW105" s="91">
        <f t="shared" si="46"/>
        <v>0.03</v>
      </c>
      <c r="AX105" s="91">
        <f t="shared" si="47"/>
        <v>1.5157273774530749E-4</v>
      </c>
      <c r="AY105" s="91">
        <f t="shared" si="48"/>
        <v>0.02</v>
      </c>
      <c r="AZ105" s="91">
        <f t="shared" si="49"/>
        <v>3.0314547549061486E-5</v>
      </c>
      <c r="BA105" s="91">
        <f t="shared" si="50"/>
        <v>0</v>
      </c>
      <c r="BB105" s="91">
        <f t="shared" si="51"/>
        <v>1.2125819019624594E-4</v>
      </c>
      <c r="BC105" s="91">
        <f t="shared" si="52"/>
        <v>0.01</v>
      </c>
      <c r="BD105" s="91">
        <f t="shared" si="53"/>
        <v>6.0629095098122971E-5</v>
      </c>
      <c r="BE105" s="91">
        <f t="shared" si="54"/>
        <v>0.01</v>
      </c>
      <c r="BF105" s="91">
        <f t="shared" si="55"/>
        <v>3.0314547549061486E-5</v>
      </c>
      <c r="BG105" s="91">
        <f t="shared" si="56"/>
        <v>0</v>
      </c>
      <c r="BH105" s="91">
        <f t="shared" si="57"/>
        <v>6.0629095098122983E-6</v>
      </c>
      <c r="BI105" s="91">
        <f t="shared" si="58"/>
        <v>0</v>
      </c>
    </row>
    <row r="106" spans="1:61" s="91" customFormat="1" x14ac:dyDescent="0.25">
      <c r="A106" s="126">
        <v>7.5</v>
      </c>
      <c r="B106" s="127">
        <f t="shared" si="13"/>
        <v>41</v>
      </c>
      <c r="C106" s="128">
        <f t="shared" si="2"/>
        <v>0</v>
      </c>
      <c r="D106" s="129">
        <f t="shared" si="3"/>
        <v>1</v>
      </c>
      <c r="E106" s="130">
        <f t="shared" si="4"/>
        <v>0</v>
      </c>
      <c r="F106" s="145">
        <f t="shared" si="5"/>
        <v>40</v>
      </c>
      <c r="G106" s="138">
        <f t="shared" si="27"/>
        <v>2.2258460781046735E-2</v>
      </c>
      <c r="H106" s="133">
        <f t="shared" si="14"/>
        <v>0.46296296296296297</v>
      </c>
      <c r="I106" s="129">
        <f t="shared" si="15"/>
        <v>1.38</v>
      </c>
      <c r="J106" s="133">
        <f t="shared" si="16"/>
        <v>0.41439293876923539</v>
      </c>
      <c r="K106" s="133">
        <f t="shared" si="28"/>
        <v>1.2146833632249462E-5</v>
      </c>
      <c r="L106" s="128">
        <f t="shared" si="17"/>
        <v>18.617322322758923</v>
      </c>
      <c r="M106" s="129">
        <f t="shared" si="6"/>
        <v>0</v>
      </c>
      <c r="N106" s="145">
        <v>0</v>
      </c>
      <c r="O106" s="140">
        <f t="shared" si="18"/>
        <v>958.57605725345536</v>
      </c>
      <c r="P106" s="135">
        <f t="shared" si="19"/>
        <v>480</v>
      </c>
      <c r="Q106" s="138">
        <f t="shared" si="20"/>
        <v>1.1129230390523367E-2</v>
      </c>
      <c r="R106" s="133">
        <f t="shared" si="21"/>
        <v>0.23148148148148148</v>
      </c>
      <c r="S106" s="133">
        <f t="shared" si="7"/>
        <v>0.20719646938461769</v>
      </c>
      <c r="T106" s="133">
        <f t="shared" si="8"/>
        <v>6.0734168161247309E-6</v>
      </c>
      <c r="U106" s="138">
        <f t="shared" si="22"/>
        <v>5.5646151952616837E-3</v>
      </c>
      <c r="V106" s="133">
        <f t="shared" si="23"/>
        <v>0.11574074074074074</v>
      </c>
      <c r="W106" s="133">
        <f t="shared" si="9"/>
        <v>0.10359823469230885</v>
      </c>
      <c r="X106" s="133">
        <f t="shared" si="10"/>
        <v>3.0367084080623654E-6</v>
      </c>
      <c r="Y106" s="138">
        <f t="shared" si="24"/>
        <v>1.1129230390523365E-3</v>
      </c>
      <c r="Z106" s="133">
        <f t="shared" si="25"/>
        <v>2.3148148148148147E-2</v>
      </c>
      <c r="AA106" s="133">
        <f t="shared" si="11"/>
        <v>2.0719646938461764E-2</v>
      </c>
      <c r="AB106" s="133">
        <f t="shared" si="12"/>
        <v>6.07341681612473E-7</v>
      </c>
      <c r="AC106" s="141">
        <f t="shared" si="26"/>
        <v>0.33828125000000075</v>
      </c>
      <c r="AD106" s="91">
        <f t="shared" si="29"/>
        <v>2.4891568786704291E-3</v>
      </c>
      <c r="AE106" s="91">
        <f t="shared" si="30"/>
        <v>0.25</v>
      </c>
      <c r="AF106" s="91">
        <f t="shared" si="31"/>
        <v>1.2445784393352146E-3</v>
      </c>
      <c r="AG106" s="91">
        <f t="shared" si="30"/>
        <v>0.12</v>
      </c>
      <c r="AH106" s="91">
        <f t="shared" si="32"/>
        <v>6.2228921966760728E-4</v>
      </c>
      <c r="AI106" s="91">
        <f t="shared" si="61"/>
        <v>0.06</v>
      </c>
      <c r="AJ106" s="91">
        <f t="shared" si="34"/>
        <v>1.2445784393352142E-4</v>
      </c>
      <c r="AK106" s="91">
        <f t="shared" si="61"/>
        <v>0.01</v>
      </c>
      <c r="AL106" s="91">
        <f t="shared" si="35"/>
        <v>1.2445784393352146E-3</v>
      </c>
      <c r="AM106" s="91">
        <f t="shared" si="36"/>
        <v>0.12</v>
      </c>
      <c r="AN106" s="91">
        <f t="shared" si="37"/>
        <v>6.2228921966760728E-4</v>
      </c>
      <c r="AO106" s="91">
        <f t="shared" si="38"/>
        <v>0.06</v>
      </c>
      <c r="AP106" s="91">
        <f t="shared" si="39"/>
        <v>3.1114460983380364E-4</v>
      </c>
      <c r="AQ106" s="91">
        <f t="shared" si="40"/>
        <v>0.03</v>
      </c>
      <c r="AR106" s="91">
        <f t="shared" si="41"/>
        <v>6.2228921966760709E-5</v>
      </c>
      <c r="AS106" s="91">
        <f t="shared" si="42"/>
        <v>0.01</v>
      </c>
      <c r="AT106" s="91">
        <f t="shared" si="43"/>
        <v>6.2228921966760728E-4</v>
      </c>
      <c r="AU106" s="91">
        <f t="shared" si="44"/>
        <v>0.06</v>
      </c>
      <c r="AV106" s="91">
        <f t="shared" si="45"/>
        <v>3.1114460983380364E-4</v>
      </c>
      <c r="AW106" s="91">
        <f t="shared" si="46"/>
        <v>0.03</v>
      </c>
      <c r="AX106" s="91">
        <f t="shared" si="47"/>
        <v>1.5557230491690182E-4</v>
      </c>
      <c r="AY106" s="91">
        <f t="shared" si="48"/>
        <v>0.02</v>
      </c>
      <c r="AZ106" s="91">
        <f t="shared" si="49"/>
        <v>3.1114460983380355E-5</v>
      </c>
      <c r="BA106" s="91">
        <f t="shared" si="50"/>
        <v>0</v>
      </c>
      <c r="BB106" s="91">
        <f t="shared" si="51"/>
        <v>1.2445784393352142E-4</v>
      </c>
      <c r="BC106" s="91">
        <f t="shared" si="52"/>
        <v>0.01</v>
      </c>
      <c r="BD106" s="91">
        <f t="shared" si="53"/>
        <v>6.2228921966760709E-5</v>
      </c>
      <c r="BE106" s="91">
        <f t="shared" si="54"/>
        <v>0.01</v>
      </c>
      <c r="BF106" s="91">
        <f t="shared" si="55"/>
        <v>3.1114460983380355E-5</v>
      </c>
      <c r="BG106" s="91">
        <f t="shared" si="56"/>
        <v>0</v>
      </c>
      <c r="BH106" s="91">
        <f t="shared" si="57"/>
        <v>6.2228921966760714E-6</v>
      </c>
      <c r="BI106" s="91">
        <f t="shared" si="58"/>
        <v>0</v>
      </c>
    </row>
    <row r="107" spans="1:61" s="91" customFormat="1" x14ac:dyDescent="0.25">
      <c r="A107" s="126">
        <v>7.5</v>
      </c>
      <c r="B107" s="127">
        <f t="shared" si="13"/>
        <v>41</v>
      </c>
      <c r="C107" s="128">
        <f t="shared" si="2"/>
        <v>0</v>
      </c>
      <c r="D107" s="129">
        <f t="shared" si="3"/>
        <v>1</v>
      </c>
      <c r="E107" s="130">
        <f t="shared" si="4"/>
        <v>0</v>
      </c>
      <c r="F107" s="145">
        <f t="shared" si="5"/>
        <v>40</v>
      </c>
      <c r="G107" s="138">
        <f t="shared" si="27"/>
        <v>2.2359623025546935E-2</v>
      </c>
      <c r="H107" s="133">
        <f t="shared" si="14"/>
        <v>0.46296296296296297</v>
      </c>
      <c r="I107" s="129">
        <f t="shared" si="15"/>
        <v>1.38</v>
      </c>
      <c r="J107" s="133">
        <f t="shared" si="16"/>
        <v>0.41627630888198935</v>
      </c>
      <c r="K107" s="133">
        <f t="shared" si="28"/>
        <v>1.2202039648779375E-5</v>
      </c>
      <c r="L107" s="128">
        <f t="shared" si="17"/>
        <v>18.617322322758923</v>
      </c>
      <c r="M107" s="129">
        <f t="shared" si="6"/>
        <v>0</v>
      </c>
      <c r="N107" s="145">
        <v>0</v>
      </c>
      <c r="O107" s="140">
        <f t="shared" si="18"/>
        <v>960.75123261813496</v>
      </c>
      <c r="P107" s="135">
        <f t="shared" si="19"/>
        <v>480</v>
      </c>
      <c r="Q107" s="138">
        <f t="shared" si="20"/>
        <v>1.1179811512773467E-2</v>
      </c>
      <c r="R107" s="133">
        <f t="shared" si="21"/>
        <v>0.23148148148148148</v>
      </c>
      <c r="S107" s="133">
        <f t="shared" si="7"/>
        <v>0.20813815444099468</v>
      </c>
      <c r="T107" s="133">
        <f t="shared" si="8"/>
        <v>6.1010198243896873E-6</v>
      </c>
      <c r="U107" s="138">
        <f t="shared" si="22"/>
        <v>5.5899057563867337E-3</v>
      </c>
      <c r="V107" s="133">
        <f t="shared" si="23"/>
        <v>0.11574074074074074</v>
      </c>
      <c r="W107" s="133">
        <f t="shared" si="9"/>
        <v>0.10406907722049734</v>
      </c>
      <c r="X107" s="133">
        <f t="shared" si="10"/>
        <v>3.0505099121948436E-6</v>
      </c>
      <c r="Y107" s="138">
        <f t="shared" si="24"/>
        <v>1.1179811512773464E-3</v>
      </c>
      <c r="Z107" s="133">
        <f t="shared" si="25"/>
        <v>2.3148148148148147E-2</v>
      </c>
      <c r="AA107" s="133">
        <f t="shared" si="11"/>
        <v>2.0813815444099461E-2</v>
      </c>
      <c r="AB107" s="133">
        <f t="shared" si="12"/>
        <v>6.1010198243896856E-7</v>
      </c>
      <c r="AC107" s="141">
        <f t="shared" si="26"/>
        <v>0.33836805555555632</v>
      </c>
      <c r="AD107" s="91">
        <f t="shared" si="29"/>
        <v>2.5534407948688766E-3</v>
      </c>
      <c r="AE107" s="91">
        <f t="shared" si="30"/>
        <v>0.26</v>
      </c>
      <c r="AF107" s="91">
        <f t="shared" si="31"/>
        <v>1.2767203974344383E-3</v>
      </c>
      <c r="AG107" s="91">
        <f t="shared" si="30"/>
        <v>0.13</v>
      </c>
      <c r="AH107" s="91">
        <f t="shared" si="32"/>
        <v>6.3836019871721915E-4</v>
      </c>
      <c r="AI107" s="91">
        <f t="shared" si="61"/>
        <v>0.06</v>
      </c>
      <c r="AJ107" s="91">
        <f t="shared" si="34"/>
        <v>1.2767203974344379E-4</v>
      </c>
      <c r="AK107" s="91">
        <f t="shared" si="61"/>
        <v>0.01</v>
      </c>
      <c r="AL107" s="91">
        <f t="shared" si="35"/>
        <v>1.2767203974344383E-3</v>
      </c>
      <c r="AM107" s="91">
        <f t="shared" si="36"/>
        <v>0.13</v>
      </c>
      <c r="AN107" s="91">
        <f t="shared" si="37"/>
        <v>6.3836019871721915E-4</v>
      </c>
      <c r="AO107" s="91">
        <f t="shared" si="38"/>
        <v>0.06</v>
      </c>
      <c r="AP107" s="91">
        <f t="shared" si="39"/>
        <v>3.1918009935860957E-4</v>
      </c>
      <c r="AQ107" s="91">
        <f t="shared" si="40"/>
        <v>0.03</v>
      </c>
      <c r="AR107" s="91">
        <f t="shared" si="41"/>
        <v>6.3836019871721893E-5</v>
      </c>
      <c r="AS107" s="91">
        <f t="shared" si="42"/>
        <v>0.01</v>
      </c>
      <c r="AT107" s="91">
        <f t="shared" si="43"/>
        <v>6.3836019871721915E-4</v>
      </c>
      <c r="AU107" s="91">
        <f t="shared" si="44"/>
        <v>0.06</v>
      </c>
      <c r="AV107" s="91">
        <f t="shared" si="45"/>
        <v>3.1918009935860957E-4</v>
      </c>
      <c r="AW107" s="91">
        <f t="shared" si="46"/>
        <v>0.03</v>
      </c>
      <c r="AX107" s="91">
        <f t="shared" si="47"/>
        <v>1.5959004967930479E-4</v>
      </c>
      <c r="AY107" s="91">
        <f t="shared" si="48"/>
        <v>0.02</v>
      </c>
      <c r="AZ107" s="91">
        <f t="shared" si="49"/>
        <v>3.1918009935860946E-5</v>
      </c>
      <c r="BA107" s="91">
        <f t="shared" si="50"/>
        <v>0</v>
      </c>
      <c r="BB107" s="91">
        <f t="shared" si="51"/>
        <v>1.2767203974344379E-4</v>
      </c>
      <c r="BC107" s="91">
        <f t="shared" si="52"/>
        <v>0.01</v>
      </c>
      <c r="BD107" s="91">
        <f t="shared" si="53"/>
        <v>6.3836019871721893E-5</v>
      </c>
      <c r="BE107" s="91">
        <f t="shared" si="54"/>
        <v>0.01</v>
      </c>
      <c r="BF107" s="91">
        <f t="shared" si="55"/>
        <v>3.1918009935860946E-5</v>
      </c>
      <c r="BG107" s="91">
        <f t="shared" si="56"/>
        <v>0</v>
      </c>
      <c r="BH107" s="91">
        <f t="shared" si="57"/>
        <v>6.3836019871721898E-6</v>
      </c>
      <c r="BI107" s="91">
        <f t="shared" si="58"/>
        <v>0</v>
      </c>
    </row>
    <row r="108" spans="1:61" s="91" customFormat="1" x14ac:dyDescent="0.25">
      <c r="A108" s="126">
        <v>7.5</v>
      </c>
      <c r="B108" s="127">
        <f t="shared" si="13"/>
        <v>41</v>
      </c>
      <c r="C108" s="128">
        <f t="shared" si="2"/>
        <v>0</v>
      </c>
      <c r="D108" s="129">
        <f t="shared" si="3"/>
        <v>1</v>
      </c>
      <c r="E108" s="130">
        <f t="shared" si="4"/>
        <v>0</v>
      </c>
      <c r="F108" s="145">
        <f t="shared" si="5"/>
        <v>40</v>
      </c>
      <c r="G108" s="138">
        <f t="shared" si="27"/>
        <v>2.2456861467299694E-2</v>
      </c>
      <c r="H108" s="133">
        <f t="shared" si="14"/>
        <v>0.46296296296296297</v>
      </c>
      <c r="I108" s="129">
        <f t="shared" si="15"/>
        <v>1.38</v>
      </c>
      <c r="J108" s="133">
        <f t="shared" si="16"/>
        <v>0.4180866282942633</v>
      </c>
      <c r="K108" s="133">
        <f t="shared" si="28"/>
        <v>1.2255104377120144E-5</v>
      </c>
      <c r="L108" s="128">
        <f t="shared" si="17"/>
        <v>18.617322322758923</v>
      </c>
      <c r="M108" s="129">
        <f t="shared" si="6"/>
        <v>0</v>
      </c>
      <c r="N108" s="145">
        <v>0</v>
      </c>
      <c r="O108" s="140">
        <f t="shared" si="18"/>
        <v>962.84204143932948</v>
      </c>
      <c r="P108" s="135">
        <f t="shared" si="19"/>
        <v>480</v>
      </c>
      <c r="Q108" s="138">
        <f t="shared" si="20"/>
        <v>1.1228430733649847E-2</v>
      </c>
      <c r="R108" s="133">
        <f t="shared" si="21"/>
        <v>0.23148148148148148</v>
      </c>
      <c r="S108" s="133">
        <f t="shared" si="7"/>
        <v>0.20904331414713165</v>
      </c>
      <c r="T108" s="133">
        <f t="shared" si="8"/>
        <v>6.1275521885600719E-6</v>
      </c>
      <c r="U108" s="138">
        <f t="shared" si="22"/>
        <v>5.6142153668249234E-3</v>
      </c>
      <c r="V108" s="133">
        <f t="shared" si="23"/>
        <v>0.11574074074074074</v>
      </c>
      <c r="W108" s="133">
        <f t="shared" si="9"/>
        <v>0.10452165707356582</v>
      </c>
      <c r="X108" s="133">
        <f t="shared" si="10"/>
        <v>3.063776094280036E-6</v>
      </c>
      <c r="Y108" s="138">
        <f t="shared" si="24"/>
        <v>1.1228430733649845E-3</v>
      </c>
      <c r="Z108" s="133">
        <f t="shared" si="25"/>
        <v>2.3148148148148147E-2</v>
      </c>
      <c r="AA108" s="133">
        <f t="shared" si="11"/>
        <v>2.0904331414713161E-2</v>
      </c>
      <c r="AB108" s="133">
        <f t="shared" si="12"/>
        <v>6.1275521885600722E-7</v>
      </c>
      <c r="AC108" s="141">
        <f t="shared" si="26"/>
        <v>0.33845486111111189</v>
      </c>
      <c r="AD108" s="91">
        <f t="shared" si="29"/>
        <v>2.618004271587363E-3</v>
      </c>
      <c r="AE108" s="91">
        <f t="shared" si="30"/>
        <v>0.26</v>
      </c>
      <c r="AF108" s="91">
        <f t="shared" si="31"/>
        <v>1.3090021357936815E-3</v>
      </c>
      <c r="AG108" s="91">
        <f t="shared" si="30"/>
        <v>0.13</v>
      </c>
      <c r="AH108" s="91">
        <f t="shared" si="32"/>
        <v>6.5450106789684075E-4</v>
      </c>
      <c r="AI108" s="91">
        <f t="shared" si="61"/>
        <v>7.0000000000000007E-2</v>
      </c>
      <c r="AJ108" s="91">
        <f t="shared" si="34"/>
        <v>1.3090021357936812E-4</v>
      </c>
      <c r="AK108" s="91">
        <f t="shared" si="61"/>
        <v>0.01</v>
      </c>
      <c r="AL108" s="91">
        <f t="shared" si="35"/>
        <v>1.3090021357936815E-3</v>
      </c>
      <c r="AM108" s="91">
        <f t="shared" si="36"/>
        <v>0.13</v>
      </c>
      <c r="AN108" s="91">
        <f t="shared" si="37"/>
        <v>6.5450106789684075E-4</v>
      </c>
      <c r="AO108" s="91">
        <f t="shared" si="38"/>
        <v>7.0000000000000007E-2</v>
      </c>
      <c r="AP108" s="91">
        <f t="shared" si="39"/>
        <v>3.2725053394842038E-4</v>
      </c>
      <c r="AQ108" s="91">
        <f t="shared" si="40"/>
        <v>0.03</v>
      </c>
      <c r="AR108" s="91">
        <f t="shared" si="41"/>
        <v>6.5450106789684062E-5</v>
      </c>
      <c r="AS108" s="91">
        <f t="shared" si="42"/>
        <v>0.01</v>
      </c>
      <c r="AT108" s="91">
        <f t="shared" si="43"/>
        <v>6.5450106789684075E-4</v>
      </c>
      <c r="AU108" s="91">
        <f t="shared" si="44"/>
        <v>7.0000000000000007E-2</v>
      </c>
      <c r="AV108" s="91">
        <f t="shared" si="45"/>
        <v>3.2725053394842038E-4</v>
      </c>
      <c r="AW108" s="91">
        <f t="shared" si="46"/>
        <v>0.03</v>
      </c>
      <c r="AX108" s="91">
        <f t="shared" si="47"/>
        <v>1.6362526697421019E-4</v>
      </c>
      <c r="AY108" s="91">
        <f t="shared" si="48"/>
        <v>0.02</v>
      </c>
      <c r="AZ108" s="91">
        <f t="shared" si="49"/>
        <v>3.2725053394842031E-5</v>
      </c>
      <c r="BA108" s="91">
        <f t="shared" si="50"/>
        <v>0</v>
      </c>
      <c r="BB108" s="91">
        <f t="shared" si="51"/>
        <v>1.3090021357936812E-4</v>
      </c>
      <c r="BC108" s="91">
        <f t="shared" si="52"/>
        <v>0.01</v>
      </c>
      <c r="BD108" s="91">
        <f t="shared" si="53"/>
        <v>6.5450106789684062E-5</v>
      </c>
      <c r="BE108" s="91">
        <f t="shared" si="54"/>
        <v>0.01</v>
      </c>
      <c r="BF108" s="91">
        <f t="shared" si="55"/>
        <v>3.2725053394842031E-5</v>
      </c>
      <c r="BG108" s="91">
        <f t="shared" si="56"/>
        <v>0</v>
      </c>
      <c r="BH108" s="91">
        <f t="shared" si="57"/>
        <v>6.545010678968406E-6</v>
      </c>
      <c r="BI108" s="91">
        <f t="shared" si="58"/>
        <v>0</v>
      </c>
    </row>
    <row r="109" spans="1:61" s="91" customFormat="1" x14ac:dyDescent="0.25">
      <c r="A109" s="126">
        <v>7.5</v>
      </c>
      <c r="B109" s="127">
        <f t="shared" si="13"/>
        <v>41</v>
      </c>
      <c r="C109" s="128">
        <f t="shared" si="2"/>
        <v>0</v>
      </c>
      <c r="D109" s="129">
        <f t="shared" si="3"/>
        <v>1</v>
      </c>
      <c r="E109" s="130">
        <f t="shared" si="4"/>
        <v>0</v>
      </c>
      <c r="F109" s="145">
        <f t="shared" si="5"/>
        <v>40</v>
      </c>
      <c r="G109" s="138">
        <f t="shared" si="27"/>
        <v>2.2550328299725364E-2</v>
      </c>
      <c r="H109" s="133">
        <f t="shared" si="14"/>
        <v>0.46296296296296297</v>
      </c>
      <c r="I109" s="129">
        <f t="shared" si="15"/>
        <v>1.38</v>
      </c>
      <c r="J109" s="133">
        <f t="shared" si="16"/>
        <v>0.41982673044001928</v>
      </c>
      <c r="K109" s="133">
        <f t="shared" si="28"/>
        <v>1.2306110871898736E-5</v>
      </c>
      <c r="L109" s="128">
        <f t="shared" si="17"/>
        <v>18.617322322758923</v>
      </c>
      <c r="M109" s="129">
        <f t="shared" si="6"/>
        <v>0</v>
      </c>
      <c r="N109" s="145">
        <v>0</v>
      </c>
      <c r="O109" s="140">
        <f t="shared" si="18"/>
        <v>964.85175596523356</v>
      </c>
      <c r="P109" s="135">
        <f t="shared" si="19"/>
        <v>480</v>
      </c>
      <c r="Q109" s="138">
        <f t="shared" si="20"/>
        <v>1.1275164149862682E-2</v>
      </c>
      <c r="R109" s="133">
        <f t="shared" si="21"/>
        <v>0.23148148148148148</v>
      </c>
      <c r="S109" s="133">
        <f t="shared" si="7"/>
        <v>0.20991336522000964</v>
      </c>
      <c r="T109" s="133">
        <f t="shared" si="8"/>
        <v>6.1530554359493679E-6</v>
      </c>
      <c r="U109" s="138">
        <f t="shared" si="22"/>
        <v>5.637582074931341E-3</v>
      </c>
      <c r="V109" s="133">
        <f t="shared" si="23"/>
        <v>0.11574074074074074</v>
      </c>
      <c r="W109" s="133">
        <f t="shared" si="9"/>
        <v>0.10495668261000482</v>
      </c>
      <c r="X109" s="133">
        <f t="shared" si="10"/>
        <v>3.0765277179746839E-6</v>
      </c>
      <c r="Y109" s="138">
        <f t="shared" si="24"/>
        <v>1.1275164149862681E-3</v>
      </c>
      <c r="Z109" s="133">
        <f t="shared" si="25"/>
        <v>2.3148148148148147E-2</v>
      </c>
      <c r="AA109" s="133">
        <f t="shared" si="11"/>
        <v>2.0991336522000963E-2</v>
      </c>
      <c r="AB109" s="133">
        <f t="shared" si="12"/>
        <v>6.1530554359493673E-7</v>
      </c>
      <c r="AC109" s="141">
        <f t="shared" si="26"/>
        <v>0.33854166666666746</v>
      </c>
      <c r="AD109" s="91">
        <f t="shared" si="29"/>
        <v>2.6828364654490735E-3</v>
      </c>
      <c r="AE109" s="91">
        <f t="shared" si="30"/>
        <v>0.27</v>
      </c>
      <c r="AF109" s="91">
        <f t="shared" si="31"/>
        <v>1.3414182327245367E-3</v>
      </c>
      <c r="AG109" s="91">
        <f t="shared" si="30"/>
        <v>0.13</v>
      </c>
      <c r="AH109" s="91">
        <f t="shared" si="32"/>
        <v>6.7070911636226836E-4</v>
      </c>
      <c r="AI109" s="91">
        <f t="shared" si="61"/>
        <v>7.0000000000000007E-2</v>
      </c>
      <c r="AJ109" s="91">
        <f t="shared" si="34"/>
        <v>1.3414182327245366E-4</v>
      </c>
      <c r="AK109" s="91">
        <f t="shared" si="61"/>
        <v>0.01</v>
      </c>
      <c r="AL109" s="91">
        <f t="shared" si="35"/>
        <v>1.3414182327245367E-3</v>
      </c>
      <c r="AM109" s="91">
        <f t="shared" si="36"/>
        <v>0.13</v>
      </c>
      <c r="AN109" s="91">
        <f t="shared" si="37"/>
        <v>6.7070911636226836E-4</v>
      </c>
      <c r="AO109" s="91">
        <f t="shared" si="38"/>
        <v>7.0000000000000007E-2</v>
      </c>
      <c r="AP109" s="91">
        <f t="shared" si="39"/>
        <v>3.3535455818113418E-4</v>
      </c>
      <c r="AQ109" s="91">
        <f t="shared" si="40"/>
        <v>0.03</v>
      </c>
      <c r="AR109" s="91">
        <f t="shared" si="41"/>
        <v>6.7070911636226828E-5</v>
      </c>
      <c r="AS109" s="91">
        <f t="shared" si="42"/>
        <v>0.01</v>
      </c>
      <c r="AT109" s="91">
        <f t="shared" si="43"/>
        <v>6.7070911636226836E-4</v>
      </c>
      <c r="AU109" s="91">
        <f t="shared" si="44"/>
        <v>7.0000000000000007E-2</v>
      </c>
      <c r="AV109" s="91">
        <f t="shared" si="45"/>
        <v>3.3535455818113418E-4</v>
      </c>
      <c r="AW109" s="91">
        <f t="shared" si="46"/>
        <v>0.03</v>
      </c>
      <c r="AX109" s="91">
        <f t="shared" si="47"/>
        <v>1.6767727909056709E-4</v>
      </c>
      <c r="AY109" s="91">
        <f t="shared" si="48"/>
        <v>0.02</v>
      </c>
      <c r="AZ109" s="91">
        <f t="shared" si="49"/>
        <v>3.3535455818113414E-5</v>
      </c>
      <c r="BA109" s="91">
        <f t="shared" si="50"/>
        <v>0</v>
      </c>
      <c r="BB109" s="91">
        <f t="shared" si="51"/>
        <v>1.3414182327245366E-4</v>
      </c>
      <c r="BC109" s="91">
        <f t="shared" si="52"/>
        <v>0.01</v>
      </c>
      <c r="BD109" s="91">
        <f t="shared" si="53"/>
        <v>6.7070911636226828E-5</v>
      </c>
      <c r="BE109" s="91">
        <f t="shared" si="54"/>
        <v>0.01</v>
      </c>
      <c r="BF109" s="91">
        <f t="shared" si="55"/>
        <v>3.3535455818113414E-5</v>
      </c>
      <c r="BG109" s="91">
        <f t="shared" si="56"/>
        <v>0</v>
      </c>
      <c r="BH109" s="91">
        <f t="shared" si="57"/>
        <v>6.7070911636226818E-6</v>
      </c>
      <c r="BI109" s="91">
        <f t="shared" si="58"/>
        <v>0</v>
      </c>
    </row>
    <row r="110" spans="1:61" s="91" customFormat="1" x14ac:dyDescent="0.25">
      <c r="A110" s="126">
        <v>7.5</v>
      </c>
      <c r="B110" s="127">
        <f t="shared" si="13"/>
        <v>41</v>
      </c>
      <c r="C110" s="128">
        <f t="shared" si="2"/>
        <v>0</v>
      </c>
      <c r="D110" s="129">
        <f t="shared" si="3"/>
        <v>1</v>
      </c>
      <c r="E110" s="130">
        <f t="shared" si="4"/>
        <v>0</v>
      </c>
      <c r="F110" s="145">
        <f t="shared" ref="F110:F173" si="62">B110-SUM(C110:E110)</f>
        <v>40</v>
      </c>
      <c r="G110" s="138">
        <f t="shared" si="27"/>
        <v>2.2640169813083848E-2</v>
      </c>
      <c r="H110" s="133">
        <f t="shared" si="14"/>
        <v>0.46296296296296297</v>
      </c>
      <c r="I110" s="129">
        <f t="shared" si="15"/>
        <v>1.38</v>
      </c>
      <c r="J110" s="133">
        <f t="shared" si="16"/>
        <v>0.42149933885217866</v>
      </c>
      <c r="K110" s="133">
        <f t="shared" si="28"/>
        <v>1.2355138966283602E-5</v>
      </c>
      <c r="L110" s="128">
        <f t="shared" si="17"/>
        <v>18.617322322758923</v>
      </c>
      <c r="M110" s="129">
        <f t="shared" si="6"/>
        <v>0</v>
      </c>
      <c r="N110" s="145">
        <v>0</v>
      </c>
      <c r="O110" s="140">
        <f t="shared" si="18"/>
        <v>966.78352152633454</v>
      </c>
      <c r="P110" s="135">
        <f t="shared" si="19"/>
        <v>480</v>
      </c>
      <c r="Q110" s="138">
        <f t="shared" si="20"/>
        <v>1.1320084906541924E-2</v>
      </c>
      <c r="R110" s="133">
        <f t="shared" si="21"/>
        <v>0.23148148148148148</v>
      </c>
      <c r="S110" s="133">
        <f t="shared" si="7"/>
        <v>0.21074966942608933</v>
      </c>
      <c r="T110" s="133">
        <f t="shared" si="8"/>
        <v>6.1775694831418012E-6</v>
      </c>
      <c r="U110" s="138">
        <f t="shared" si="22"/>
        <v>5.6600424532709621E-3</v>
      </c>
      <c r="V110" s="133">
        <f t="shared" si="23"/>
        <v>0.11574074074074074</v>
      </c>
      <c r="W110" s="133">
        <f t="shared" si="9"/>
        <v>0.10537483471304467</v>
      </c>
      <c r="X110" s="133">
        <f t="shared" si="10"/>
        <v>3.0887847415709006E-6</v>
      </c>
      <c r="Y110" s="138">
        <f t="shared" si="24"/>
        <v>1.1320084906541923E-3</v>
      </c>
      <c r="Z110" s="133">
        <f t="shared" si="25"/>
        <v>2.3148148148148147E-2</v>
      </c>
      <c r="AA110" s="133">
        <f t="shared" si="11"/>
        <v>2.1074966942608929E-2</v>
      </c>
      <c r="AB110" s="133">
        <f t="shared" si="12"/>
        <v>6.1775694831418002E-7</v>
      </c>
      <c r="AC110" s="141">
        <f t="shared" si="26"/>
        <v>0.33862847222222303</v>
      </c>
      <c r="AD110" s="91">
        <f t="shared" si="29"/>
        <v>2.7479269536616895E-3</v>
      </c>
      <c r="AE110" s="91">
        <f t="shared" si="30"/>
        <v>0.27</v>
      </c>
      <c r="AF110" s="91">
        <f t="shared" si="31"/>
        <v>1.3739634768308447E-3</v>
      </c>
      <c r="AG110" s="91">
        <f t="shared" si="30"/>
        <v>0.14000000000000001</v>
      </c>
      <c r="AH110" s="91">
        <f t="shared" si="32"/>
        <v>6.8698173841542237E-4</v>
      </c>
      <c r="AI110" s="91">
        <f t="shared" si="61"/>
        <v>7.0000000000000007E-2</v>
      </c>
      <c r="AJ110" s="91">
        <f t="shared" si="34"/>
        <v>1.3739634768308447E-4</v>
      </c>
      <c r="AK110" s="91">
        <f t="shared" si="61"/>
        <v>0.01</v>
      </c>
      <c r="AL110" s="91">
        <f t="shared" si="35"/>
        <v>1.3739634768308447E-3</v>
      </c>
      <c r="AM110" s="91">
        <f t="shared" si="36"/>
        <v>0.14000000000000001</v>
      </c>
      <c r="AN110" s="91">
        <f t="shared" si="37"/>
        <v>6.8698173841542237E-4</v>
      </c>
      <c r="AO110" s="91">
        <f t="shared" si="38"/>
        <v>7.0000000000000007E-2</v>
      </c>
      <c r="AP110" s="91">
        <f t="shared" si="39"/>
        <v>3.4349086920771118E-4</v>
      </c>
      <c r="AQ110" s="91">
        <f t="shared" si="40"/>
        <v>0.03</v>
      </c>
      <c r="AR110" s="91">
        <f t="shared" si="41"/>
        <v>6.8698173841542234E-5</v>
      </c>
      <c r="AS110" s="91">
        <f t="shared" si="42"/>
        <v>0.01</v>
      </c>
      <c r="AT110" s="91">
        <f t="shared" si="43"/>
        <v>6.8698173841542237E-4</v>
      </c>
      <c r="AU110" s="91">
        <f t="shared" si="44"/>
        <v>7.0000000000000007E-2</v>
      </c>
      <c r="AV110" s="91">
        <f t="shared" si="45"/>
        <v>3.4349086920771118E-4</v>
      </c>
      <c r="AW110" s="91">
        <f t="shared" si="46"/>
        <v>0.03</v>
      </c>
      <c r="AX110" s="91">
        <f t="shared" si="47"/>
        <v>1.7174543460385559E-4</v>
      </c>
      <c r="AY110" s="91">
        <f t="shared" si="48"/>
        <v>0.02</v>
      </c>
      <c r="AZ110" s="91">
        <f t="shared" si="49"/>
        <v>3.4349086920771117E-5</v>
      </c>
      <c r="BA110" s="91">
        <f t="shared" si="50"/>
        <v>0</v>
      </c>
      <c r="BB110" s="91">
        <f t="shared" si="51"/>
        <v>1.3739634768308447E-4</v>
      </c>
      <c r="BC110" s="91">
        <f t="shared" si="52"/>
        <v>0.01</v>
      </c>
      <c r="BD110" s="91">
        <f t="shared" si="53"/>
        <v>6.8698173841542234E-5</v>
      </c>
      <c r="BE110" s="91">
        <f t="shared" si="54"/>
        <v>0.01</v>
      </c>
      <c r="BF110" s="91">
        <f t="shared" si="55"/>
        <v>3.4349086920771117E-5</v>
      </c>
      <c r="BG110" s="91">
        <f t="shared" si="56"/>
        <v>0</v>
      </c>
      <c r="BH110" s="91">
        <f t="shared" si="57"/>
        <v>6.8698173841542221E-6</v>
      </c>
      <c r="BI110" s="91">
        <f t="shared" si="58"/>
        <v>0</v>
      </c>
    </row>
    <row r="111" spans="1:61" s="91" customFormat="1" x14ac:dyDescent="0.25">
      <c r="A111" s="126">
        <v>7.5</v>
      </c>
      <c r="B111" s="127">
        <f t="shared" si="13"/>
        <v>41</v>
      </c>
      <c r="C111" s="128">
        <f t="shared" si="2"/>
        <v>0</v>
      </c>
      <c r="D111" s="129">
        <f t="shared" si="3"/>
        <v>1</v>
      </c>
      <c r="E111" s="130">
        <f t="shared" si="4"/>
        <v>0</v>
      </c>
      <c r="F111" s="145">
        <f t="shared" si="62"/>
        <v>40</v>
      </c>
      <c r="G111" s="138">
        <f t="shared" si="27"/>
        <v>2.2726526623441802E-2</v>
      </c>
      <c r="H111" s="133">
        <f t="shared" si="14"/>
        <v>0.46296296296296297</v>
      </c>
      <c r="I111" s="129">
        <f t="shared" si="15"/>
        <v>1.38</v>
      </c>
      <c r="J111" s="133">
        <f t="shared" si="16"/>
        <v>0.42310707142537807</v>
      </c>
      <c r="K111" s="133">
        <f t="shared" si="28"/>
        <v>1.2402265396936121E-5</v>
      </c>
      <c r="L111" s="128">
        <f t="shared" si="17"/>
        <v>18.617322322758923</v>
      </c>
      <c r="M111" s="129">
        <f t="shared" si="6"/>
        <v>0</v>
      </c>
      <c r="N111" s="145">
        <v>0</v>
      </c>
      <c r="O111" s="140">
        <f t="shared" si="18"/>
        <v>968.64036145805414</v>
      </c>
      <c r="P111" s="135">
        <f t="shared" si="19"/>
        <v>480</v>
      </c>
      <c r="Q111" s="138">
        <f t="shared" si="20"/>
        <v>1.1363263311720901E-2</v>
      </c>
      <c r="R111" s="133">
        <f t="shared" si="21"/>
        <v>0.23148148148148148</v>
      </c>
      <c r="S111" s="133">
        <f t="shared" si="7"/>
        <v>0.21155353571268903</v>
      </c>
      <c r="T111" s="133">
        <f t="shared" si="8"/>
        <v>6.2011326984680607E-6</v>
      </c>
      <c r="U111" s="138">
        <f t="shared" si="22"/>
        <v>5.6816316558604505E-3</v>
      </c>
      <c r="V111" s="133">
        <f t="shared" si="23"/>
        <v>0.11574074074074074</v>
      </c>
      <c r="W111" s="133">
        <f t="shared" si="9"/>
        <v>0.10577676785634452</v>
      </c>
      <c r="X111" s="133">
        <f t="shared" si="10"/>
        <v>3.1005663492340304E-6</v>
      </c>
      <c r="Y111" s="138">
        <f t="shared" si="24"/>
        <v>1.13632633117209E-3</v>
      </c>
      <c r="Z111" s="133">
        <f t="shared" si="25"/>
        <v>2.3148148148148147E-2</v>
      </c>
      <c r="AA111" s="133">
        <f t="shared" si="11"/>
        <v>2.1155353571268899E-2</v>
      </c>
      <c r="AB111" s="133">
        <f t="shared" si="12"/>
        <v>6.201132698468059E-7</v>
      </c>
      <c r="AC111" s="141">
        <f t="shared" si="26"/>
        <v>0.3387152777777786</v>
      </c>
      <c r="AD111" s="91">
        <f t="shared" si="29"/>
        <v>2.8132657177040847E-3</v>
      </c>
      <c r="AE111" s="91">
        <f t="shared" si="30"/>
        <v>0.28000000000000003</v>
      </c>
      <c r="AF111" s="91">
        <f t="shared" si="31"/>
        <v>1.4066328588520423E-3</v>
      </c>
      <c r="AG111" s="91">
        <f t="shared" si="30"/>
        <v>0.14000000000000001</v>
      </c>
      <c r="AH111" s="91">
        <f t="shared" si="32"/>
        <v>7.0331642942602116E-4</v>
      </c>
      <c r="AI111" s="91">
        <f t="shared" si="61"/>
        <v>7.0000000000000007E-2</v>
      </c>
      <c r="AJ111" s="91">
        <f t="shared" si="34"/>
        <v>1.4066328588520423E-4</v>
      </c>
      <c r="AK111" s="91">
        <f t="shared" si="61"/>
        <v>0.01</v>
      </c>
      <c r="AL111" s="91">
        <f t="shared" si="35"/>
        <v>1.4066328588520423E-3</v>
      </c>
      <c r="AM111" s="91">
        <f t="shared" si="36"/>
        <v>0.14000000000000001</v>
      </c>
      <c r="AN111" s="91">
        <f t="shared" si="37"/>
        <v>7.0331642942602116E-4</v>
      </c>
      <c r="AO111" s="91">
        <f t="shared" si="38"/>
        <v>7.0000000000000007E-2</v>
      </c>
      <c r="AP111" s="91">
        <f t="shared" si="39"/>
        <v>3.5165821471301058E-4</v>
      </c>
      <c r="AQ111" s="91">
        <f t="shared" si="40"/>
        <v>0.04</v>
      </c>
      <c r="AR111" s="91">
        <f t="shared" si="41"/>
        <v>7.0331642942602114E-5</v>
      </c>
      <c r="AS111" s="91">
        <f t="shared" si="42"/>
        <v>0.01</v>
      </c>
      <c r="AT111" s="91">
        <f t="shared" si="43"/>
        <v>7.0331642942602116E-4</v>
      </c>
      <c r="AU111" s="91">
        <f t="shared" si="44"/>
        <v>7.0000000000000007E-2</v>
      </c>
      <c r="AV111" s="91">
        <f t="shared" si="45"/>
        <v>3.5165821471301058E-4</v>
      </c>
      <c r="AW111" s="91">
        <f t="shared" si="46"/>
        <v>0.04</v>
      </c>
      <c r="AX111" s="91">
        <f t="shared" si="47"/>
        <v>1.7582910735650529E-4</v>
      </c>
      <c r="AY111" s="91">
        <f t="shared" si="48"/>
        <v>0.02</v>
      </c>
      <c r="AZ111" s="91">
        <f t="shared" si="49"/>
        <v>3.5165821471301057E-5</v>
      </c>
      <c r="BA111" s="91">
        <f t="shared" si="50"/>
        <v>0</v>
      </c>
      <c r="BB111" s="91">
        <f t="shared" si="51"/>
        <v>1.4066328588520423E-4</v>
      </c>
      <c r="BC111" s="91">
        <f t="shared" si="52"/>
        <v>0.01</v>
      </c>
      <c r="BD111" s="91">
        <f t="shared" si="53"/>
        <v>7.0331642942602114E-5</v>
      </c>
      <c r="BE111" s="91">
        <f t="shared" si="54"/>
        <v>0.01</v>
      </c>
      <c r="BF111" s="91">
        <f t="shared" si="55"/>
        <v>3.5165821471301057E-5</v>
      </c>
      <c r="BG111" s="91">
        <f t="shared" si="56"/>
        <v>0</v>
      </c>
      <c r="BH111" s="91">
        <f t="shared" si="57"/>
        <v>7.0331642942602103E-6</v>
      </c>
      <c r="BI111" s="91">
        <f t="shared" si="58"/>
        <v>0</v>
      </c>
    </row>
    <row r="112" spans="1:61" s="91" customFormat="1" x14ac:dyDescent="0.25">
      <c r="A112" s="126">
        <v>7.5</v>
      </c>
      <c r="B112" s="127">
        <f t="shared" si="13"/>
        <v>41</v>
      </c>
      <c r="C112" s="128">
        <f t="shared" si="2"/>
        <v>0</v>
      </c>
      <c r="D112" s="129">
        <f t="shared" si="3"/>
        <v>1</v>
      </c>
      <c r="E112" s="130">
        <f t="shared" si="4"/>
        <v>0</v>
      </c>
      <c r="F112" s="145">
        <f t="shared" si="62"/>
        <v>40</v>
      </c>
      <c r="G112" s="138">
        <f t="shared" si="27"/>
        <v>2.280953389275886E-2</v>
      </c>
      <c r="H112" s="133">
        <f t="shared" si="14"/>
        <v>0.46296296296296297</v>
      </c>
      <c r="I112" s="129">
        <f t="shared" si="15"/>
        <v>1.38</v>
      </c>
      <c r="J112" s="133">
        <f t="shared" si="16"/>
        <v>0.42465244451338574</v>
      </c>
      <c r="K112" s="133">
        <f t="shared" si="28"/>
        <v>1.2447563924115512E-5</v>
      </c>
      <c r="L112" s="128">
        <f t="shared" si="17"/>
        <v>18.617322322758923</v>
      </c>
      <c r="M112" s="129">
        <f t="shared" si="6"/>
        <v>0</v>
      </c>
      <c r="N112" s="145">
        <v>0</v>
      </c>
      <c r="O112" s="140">
        <f t="shared" si="18"/>
        <v>970.42518183246011</v>
      </c>
      <c r="P112" s="135">
        <f t="shared" si="19"/>
        <v>480</v>
      </c>
      <c r="Q112" s="138">
        <f t="shared" si="20"/>
        <v>1.140476694637943E-2</v>
      </c>
      <c r="R112" s="133">
        <f t="shared" si="21"/>
        <v>0.23148148148148148</v>
      </c>
      <c r="S112" s="133">
        <f t="shared" si="7"/>
        <v>0.21232622225669287</v>
      </c>
      <c r="T112" s="133">
        <f t="shared" si="8"/>
        <v>6.2237819620577558E-6</v>
      </c>
      <c r="U112" s="138">
        <f t="shared" si="22"/>
        <v>5.7023834731897149E-3</v>
      </c>
      <c r="V112" s="133">
        <f t="shared" si="23"/>
        <v>0.11574074074074074</v>
      </c>
      <c r="W112" s="133">
        <f t="shared" si="9"/>
        <v>0.10616311112834644</v>
      </c>
      <c r="X112" s="133">
        <f t="shared" si="10"/>
        <v>3.1118909810288779E-6</v>
      </c>
      <c r="Y112" s="138">
        <f t="shared" si="24"/>
        <v>1.1404766946379429E-3</v>
      </c>
      <c r="Z112" s="133">
        <f t="shared" si="25"/>
        <v>2.3148148148148147E-2</v>
      </c>
      <c r="AA112" s="133">
        <f t="shared" si="11"/>
        <v>2.1232622225669288E-2</v>
      </c>
      <c r="AB112" s="133">
        <f t="shared" si="12"/>
        <v>6.223781962057756E-7</v>
      </c>
      <c r="AC112" s="141">
        <f t="shared" si="26"/>
        <v>0.33880208333333417</v>
      </c>
      <c r="AD112" s="91">
        <f t="shared" si="29"/>
        <v>2.8788431276457662E-3</v>
      </c>
      <c r="AE112" s="91">
        <f t="shared" si="30"/>
        <v>0.28999999999999998</v>
      </c>
      <c r="AF112" s="91">
        <f t="shared" si="31"/>
        <v>1.4394215638228831E-3</v>
      </c>
      <c r="AG112" s="91">
        <f t="shared" si="30"/>
        <v>0.14000000000000001</v>
      </c>
      <c r="AH112" s="91">
        <f t="shared" si="32"/>
        <v>7.1971078191144155E-4</v>
      </c>
      <c r="AI112" s="91">
        <f t="shared" si="61"/>
        <v>7.0000000000000007E-2</v>
      </c>
      <c r="AJ112" s="91">
        <f t="shared" si="34"/>
        <v>1.4394215638228832E-4</v>
      </c>
      <c r="AK112" s="91">
        <f t="shared" si="61"/>
        <v>0.01</v>
      </c>
      <c r="AL112" s="91">
        <f t="shared" si="35"/>
        <v>1.4394215638228831E-3</v>
      </c>
      <c r="AM112" s="91">
        <f t="shared" si="36"/>
        <v>0.14000000000000001</v>
      </c>
      <c r="AN112" s="91">
        <f t="shared" si="37"/>
        <v>7.1971078191144155E-4</v>
      </c>
      <c r="AO112" s="91">
        <f t="shared" si="38"/>
        <v>7.0000000000000007E-2</v>
      </c>
      <c r="AP112" s="91">
        <f t="shared" si="39"/>
        <v>3.5985539095572078E-4</v>
      </c>
      <c r="AQ112" s="91">
        <f t="shared" si="40"/>
        <v>0.04</v>
      </c>
      <c r="AR112" s="91">
        <f t="shared" si="41"/>
        <v>7.1971078191144158E-5</v>
      </c>
      <c r="AS112" s="91">
        <f t="shared" si="42"/>
        <v>0.01</v>
      </c>
      <c r="AT112" s="91">
        <f t="shared" si="43"/>
        <v>7.1971078191144155E-4</v>
      </c>
      <c r="AU112" s="91">
        <f t="shared" si="44"/>
        <v>7.0000000000000007E-2</v>
      </c>
      <c r="AV112" s="91">
        <f t="shared" si="45"/>
        <v>3.5985539095572078E-4</v>
      </c>
      <c r="AW112" s="91">
        <f t="shared" si="46"/>
        <v>0.04</v>
      </c>
      <c r="AX112" s="91">
        <f t="shared" si="47"/>
        <v>1.7992769547786039E-4</v>
      </c>
      <c r="AY112" s="91">
        <f t="shared" si="48"/>
        <v>0.02</v>
      </c>
      <c r="AZ112" s="91">
        <f t="shared" si="49"/>
        <v>3.5985539095572079E-5</v>
      </c>
      <c r="BA112" s="91">
        <f t="shared" si="50"/>
        <v>0</v>
      </c>
      <c r="BB112" s="91">
        <f t="shared" si="51"/>
        <v>1.4394215638228832E-4</v>
      </c>
      <c r="BC112" s="91">
        <f t="shared" si="52"/>
        <v>0.01</v>
      </c>
      <c r="BD112" s="91">
        <f t="shared" si="53"/>
        <v>7.1971078191144158E-5</v>
      </c>
      <c r="BE112" s="91">
        <f t="shared" si="54"/>
        <v>0.01</v>
      </c>
      <c r="BF112" s="91">
        <f t="shared" si="55"/>
        <v>3.5985539095572079E-5</v>
      </c>
      <c r="BG112" s="91">
        <f t="shared" si="56"/>
        <v>0</v>
      </c>
      <c r="BH112" s="91">
        <f t="shared" si="57"/>
        <v>7.1971078191144144E-6</v>
      </c>
      <c r="BI112" s="91">
        <f t="shared" si="58"/>
        <v>0</v>
      </c>
    </row>
    <row r="113" spans="1:61" s="91" customFormat="1" x14ac:dyDescent="0.25">
      <c r="A113" s="126">
        <v>7.5</v>
      </c>
      <c r="B113" s="127">
        <f t="shared" si="13"/>
        <v>41</v>
      </c>
      <c r="C113" s="128">
        <f t="shared" ref="C113:C176" si="63">$D$22</f>
        <v>0</v>
      </c>
      <c r="D113" s="129">
        <f t="shared" ref="D113:D176" si="64">$D$23</f>
        <v>1</v>
      </c>
      <c r="E113" s="130">
        <f t="shared" ref="E113:E176" si="65">$D$24</f>
        <v>0</v>
      </c>
      <c r="F113" s="145">
        <f t="shared" si="62"/>
        <v>40</v>
      </c>
      <c r="G113" s="138">
        <f t="shared" si="27"/>
        <v>2.2889321540437303E-2</v>
      </c>
      <c r="H113" s="133">
        <f t="shared" si="14"/>
        <v>0.46296296296296297</v>
      </c>
      <c r="I113" s="129">
        <f t="shared" si="15"/>
        <v>1.38</v>
      </c>
      <c r="J113" s="133">
        <f t="shared" si="16"/>
        <v>0.42613787686759008</v>
      </c>
      <c r="K113" s="133">
        <f t="shared" si="28"/>
        <v>1.2491105447125218E-5</v>
      </c>
      <c r="L113" s="128">
        <f t="shared" si="17"/>
        <v>18.617322322758923</v>
      </c>
      <c r="M113" s="129">
        <f t="shared" ref="M113:M176" si="66">$C$14</f>
        <v>0</v>
      </c>
      <c r="N113" s="145">
        <v>0</v>
      </c>
      <c r="O113" s="140">
        <f t="shared" si="18"/>
        <v>972.14077600645248</v>
      </c>
      <c r="P113" s="135">
        <f t="shared" si="19"/>
        <v>480</v>
      </c>
      <c r="Q113" s="138">
        <f t="shared" si="20"/>
        <v>1.1444660770218652E-2</v>
      </c>
      <c r="R113" s="133">
        <f t="shared" si="21"/>
        <v>0.23148148148148148</v>
      </c>
      <c r="S113" s="133">
        <f t="shared" ref="S113:S176" si="67">Q113*SUM($L113:$N113)</f>
        <v>0.21306893843379504</v>
      </c>
      <c r="T113" s="133">
        <f t="shared" ref="T113:T176" si="68">Q113*$I113*$B113*$A113/(3600*$D$2)</f>
        <v>6.2455527235626091E-6</v>
      </c>
      <c r="U113" s="138">
        <f t="shared" si="22"/>
        <v>5.7223303851093258E-3</v>
      </c>
      <c r="V113" s="133">
        <f t="shared" si="23"/>
        <v>0.11574074074074074</v>
      </c>
      <c r="W113" s="133">
        <f t="shared" ref="W113:W176" si="69">U113*SUM($L113:$N113)</f>
        <v>0.10653446921689752</v>
      </c>
      <c r="X113" s="133">
        <f t="shared" ref="X113:X176" si="70">U113*$I113*$B113*$A113/(3600*$D$2)</f>
        <v>3.1227763617813046E-6</v>
      </c>
      <c r="Y113" s="138">
        <f t="shared" si="24"/>
        <v>1.1444660770218652E-3</v>
      </c>
      <c r="Z113" s="133">
        <f t="shared" si="25"/>
        <v>2.3148148148148147E-2</v>
      </c>
      <c r="AA113" s="133">
        <f t="shared" ref="AA113:AA176" si="71">Y113*SUM($L113:$N113)</f>
        <v>2.1306893843379505E-2</v>
      </c>
      <c r="AB113" s="133">
        <f t="shared" ref="AB113:AB176" si="72">Y113*$I113*$B113*$A113/(3600*$D$2)</f>
        <v>6.2455527235626087E-7</v>
      </c>
      <c r="AC113" s="141">
        <f t="shared" si="26"/>
        <v>0.33888888888888974</v>
      </c>
      <c r="AD113" s="91">
        <f t="shared" si="29"/>
        <v>2.9446499270745236E-3</v>
      </c>
      <c r="AE113" s="91">
        <f t="shared" si="30"/>
        <v>0.28999999999999998</v>
      </c>
      <c r="AF113" s="91">
        <f t="shared" si="31"/>
        <v>1.4723249635372618E-3</v>
      </c>
      <c r="AG113" s="91">
        <f t="shared" si="30"/>
        <v>0.15</v>
      </c>
      <c r="AH113" s="91">
        <f t="shared" si="32"/>
        <v>7.3616248176863091E-4</v>
      </c>
      <c r="AI113" s="91">
        <f t="shared" si="61"/>
        <v>7.0000000000000007E-2</v>
      </c>
      <c r="AJ113" s="91">
        <f t="shared" si="34"/>
        <v>1.4723249635372618E-4</v>
      </c>
      <c r="AK113" s="91">
        <f t="shared" si="61"/>
        <v>0.01</v>
      </c>
      <c r="AL113" s="91">
        <f t="shared" si="35"/>
        <v>1.4723249635372618E-3</v>
      </c>
      <c r="AM113" s="91">
        <f t="shared" si="36"/>
        <v>0.15</v>
      </c>
      <c r="AN113" s="91">
        <f t="shared" si="37"/>
        <v>7.3616248176863091E-4</v>
      </c>
      <c r="AO113" s="91">
        <f t="shared" si="38"/>
        <v>7.0000000000000007E-2</v>
      </c>
      <c r="AP113" s="91">
        <f t="shared" si="39"/>
        <v>3.6808124088431545E-4</v>
      </c>
      <c r="AQ113" s="91">
        <f t="shared" si="40"/>
        <v>0.04</v>
      </c>
      <c r="AR113" s="91">
        <f t="shared" si="41"/>
        <v>7.3616248176863088E-5</v>
      </c>
      <c r="AS113" s="91">
        <f t="shared" si="42"/>
        <v>0.01</v>
      </c>
      <c r="AT113" s="91">
        <f t="shared" si="43"/>
        <v>7.3616248176863091E-4</v>
      </c>
      <c r="AU113" s="91">
        <f t="shared" si="44"/>
        <v>7.0000000000000007E-2</v>
      </c>
      <c r="AV113" s="91">
        <f t="shared" si="45"/>
        <v>3.6808124088431545E-4</v>
      </c>
      <c r="AW113" s="91">
        <f t="shared" si="46"/>
        <v>0.04</v>
      </c>
      <c r="AX113" s="91">
        <f t="shared" si="47"/>
        <v>1.8404062044215773E-4</v>
      </c>
      <c r="AY113" s="91">
        <f t="shared" si="48"/>
        <v>0.02</v>
      </c>
      <c r="AZ113" s="91">
        <f t="shared" si="49"/>
        <v>3.6808124088431544E-5</v>
      </c>
      <c r="BA113" s="91">
        <f t="shared" si="50"/>
        <v>0</v>
      </c>
      <c r="BB113" s="91">
        <f t="shared" si="51"/>
        <v>1.4723249635372618E-4</v>
      </c>
      <c r="BC113" s="91">
        <f t="shared" si="52"/>
        <v>0.01</v>
      </c>
      <c r="BD113" s="91">
        <f t="shared" si="53"/>
        <v>7.3616248176863088E-5</v>
      </c>
      <c r="BE113" s="91">
        <f t="shared" si="54"/>
        <v>0.01</v>
      </c>
      <c r="BF113" s="91">
        <f t="shared" si="55"/>
        <v>3.6808124088431544E-5</v>
      </c>
      <c r="BG113" s="91">
        <f t="shared" si="56"/>
        <v>0</v>
      </c>
      <c r="BH113" s="91">
        <f t="shared" si="57"/>
        <v>7.3616248176863073E-6</v>
      </c>
      <c r="BI113" s="91">
        <f t="shared" si="58"/>
        <v>0</v>
      </c>
    </row>
    <row r="114" spans="1:61" s="91" customFormat="1" x14ac:dyDescent="0.25">
      <c r="A114" s="126">
        <v>7.5</v>
      </c>
      <c r="B114" s="127">
        <f t="shared" ref="B114:B177" si="73">$C$6</f>
        <v>41</v>
      </c>
      <c r="C114" s="128">
        <f t="shared" si="63"/>
        <v>0</v>
      </c>
      <c r="D114" s="129">
        <f t="shared" si="64"/>
        <v>1</v>
      </c>
      <c r="E114" s="130">
        <f t="shared" si="65"/>
        <v>0</v>
      </c>
      <c r="F114" s="145">
        <f t="shared" si="62"/>
        <v>40</v>
      </c>
      <c r="G114" s="138">
        <f t="shared" si="27"/>
        <v>2.2966014446666315E-2</v>
      </c>
      <c r="H114" s="133">
        <f t="shared" ref="H114:H177" si="74">(($C114*1*1)+($D114*100*1)+($E114*1000*1))/$D$2</f>
        <v>0.46296296296296297</v>
      </c>
      <c r="I114" s="129">
        <f t="shared" ref="I114:I177" si="75">$D$10</f>
        <v>1.38</v>
      </c>
      <c r="J114" s="133">
        <f t="shared" ref="J114:J177" si="76">G114*SUM($L114:$N114)</f>
        <v>0.42756569342272471</v>
      </c>
      <c r="K114" s="133">
        <f t="shared" si="28"/>
        <v>1.2532958115281442E-5</v>
      </c>
      <c r="L114" s="128">
        <f t="shared" ref="L114:L177" si="77">$C$13</f>
        <v>18.617322322758923</v>
      </c>
      <c r="M114" s="129">
        <f t="shared" si="66"/>
        <v>0</v>
      </c>
      <c r="N114" s="145">
        <v>0</v>
      </c>
      <c r="O114" s="140">
        <f t="shared" ref="O114:O177" si="78">((((P113*0.0408*44.01*L113)-(O113*0.0408*44.01*L113)+(B113*I113*38000*44.01*0.0408/$D$2))*(A113/3600))+(O113*44.01*0.0408))/(44.01*0.0408)</f>
        <v>973.78982899354435</v>
      </c>
      <c r="P114" s="135">
        <f t="shared" ref="P114:P177" si="79">$C$9</f>
        <v>480</v>
      </c>
      <c r="Q114" s="138">
        <f t="shared" ref="Q114:Q177" si="80">IF(Q113+((R113-S113-T113)*$A113/3600)&lt;0,0,Q113+((R113-S113-T113)*$A113/3600))</f>
        <v>1.1483007223333157E-2</v>
      </c>
      <c r="R114" s="133">
        <f t="shared" ref="R114:R177" si="81">(($C114*1*0.5)+($D114*100*0.5)+($E114*1000*0.5))/$D$2</f>
        <v>0.23148148148148148</v>
      </c>
      <c r="S114" s="133">
        <f t="shared" si="67"/>
        <v>0.21378284671136236</v>
      </c>
      <c r="T114" s="133">
        <f t="shared" si="68"/>
        <v>6.2664790576407209E-6</v>
      </c>
      <c r="U114" s="138">
        <f t="shared" ref="U114:U177" si="82">IF(U113+((V113-W113-X113)*$A113/3600)&lt;0,0,U113+((V113-W113-X113)*$A113/3600))</f>
        <v>5.7415036116665787E-3</v>
      </c>
      <c r="V114" s="133">
        <f t="shared" ref="V114:V177" si="83">(($C114*1*0.25)+($D114*100*0.25)+($E114*1000*0.25))/$D$2</f>
        <v>0.11574074074074074</v>
      </c>
      <c r="W114" s="133">
        <f t="shared" si="69"/>
        <v>0.10689142335568118</v>
      </c>
      <c r="X114" s="133">
        <f t="shared" si="70"/>
        <v>3.1332395288203605E-6</v>
      </c>
      <c r="Y114" s="138">
        <f t="shared" ref="Y114:Y177" si="84">IF(Y113+((Z113-AA113-AB113)*$A113/3600)&lt;0,0,Y113+((Z113-AA113-AB113)*$A113/3600))</f>
        <v>1.1483007223333159E-3</v>
      </c>
      <c r="Z114" s="133">
        <f t="shared" ref="Z114:Z177" si="85">(($C114*1*0.05)+($D114*100*0.05)+($E114*1000*0.05))/$D$2</f>
        <v>2.3148148148148147E-2</v>
      </c>
      <c r="AA114" s="133">
        <f t="shared" si="71"/>
        <v>2.1378284671136238E-2</v>
      </c>
      <c r="AB114" s="133">
        <f t="shared" si="72"/>
        <v>6.266479057640722E-7</v>
      </c>
      <c r="AC114" s="141">
        <f t="shared" ref="AC114:AC177" si="86">AC113+(A113*0.0000115740740740741)</f>
        <v>0.33897569444444531</v>
      </c>
      <c r="AD114" s="91">
        <f t="shared" si="29"/>
        <v>3.0106772186086891E-3</v>
      </c>
      <c r="AE114" s="91">
        <f t="shared" si="30"/>
        <v>0.3</v>
      </c>
      <c r="AF114" s="91">
        <f t="shared" si="31"/>
        <v>1.5053386093043446E-3</v>
      </c>
      <c r="AG114" s="91">
        <f t="shared" si="30"/>
        <v>0.15</v>
      </c>
      <c r="AH114" s="91">
        <f t="shared" si="32"/>
        <v>7.5266930465217228E-4</v>
      </c>
      <c r="AI114" s="91">
        <f t="shared" si="61"/>
        <v>0.08</v>
      </c>
      <c r="AJ114" s="91">
        <f t="shared" si="34"/>
        <v>1.5053386093043445E-4</v>
      </c>
      <c r="AK114" s="91">
        <f t="shared" si="61"/>
        <v>0.02</v>
      </c>
      <c r="AL114" s="91">
        <f t="shared" si="35"/>
        <v>1.5053386093043446E-3</v>
      </c>
      <c r="AM114" s="91">
        <f t="shared" si="36"/>
        <v>0.15</v>
      </c>
      <c r="AN114" s="91">
        <f t="shared" si="37"/>
        <v>7.5266930465217228E-4</v>
      </c>
      <c r="AO114" s="91">
        <f t="shared" si="38"/>
        <v>0.08</v>
      </c>
      <c r="AP114" s="91">
        <f t="shared" si="39"/>
        <v>3.7633465232608614E-4</v>
      </c>
      <c r="AQ114" s="91">
        <f t="shared" si="40"/>
        <v>0.04</v>
      </c>
      <c r="AR114" s="91">
        <f t="shared" si="41"/>
        <v>7.5266930465217225E-5</v>
      </c>
      <c r="AS114" s="91">
        <f t="shared" si="42"/>
        <v>0.01</v>
      </c>
      <c r="AT114" s="91">
        <f t="shared" si="43"/>
        <v>7.5266930465217228E-4</v>
      </c>
      <c r="AU114" s="91">
        <f t="shared" si="44"/>
        <v>0.08</v>
      </c>
      <c r="AV114" s="91">
        <f t="shared" si="45"/>
        <v>3.7633465232608614E-4</v>
      </c>
      <c r="AW114" s="91">
        <f t="shared" si="46"/>
        <v>0.04</v>
      </c>
      <c r="AX114" s="91">
        <f t="shared" si="47"/>
        <v>1.8816732616304307E-4</v>
      </c>
      <c r="AY114" s="91">
        <f t="shared" si="48"/>
        <v>0.02</v>
      </c>
      <c r="AZ114" s="91">
        <f t="shared" si="49"/>
        <v>3.7633465232608612E-5</v>
      </c>
      <c r="BA114" s="91">
        <f t="shared" si="50"/>
        <v>0</v>
      </c>
      <c r="BB114" s="91">
        <f t="shared" si="51"/>
        <v>1.5053386093043445E-4</v>
      </c>
      <c r="BC114" s="91">
        <f t="shared" si="52"/>
        <v>0.02</v>
      </c>
      <c r="BD114" s="91">
        <f t="shared" si="53"/>
        <v>7.5266930465217225E-5</v>
      </c>
      <c r="BE114" s="91">
        <f t="shared" si="54"/>
        <v>0.01</v>
      </c>
      <c r="BF114" s="91">
        <f t="shared" si="55"/>
        <v>3.7633465232608612E-5</v>
      </c>
      <c r="BG114" s="91">
        <f t="shared" si="56"/>
        <v>0</v>
      </c>
      <c r="BH114" s="91">
        <f t="shared" si="57"/>
        <v>7.5266930465217213E-6</v>
      </c>
      <c r="BI114" s="91">
        <f t="shared" si="58"/>
        <v>0</v>
      </c>
    </row>
    <row r="115" spans="1:61" s="91" customFormat="1" x14ac:dyDescent="0.25">
      <c r="A115" s="126">
        <v>7.5</v>
      </c>
      <c r="B115" s="127">
        <f t="shared" si="73"/>
        <v>41</v>
      </c>
      <c r="C115" s="128">
        <f t="shared" si="63"/>
        <v>0</v>
      </c>
      <c r="D115" s="129">
        <f t="shared" si="64"/>
        <v>1</v>
      </c>
      <c r="E115" s="130">
        <f t="shared" si="65"/>
        <v>0</v>
      </c>
      <c r="F115" s="145">
        <f t="shared" si="62"/>
        <v>40</v>
      </c>
      <c r="G115" s="138">
        <f t="shared" ref="G115:G178" si="87">IF(G114+((H114-J114-K114)*$A114/3600)&lt;0,0,G114+((H114-J114-K114)*$A114/3600))</f>
        <v>2.303973264787907E-2</v>
      </c>
      <c r="H115" s="133">
        <f t="shared" si="74"/>
        <v>0.46296296296296297</v>
      </c>
      <c r="I115" s="129">
        <f t="shared" si="75"/>
        <v>1.38</v>
      </c>
      <c r="J115" s="133">
        <f t="shared" si="76"/>
        <v>0.42893812893575656</v>
      </c>
      <c r="K115" s="133">
        <f t="shared" ref="K115:K178" si="88">G115*$I115*$B115*$A115/(3600*$D$2)</f>
        <v>1.2573187434577526E-5</v>
      </c>
      <c r="L115" s="128">
        <f t="shared" si="77"/>
        <v>18.617322322758923</v>
      </c>
      <c r="M115" s="129">
        <f t="shared" si="66"/>
        <v>0</v>
      </c>
      <c r="N115" s="145">
        <v>0</v>
      </c>
      <c r="O115" s="140">
        <f t="shared" si="78"/>
        <v>975.37492166607785</v>
      </c>
      <c r="P115" s="135">
        <f t="shared" si="79"/>
        <v>480</v>
      </c>
      <c r="Q115" s="138">
        <f t="shared" si="80"/>
        <v>1.1519866323939535E-2</v>
      </c>
      <c r="R115" s="133">
        <f t="shared" si="81"/>
        <v>0.23148148148148148</v>
      </c>
      <c r="S115" s="133">
        <f t="shared" si="67"/>
        <v>0.21446906446787828</v>
      </c>
      <c r="T115" s="133">
        <f t="shared" si="68"/>
        <v>6.2865937172887629E-6</v>
      </c>
      <c r="U115" s="138">
        <f t="shared" si="82"/>
        <v>5.7599331619697675E-3</v>
      </c>
      <c r="V115" s="133">
        <f t="shared" si="83"/>
        <v>0.11574074074074074</v>
      </c>
      <c r="W115" s="133">
        <f t="shared" si="69"/>
        <v>0.10723453223393914</v>
      </c>
      <c r="X115" s="133">
        <f t="shared" si="70"/>
        <v>3.1432968586443815E-6</v>
      </c>
      <c r="Y115" s="138">
        <f t="shared" si="84"/>
        <v>1.1519866323939536E-3</v>
      </c>
      <c r="Z115" s="133">
        <f t="shared" si="85"/>
        <v>2.3148148148148147E-2</v>
      </c>
      <c r="AA115" s="133">
        <f t="shared" si="71"/>
        <v>2.1446906446787831E-2</v>
      </c>
      <c r="AB115" s="133">
        <f t="shared" si="72"/>
        <v>6.2865937172887621E-7</v>
      </c>
      <c r="AC115" s="141">
        <f t="shared" si="86"/>
        <v>0.33906250000000088</v>
      </c>
      <c r="AD115" s="91">
        <f t="shared" ref="AD115:AD178" si="89">AD114+($I115*$G115*$A115*1/3600)</f>
        <v>3.0769164499713413E-3</v>
      </c>
      <c r="AE115" s="91">
        <f t="shared" ref="AE115:AG178" si="90">ROUND((1-EXP(-AD115))*100,2)</f>
        <v>0.31</v>
      </c>
      <c r="AF115" s="91">
        <f t="shared" ref="AF115:AF178" si="91">AF114+($I115*$G115*$A115*0.5/3600)</f>
        <v>1.5384582249856706E-3</v>
      </c>
      <c r="AG115" s="91">
        <f t="shared" si="90"/>
        <v>0.15</v>
      </c>
      <c r="AH115" s="91">
        <f t="shared" ref="AH115:AH178" si="92">AH114+($I115*$G115*$A115*0.25/3600)</f>
        <v>7.6922911249283532E-4</v>
      </c>
      <c r="AI115" s="91">
        <f t="shared" ref="AI115:AK130" si="93">ROUND((1-EXP(-AH115))*100,2)</f>
        <v>0.08</v>
      </c>
      <c r="AJ115" s="91">
        <f t="shared" ref="AJ115:AJ178" si="94">AJ114+($I115*$G115*$A115*0.05/3600)</f>
        <v>1.5384582249856706E-4</v>
      </c>
      <c r="AK115" s="91">
        <f t="shared" si="93"/>
        <v>0.02</v>
      </c>
      <c r="AL115" s="91">
        <f t="shared" ref="AL115:AL178" si="95">AL114+($I115*$Q115*$A115*1/3600)</f>
        <v>1.5384582249856706E-3</v>
      </c>
      <c r="AM115" s="91">
        <f t="shared" ref="AM115:AM178" si="96">ROUND((1-EXP(-AL115))*100,2)</f>
        <v>0.15</v>
      </c>
      <c r="AN115" s="91">
        <f t="shared" ref="AN115:AN178" si="97">AN114+($I115*$Q115*$A115*0.5/3600)</f>
        <v>7.6922911249283532E-4</v>
      </c>
      <c r="AO115" s="91">
        <f t="shared" ref="AO115:AO178" si="98">ROUND((1-EXP(-AN115))*100,2)</f>
        <v>0.08</v>
      </c>
      <c r="AP115" s="91">
        <f t="shared" ref="AP115:AP178" si="99">AP114+($I115*$Q115*$A115*0.25/3600)</f>
        <v>3.8461455624641766E-4</v>
      </c>
      <c r="AQ115" s="91">
        <f t="shared" ref="AQ115:AQ178" si="100">ROUND((1-EXP(-AP115))*100,2)</f>
        <v>0.04</v>
      </c>
      <c r="AR115" s="91">
        <f t="shared" ref="AR115:AR178" si="101">AR114+($I115*$Q115*$A115*0.05/3600)</f>
        <v>7.692291124928353E-5</v>
      </c>
      <c r="AS115" s="91">
        <f t="shared" ref="AS115:AS178" si="102">ROUND((1-EXP(-AR115))*100,2)</f>
        <v>0.01</v>
      </c>
      <c r="AT115" s="91">
        <f t="shared" ref="AT115:AT178" si="103">AT114+($I115*$U115*$A115*1/3600)</f>
        <v>7.6922911249283532E-4</v>
      </c>
      <c r="AU115" s="91">
        <f t="shared" ref="AU115:AU178" si="104">ROUND((1-EXP(-AT115))*100,2)</f>
        <v>0.08</v>
      </c>
      <c r="AV115" s="91">
        <f t="shared" ref="AV115:AV178" si="105">AV114+($I115*$U115*$A115*0.5/3600)</f>
        <v>3.8461455624641766E-4</v>
      </c>
      <c r="AW115" s="91">
        <f t="shared" ref="AW115:AW178" si="106">ROUND((1-EXP(-AV115))*100,2)</f>
        <v>0.04</v>
      </c>
      <c r="AX115" s="91">
        <f t="shared" ref="AX115:AX178" si="107">AX114+($I115*$U115*$A115*0.25/3600)</f>
        <v>1.9230727812320883E-4</v>
      </c>
      <c r="AY115" s="91">
        <f t="shared" ref="AY115:AY178" si="108">ROUND((1-EXP(-AX115))*100,2)</f>
        <v>0.02</v>
      </c>
      <c r="AZ115" s="91">
        <f t="shared" ref="AZ115:AZ178" si="109">AZ114+($I115*$U115*$A115*0.05/3600)</f>
        <v>3.8461455624641765E-5</v>
      </c>
      <c r="BA115" s="91">
        <f t="shared" ref="BA115:BA178" si="110">ROUND((1-EXP(-AZ115))*100,2)</f>
        <v>0</v>
      </c>
      <c r="BB115" s="91">
        <f t="shared" ref="BB115:BB178" si="111">BB114+($I115*$Y115*$A115*1/3600)</f>
        <v>1.5384582249856706E-4</v>
      </c>
      <c r="BC115" s="91">
        <f t="shared" ref="BC115:BC178" si="112">ROUND((1-EXP(-BB115))*100,2)</f>
        <v>0.02</v>
      </c>
      <c r="BD115" s="91">
        <f t="shared" ref="BD115:BD178" si="113">BD114+($I115*$Y115*$A115*0.5/3600)</f>
        <v>7.692291124928353E-5</v>
      </c>
      <c r="BE115" s="91">
        <f t="shared" ref="BE115:BE178" si="114">ROUND((1-EXP(-BD115))*100,2)</f>
        <v>0.01</v>
      </c>
      <c r="BF115" s="91">
        <f t="shared" ref="BF115:BF178" si="115">BF114+($I115*$Y115*$A115*0.25/3600)</f>
        <v>3.8461455624641765E-5</v>
      </c>
      <c r="BG115" s="91">
        <f t="shared" ref="BG115:BG178" si="116">ROUND((1-EXP(-BF115))*100,2)</f>
        <v>0</v>
      </c>
      <c r="BH115" s="91">
        <f t="shared" ref="BH115:BH178" si="117">BH114+($I115*$Y115*$A115*0.05/3600)</f>
        <v>7.6922911249283519E-6</v>
      </c>
      <c r="BI115" s="91">
        <f t="shared" ref="BI115:BI178" si="118">ROUND((1-EXP(-BH115))*100,2)</f>
        <v>0</v>
      </c>
    </row>
    <row r="116" spans="1:61" s="91" customFormat="1" x14ac:dyDescent="0.25">
      <c r="A116" s="126">
        <v>7.5</v>
      </c>
      <c r="B116" s="127">
        <f t="shared" si="73"/>
        <v>41</v>
      </c>
      <c r="C116" s="128">
        <f t="shared" si="63"/>
        <v>0</v>
      </c>
      <c r="D116" s="129">
        <f t="shared" si="64"/>
        <v>1</v>
      </c>
      <c r="E116" s="130">
        <f t="shared" si="65"/>
        <v>0</v>
      </c>
      <c r="F116" s="145">
        <f t="shared" si="62"/>
        <v>40</v>
      </c>
      <c r="G116" s="138">
        <f t="shared" si="87"/>
        <v>2.3110591524628594E-2</v>
      </c>
      <c r="H116" s="133">
        <f t="shared" si="74"/>
        <v>0.46296296296296297</v>
      </c>
      <c r="I116" s="129">
        <f t="shared" si="75"/>
        <v>1.38</v>
      </c>
      <c r="J116" s="133">
        <f t="shared" si="76"/>
        <v>0.4302573314836311</v>
      </c>
      <c r="K116" s="133">
        <f t="shared" si="88"/>
        <v>1.2611856370211089E-5</v>
      </c>
      <c r="L116" s="128">
        <f t="shared" si="77"/>
        <v>18.617322322758923</v>
      </c>
      <c r="M116" s="129">
        <f t="shared" si="66"/>
        <v>0</v>
      </c>
      <c r="N116" s="145">
        <v>0</v>
      </c>
      <c r="O116" s="140">
        <f t="shared" si="78"/>
        <v>976.8985347944531</v>
      </c>
      <c r="P116" s="135">
        <f t="shared" si="79"/>
        <v>480</v>
      </c>
      <c r="Q116" s="138">
        <f t="shared" si="80"/>
        <v>1.1555295762314297E-2</v>
      </c>
      <c r="R116" s="133">
        <f t="shared" si="81"/>
        <v>0.23148148148148148</v>
      </c>
      <c r="S116" s="133">
        <f t="shared" si="67"/>
        <v>0.21512866574181555</v>
      </c>
      <c r="T116" s="133">
        <f t="shared" si="68"/>
        <v>6.3059281851055447E-6</v>
      </c>
      <c r="U116" s="138">
        <f t="shared" si="82"/>
        <v>5.7776478811571485E-3</v>
      </c>
      <c r="V116" s="133">
        <f t="shared" si="83"/>
        <v>0.11574074074074074</v>
      </c>
      <c r="W116" s="133">
        <f t="shared" si="69"/>
        <v>0.10756433287090778</v>
      </c>
      <c r="X116" s="133">
        <f t="shared" si="70"/>
        <v>3.1529640925527723E-6</v>
      </c>
      <c r="Y116" s="138">
        <f t="shared" si="84"/>
        <v>1.15552957623143E-3</v>
      </c>
      <c r="Z116" s="133">
        <f t="shared" si="85"/>
        <v>2.3148148148148147E-2</v>
      </c>
      <c r="AA116" s="133">
        <f t="shared" si="71"/>
        <v>2.1512866574181558E-2</v>
      </c>
      <c r="AB116" s="133">
        <f t="shared" si="72"/>
        <v>6.3059281851055455E-7</v>
      </c>
      <c r="AC116" s="141">
        <f t="shared" si="86"/>
        <v>0.33914930555555645</v>
      </c>
      <c r="AD116" s="91">
        <f t="shared" si="89"/>
        <v>3.1433594006046485E-3</v>
      </c>
      <c r="AE116" s="91">
        <f t="shared" si="90"/>
        <v>0.31</v>
      </c>
      <c r="AF116" s="91">
        <f t="shared" si="91"/>
        <v>1.5716797003023242E-3</v>
      </c>
      <c r="AG116" s="91">
        <f t="shared" si="90"/>
        <v>0.16</v>
      </c>
      <c r="AH116" s="91">
        <f t="shared" si="92"/>
        <v>7.8583985015116212E-4</v>
      </c>
      <c r="AI116" s="91">
        <f t="shared" si="93"/>
        <v>0.08</v>
      </c>
      <c r="AJ116" s="91">
        <f t="shared" si="94"/>
        <v>1.5716797003023243E-4</v>
      </c>
      <c r="AK116" s="91">
        <f t="shared" si="93"/>
        <v>0.02</v>
      </c>
      <c r="AL116" s="91">
        <f t="shared" si="95"/>
        <v>1.5716797003023242E-3</v>
      </c>
      <c r="AM116" s="91">
        <f t="shared" si="96"/>
        <v>0.16</v>
      </c>
      <c r="AN116" s="91">
        <f t="shared" si="97"/>
        <v>7.8583985015116212E-4</v>
      </c>
      <c r="AO116" s="91">
        <f t="shared" si="98"/>
        <v>0.08</v>
      </c>
      <c r="AP116" s="91">
        <f t="shared" si="99"/>
        <v>3.9291992507558106E-4</v>
      </c>
      <c r="AQ116" s="91">
        <f t="shared" si="100"/>
        <v>0.04</v>
      </c>
      <c r="AR116" s="91">
        <f t="shared" si="101"/>
        <v>7.8583985015116215E-5</v>
      </c>
      <c r="AS116" s="91">
        <f t="shared" si="102"/>
        <v>0.01</v>
      </c>
      <c r="AT116" s="91">
        <f t="shared" si="103"/>
        <v>7.8583985015116212E-4</v>
      </c>
      <c r="AU116" s="91">
        <f t="shared" si="104"/>
        <v>0.08</v>
      </c>
      <c r="AV116" s="91">
        <f t="shared" si="105"/>
        <v>3.9291992507558106E-4</v>
      </c>
      <c r="AW116" s="91">
        <f t="shared" si="106"/>
        <v>0.04</v>
      </c>
      <c r="AX116" s="91">
        <f t="shared" si="107"/>
        <v>1.9645996253779053E-4</v>
      </c>
      <c r="AY116" s="91">
        <f t="shared" si="108"/>
        <v>0.02</v>
      </c>
      <c r="AZ116" s="91">
        <f t="shared" si="109"/>
        <v>3.9291992507558108E-5</v>
      </c>
      <c r="BA116" s="91">
        <f t="shared" si="110"/>
        <v>0</v>
      </c>
      <c r="BB116" s="91">
        <f t="shared" si="111"/>
        <v>1.5716797003023243E-4</v>
      </c>
      <c r="BC116" s="91">
        <f t="shared" si="112"/>
        <v>0.02</v>
      </c>
      <c r="BD116" s="91">
        <f t="shared" si="113"/>
        <v>7.8583985015116215E-5</v>
      </c>
      <c r="BE116" s="91">
        <f t="shared" si="114"/>
        <v>0.01</v>
      </c>
      <c r="BF116" s="91">
        <f t="shared" si="115"/>
        <v>3.9291992507558108E-5</v>
      </c>
      <c r="BG116" s="91">
        <f t="shared" si="116"/>
        <v>0</v>
      </c>
      <c r="BH116" s="91">
        <f t="shared" si="117"/>
        <v>7.8583985015116202E-6</v>
      </c>
      <c r="BI116" s="91">
        <f t="shared" si="118"/>
        <v>0</v>
      </c>
    </row>
    <row r="117" spans="1:61" s="91" customFormat="1" x14ac:dyDescent="0.25">
      <c r="A117" s="126">
        <v>7.5</v>
      </c>
      <c r="B117" s="127">
        <f t="shared" si="73"/>
        <v>41</v>
      </c>
      <c r="C117" s="128">
        <f t="shared" si="63"/>
        <v>0</v>
      </c>
      <c r="D117" s="129">
        <f t="shared" si="64"/>
        <v>1</v>
      </c>
      <c r="E117" s="130">
        <f t="shared" si="65"/>
        <v>0</v>
      </c>
      <c r="F117" s="145">
        <f t="shared" si="62"/>
        <v>40</v>
      </c>
      <c r="G117" s="138">
        <f t="shared" si="87"/>
        <v>2.317870198217643E-2</v>
      </c>
      <c r="H117" s="133">
        <f t="shared" si="74"/>
        <v>0.46296296296296297</v>
      </c>
      <c r="I117" s="129">
        <f t="shared" si="75"/>
        <v>1.38</v>
      </c>
      <c r="J117" s="133">
        <f t="shared" si="76"/>
        <v>0.43152536582534973</v>
      </c>
      <c r="K117" s="133">
        <f t="shared" si="88"/>
        <v>1.2649025445134474E-5</v>
      </c>
      <c r="L117" s="128">
        <f t="shared" si="77"/>
        <v>18.617322322758923</v>
      </c>
      <c r="M117" s="129">
        <f t="shared" si="66"/>
        <v>0</v>
      </c>
      <c r="N117" s="145">
        <v>0</v>
      </c>
      <c r="O117" s="140">
        <f t="shared" si="78"/>
        <v>978.36305292969041</v>
      </c>
      <c r="P117" s="135">
        <f t="shared" si="79"/>
        <v>480</v>
      </c>
      <c r="Q117" s="138">
        <f t="shared" si="80"/>
        <v>1.1589350991088215E-2</v>
      </c>
      <c r="R117" s="133">
        <f t="shared" si="81"/>
        <v>0.23148148148148148</v>
      </c>
      <c r="S117" s="133">
        <f t="shared" si="67"/>
        <v>0.21576268291267486</v>
      </c>
      <c r="T117" s="133">
        <f t="shared" si="68"/>
        <v>6.3245127225672372E-6</v>
      </c>
      <c r="U117" s="138">
        <f t="shared" si="82"/>
        <v>5.7946754955441075E-3</v>
      </c>
      <c r="V117" s="133">
        <f t="shared" si="83"/>
        <v>0.11574074074074074</v>
      </c>
      <c r="W117" s="133">
        <f t="shared" si="69"/>
        <v>0.10788134145633743</v>
      </c>
      <c r="X117" s="133">
        <f t="shared" si="70"/>
        <v>3.1622563612836186E-6</v>
      </c>
      <c r="Y117" s="138">
        <f t="shared" si="84"/>
        <v>1.1589350991088219E-3</v>
      </c>
      <c r="Z117" s="133">
        <f t="shared" si="85"/>
        <v>2.3148148148148147E-2</v>
      </c>
      <c r="AA117" s="133">
        <f t="shared" si="71"/>
        <v>2.1576268291267495E-2</v>
      </c>
      <c r="AB117" s="133">
        <f t="shared" si="72"/>
        <v>6.3245127225672386E-7</v>
      </c>
      <c r="AC117" s="141">
        <f t="shared" si="86"/>
        <v>0.33923611111111202</v>
      </c>
      <c r="AD117" s="91">
        <f t="shared" si="89"/>
        <v>3.2099981688034056E-3</v>
      </c>
      <c r="AE117" s="91">
        <f t="shared" si="90"/>
        <v>0.32</v>
      </c>
      <c r="AF117" s="91">
        <f t="shared" si="91"/>
        <v>1.6049990844017028E-3</v>
      </c>
      <c r="AG117" s="91">
        <f t="shared" si="90"/>
        <v>0.16</v>
      </c>
      <c r="AH117" s="91">
        <f t="shared" si="92"/>
        <v>8.0249954220085141E-4</v>
      </c>
      <c r="AI117" s="91">
        <f t="shared" si="93"/>
        <v>0.08</v>
      </c>
      <c r="AJ117" s="91">
        <f t="shared" si="94"/>
        <v>1.6049990844017029E-4</v>
      </c>
      <c r="AK117" s="91">
        <f t="shared" si="93"/>
        <v>0.02</v>
      </c>
      <c r="AL117" s="91">
        <f t="shared" si="95"/>
        <v>1.6049990844017028E-3</v>
      </c>
      <c r="AM117" s="91">
        <f t="shared" si="96"/>
        <v>0.16</v>
      </c>
      <c r="AN117" s="91">
        <f t="shared" si="97"/>
        <v>8.0249954220085141E-4</v>
      </c>
      <c r="AO117" s="91">
        <f t="shared" si="98"/>
        <v>0.08</v>
      </c>
      <c r="AP117" s="91">
        <f t="shared" si="99"/>
        <v>4.0124977110042571E-4</v>
      </c>
      <c r="AQ117" s="91">
        <f t="shared" si="100"/>
        <v>0.04</v>
      </c>
      <c r="AR117" s="91">
        <f t="shared" si="101"/>
        <v>8.0249954220085147E-5</v>
      </c>
      <c r="AS117" s="91">
        <f t="shared" si="102"/>
        <v>0.01</v>
      </c>
      <c r="AT117" s="91">
        <f t="shared" si="103"/>
        <v>8.0249954220085141E-4</v>
      </c>
      <c r="AU117" s="91">
        <f t="shared" si="104"/>
        <v>0.08</v>
      </c>
      <c r="AV117" s="91">
        <f t="shared" si="105"/>
        <v>4.0124977110042571E-4</v>
      </c>
      <c r="AW117" s="91">
        <f t="shared" si="106"/>
        <v>0.04</v>
      </c>
      <c r="AX117" s="91">
        <f t="shared" si="107"/>
        <v>2.0062488555021285E-4</v>
      </c>
      <c r="AY117" s="91">
        <f t="shared" si="108"/>
        <v>0.02</v>
      </c>
      <c r="AZ117" s="91">
        <f t="shared" si="109"/>
        <v>4.0124977110042573E-5</v>
      </c>
      <c r="BA117" s="91">
        <f t="shared" si="110"/>
        <v>0</v>
      </c>
      <c r="BB117" s="91">
        <f t="shared" si="111"/>
        <v>1.6049990844017029E-4</v>
      </c>
      <c r="BC117" s="91">
        <f t="shared" si="112"/>
        <v>0.02</v>
      </c>
      <c r="BD117" s="91">
        <f t="shared" si="113"/>
        <v>8.0249954220085147E-5</v>
      </c>
      <c r="BE117" s="91">
        <f t="shared" si="114"/>
        <v>0.01</v>
      </c>
      <c r="BF117" s="91">
        <f t="shared" si="115"/>
        <v>4.0124977110042573E-5</v>
      </c>
      <c r="BG117" s="91">
        <f t="shared" si="116"/>
        <v>0</v>
      </c>
      <c r="BH117" s="91">
        <f t="shared" si="117"/>
        <v>8.0249954220085126E-6</v>
      </c>
      <c r="BI117" s="91">
        <f t="shared" si="118"/>
        <v>0</v>
      </c>
    </row>
    <row r="118" spans="1:61" s="91" customFormat="1" x14ac:dyDescent="0.25">
      <c r="A118" s="126">
        <v>7.5</v>
      </c>
      <c r="B118" s="127">
        <f t="shared" si="73"/>
        <v>41</v>
      </c>
      <c r="C118" s="128">
        <f t="shared" si="63"/>
        <v>0</v>
      </c>
      <c r="D118" s="129">
        <f t="shared" si="64"/>
        <v>1</v>
      </c>
      <c r="E118" s="130">
        <f t="shared" si="65"/>
        <v>0</v>
      </c>
      <c r="F118" s="145">
        <f t="shared" si="62"/>
        <v>40</v>
      </c>
      <c r="G118" s="138">
        <f t="shared" si="87"/>
        <v>2.3244170624076781E-2</v>
      </c>
      <c r="H118" s="133">
        <f t="shared" si="74"/>
        <v>0.46296296296296297</v>
      </c>
      <c r="I118" s="129">
        <f t="shared" si="75"/>
        <v>1.38</v>
      </c>
      <c r="J118" s="133">
        <f t="shared" si="76"/>
        <v>0.43274421663364188</v>
      </c>
      <c r="K118" s="133">
        <f t="shared" si="88"/>
        <v>1.2684752834782643E-5</v>
      </c>
      <c r="L118" s="128">
        <f t="shared" si="77"/>
        <v>18.617322322758923</v>
      </c>
      <c r="M118" s="129">
        <f t="shared" si="66"/>
        <v>0</v>
      </c>
      <c r="N118" s="145">
        <v>0</v>
      </c>
      <c r="O118" s="140">
        <f t="shared" si="78"/>
        <v>979.7707681354043</v>
      </c>
      <c r="P118" s="135">
        <f t="shared" si="79"/>
        <v>480</v>
      </c>
      <c r="Q118" s="138">
        <f t="shared" si="80"/>
        <v>1.1622085312038391E-2</v>
      </c>
      <c r="R118" s="133">
        <f t="shared" si="81"/>
        <v>0.23148148148148148</v>
      </c>
      <c r="S118" s="133">
        <f t="shared" si="67"/>
        <v>0.21637210831682094</v>
      </c>
      <c r="T118" s="133">
        <f t="shared" si="68"/>
        <v>6.3423764173913215E-6</v>
      </c>
      <c r="U118" s="138">
        <f t="shared" si="82"/>
        <v>5.8110426560191953E-3</v>
      </c>
      <c r="V118" s="133">
        <f t="shared" si="83"/>
        <v>0.11574074074074074</v>
      </c>
      <c r="W118" s="133">
        <f t="shared" si="69"/>
        <v>0.10818605415841047</v>
      </c>
      <c r="X118" s="133">
        <f t="shared" si="70"/>
        <v>3.1711882086956608E-6</v>
      </c>
      <c r="Y118" s="138">
        <f t="shared" si="84"/>
        <v>1.1622085312038395E-3</v>
      </c>
      <c r="Z118" s="133">
        <f t="shared" si="85"/>
        <v>2.3148148148148147E-2</v>
      </c>
      <c r="AA118" s="133">
        <f t="shared" si="71"/>
        <v>2.1637210831682102E-2</v>
      </c>
      <c r="AB118" s="133">
        <f t="shared" si="72"/>
        <v>6.3423764173913224E-7</v>
      </c>
      <c r="AC118" s="141">
        <f t="shared" si="86"/>
        <v>0.33932291666666758</v>
      </c>
      <c r="AD118" s="91">
        <f t="shared" si="89"/>
        <v>3.2768251593476264E-3</v>
      </c>
      <c r="AE118" s="91">
        <f t="shared" si="90"/>
        <v>0.33</v>
      </c>
      <c r="AF118" s="91">
        <f t="shared" si="91"/>
        <v>1.6384125796738132E-3</v>
      </c>
      <c r="AG118" s="91">
        <f t="shared" si="90"/>
        <v>0.16</v>
      </c>
      <c r="AH118" s="91">
        <f t="shared" si="92"/>
        <v>8.1920628983690659E-4</v>
      </c>
      <c r="AI118" s="91">
        <f t="shared" si="93"/>
        <v>0.08</v>
      </c>
      <c r="AJ118" s="91">
        <f t="shared" si="94"/>
        <v>1.6384125796738134E-4</v>
      </c>
      <c r="AK118" s="91">
        <f t="shared" si="93"/>
        <v>0.02</v>
      </c>
      <c r="AL118" s="91">
        <f t="shared" si="95"/>
        <v>1.6384125796738132E-3</v>
      </c>
      <c r="AM118" s="91">
        <f t="shared" si="96"/>
        <v>0.16</v>
      </c>
      <c r="AN118" s="91">
        <f t="shared" si="97"/>
        <v>8.1920628983690659E-4</v>
      </c>
      <c r="AO118" s="91">
        <f t="shared" si="98"/>
        <v>0.08</v>
      </c>
      <c r="AP118" s="91">
        <f t="shared" si="99"/>
        <v>4.096031449184533E-4</v>
      </c>
      <c r="AQ118" s="91">
        <f t="shared" si="100"/>
        <v>0.04</v>
      </c>
      <c r="AR118" s="91">
        <f t="shared" si="101"/>
        <v>8.1920628983690668E-5</v>
      </c>
      <c r="AS118" s="91">
        <f t="shared" si="102"/>
        <v>0.01</v>
      </c>
      <c r="AT118" s="91">
        <f t="shared" si="103"/>
        <v>8.1920628983690659E-4</v>
      </c>
      <c r="AU118" s="91">
        <f t="shared" si="104"/>
        <v>0.08</v>
      </c>
      <c r="AV118" s="91">
        <f t="shared" si="105"/>
        <v>4.096031449184533E-4</v>
      </c>
      <c r="AW118" s="91">
        <f t="shared" si="106"/>
        <v>0.04</v>
      </c>
      <c r="AX118" s="91">
        <f t="shared" si="107"/>
        <v>2.0480157245922665E-4</v>
      </c>
      <c r="AY118" s="91">
        <f t="shared" si="108"/>
        <v>0.02</v>
      </c>
      <c r="AZ118" s="91">
        <f t="shared" si="109"/>
        <v>4.0960314491845334E-5</v>
      </c>
      <c r="BA118" s="91">
        <f t="shared" si="110"/>
        <v>0</v>
      </c>
      <c r="BB118" s="91">
        <f t="shared" si="111"/>
        <v>1.6384125796738134E-4</v>
      </c>
      <c r="BC118" s="91">
        <f t="shared" si="112"/>
        <v>0.02</v>
      </c>
      <c r="BD118" s="91">
        <f t="shared" si="113"/>
        <v>8.1920628983690668E-5</v>
      </c>
      <c r="BE118" s="91">
        <f t="shared" si="114"/>
        <v>0.01</v>
      </c>
      <c r="BF118" s="91">
        <f t="shared" si="115"/>
        <v>4.0960314491845334E-5</v>
      </c>
      <c r="BG118" s="91">
        <f t="shared" si="116"/>
        <v>0</v>
      </c>
      <c r="BH118" s="91">
        <f t="shared" si="117"/>
        <v>8.1920628983690647E-6</v>
      </c>
      <c r="BI118" s="91">
        <f t="shared" si="118"/>
        <v>0</v>
      </c>
    </row>
    <row r="119" spans="1:61" s="91" customFormat="1" x14ac:dyDescent="0.25">
      <c r="A119" s="126">
        <v>7.5</v>
      </c>
      <c r="B119" s="127">
        <f t="shared" si="73"/>
        <v>41</v>
      </c>
      <c r="C119" s="128">
        <f t="shared" si="63"/>
        <v>0</v>
      </c>
      <c r="D119" s="129">
        <f t="shared" si="64"/>
        <v>1</v>
      </c>
      <c r="E119" s="130">
        <f t="shared" si="65"/>
        <v>0</v>
      </c>
      <c r="F119" s="145">
        <f t="shared" si="62"/>
        <v>40</v>
      </c>
      <c r="G119" s="138">
        <f t="shared" si="87"/>
        <v>2.3307099919027796E-2</v>
      </c>
      <c r="H119" s="133">
        <f t="shared" si="74"/>
        <v>0.46296296296296297</v>
      </c>
      <c r="I119" s="129">
        <f t="shared" si="75"/>
        <v>1.38</v>
      </c>
      <c r="J119" s="133">
        <f t="shared" si="76"/>
        <v>0.4339157916012889</v>
      </c>
      <c r="K119" s="133">
        <f t="shared" si="88"/>
        <v>1.271909445812686E-5</v>
      </c>
      <c r="L119" s="128">
        <f t="shared" si="77"/>
        <v>18.617322322758923</v>
      </c>
      <c r="M119" s="129">
        <f t="shared" si="66"/>
        <v>0</v>
      </c>
      <c r="N119" s="145">
        <v>0</v>
      </c>
      <c r="O119" s="140">
        <f t="shared" si="78"/>
        <v>981.12388357502778</v>
      </c>
      <c r="P119" s="135">
        <f t="shared" si="79"/>
        <v>480</v>
      </c>
      <c r="Q119" s="138">
        <f t="shared" si="80"/>
        <v>1.1653549959513898E-2</v>
      </c>
      <c r="R119" s="133">
        <f t="shared" si="81"/>
        <v>0.23148148148148148</v>
      </c>
      <c r="S119" s="133">
        <f t="shared" si="67"/>
        <v>0.21695789580064445</v>
      </c>
      <c r="T119" s="133">
        <f t="shared" si="68"/>
        <v>6.35954722906343E-6</v>
      </c>
      <c r="U119" s="138">
        <f t="shared" si="82"/>
        <v>5.826774979756949E-3</v>
      </c>
      <c r="V119" s="133">
        <f t="shared" si="83"/>
        <v>0.11574074074074074</v>
      </c>
      <c r="W119" s="133">
        <f t="shared" si="69"/>
        <v>0.10847894790032223</v>
      </c>
      <c r="X119" s="133">
        <f t="shared" si="70"/>
        <v>3.179773614531715E-6</v>
      </c>
      <c r="Y119" s="138">
        <f t="shared" si="84"/>
        <v>1.1653549959513901E-3</v>
      </c>
      <c r="Z119" s="133">
        <f t="shared" si="85"/>
        <v>2.3148148148148147E-2</v>
      </c>
      <c r="AA119" s="133">
        <f t="shared" si="71"/>
        <v>2.1695789580064451E-2</v>
      </c>
      <c r="AB119" s="133">
        <f t="shared" si="72"/>
        <v>6.3595472290634304E-7</v>
      </c>
      <c r="AC119" s="141">
        <f t="shared" si="86"/>
        <v>0.33940972222222315</v>
      </c>
      <c r="AD119" s="91">
        <f t="shared" si="89"/>
        <v>3.3438330716148313E-3</v>
      </c>
      <c r="AE119" s="91">
        <f t="shared" si="90"/>
        <v>0.33</v>
      </c>
      <c r="AF119" s="91">
        <f t="shared" si="91"/>
        <v>1.6719165358074157E-3</v>
      </c>
      <c r="AG119" s="91">
        <f t="shared" si="90"/>
        <v>0.17</v>
      </c>
      <c r="AH119" s="91">
        <f t="shared" si="92"/>
        <v>8.3595826790370783E-4</v>
      </c>
      <c r="AI119" s="91">
        <f t="shared" si="93"/>
        <v>0.08</v>
      </c>
      <c r="AJ119" s="91">
        <f t="shared" si="94"/>
        <v>1.6719165358074158E-4</v>
      </c>
      <c r="AK119" s="91">
        <f t="shared" si="93"/>
        <v>0.02</v>
      </c>
      <c r="AL119" s="91">
        <f t="shared" si="95"/>
        <v>1.6719165358074157E-3</v>
      </c>
      <c r="AM119" s="91">
        <f t="shared" si="96"/>
        <v>0.17</v>
      </c>
      <c r="AN119" s="91">
        <f t="shared" si="97"/>
        <v>8.3595826790370783E-4</v>
      </c>
      <c r="AO119" s="91">
        <f t="shared" si="98"/>
        <v>0.08</v>
      </c>
      <c r="AP119" s="91">
        <f t="shared" si="99"/>
        <v>4.1797913395185391E-4</v>
      </c>
      <c r="AQ119" s="91">
        <f t="shared" si="100"/>
        <v>0.04</v>
      </c>
      <c r="AR119" s="91">
        <f t="shared" si="101"/>
        <v>8.3595826790370788E-5</v>
      </c>
      <c r="AS119" s="91">
        <f t="shared" si="102"/>
        <v>0.01</v>
      </c>
      <c r="AT119" s="91">
        <f t="shared" si="103"/>
        <v>8.3595826790370783E-4</v>
      </c>
      <c r="AU119" s="91">
        <f t="shared" si="104"/>
        <v>0.08</v>
      </c>
      <c r="AV119" s="91">
        <f t="shared" si="105"/>
        <v>4.1797913395185391E-4</v>
      </c>
      <c r="AW119" s="91">
        <f t="shared" si="106"/>
        <v>0.04</v>
      </c>
      <c r="AX119" s="91">
        <f t="shared" si="107"/>
        <v>2.0898956697592696E-4</v>
      </c>
      <c r="AY119" s="91">
        <f t="shared" si="108"/>
        <v>0.02</v>
      </c>
      <c r="AZ119" s="91">
        <f t="shared" si="109"/>
        <v>4.1797913395185394E-5</v>
      </c>
      <c r="BA119" s="91">
        <f t="shared" si="110"/>
        <v>0</v>
      </c>
      <c r="BB119" s="91">
        <f t="shared" si="111"/>
        <v>1.6719165358074158E-4</v>
      </c>
      <c r="BC119" s="91">
        <f t="shared" si="112"/>
        <v>0.02</v>
      </c>
      <c r="BD119" s="91">
        <f t="shared" si="113"/>
        <v>8.3595826790370788E-5</v>
      </c>
      <c r="BE119" s="91">
        <f t="shared" si="114"/>
        <v>0.01</v>
      </c>
      <c r="BF119" s="91">
        <f t="shared" si="115"/>
        <v>4.1797913395185394E-5</v>
      </c>
      <c r="BG119" s="91">
        <f t="shared" si="116"/>
        <v>0</v>
      </c>
      <c r="BH119" s="91">
        <f t="shared" si="117"/>
        <v>8.3595826790370771E-6</v>
      </c>
      <c r="BI119" s="91">
        <f t="shared" si="118"/>
        <v>0</v>
      </c>
    </row>
    <row r="120" spans="1:61" s="91" customFormat="1" x14ac:dyDescent="0.25">
      <c r="A120" s="126">
        <v>7.5</v>
      </c>
      <c r="B120" s="127">
        <f t="shared" si="73"/>
        <v>41</v>
      </c>
      <c r="C120" s="128">
        <f t="shared" si="63"/>
        <v>0</v>
      </c>
      <c r="D120" s="129">
        <f t="shared" si="64"/>
        <v>1</v>
      </c>
      <c r="E120" s="130">
        <f t="shared" si="65"/>
        <v>0</v>
      </c>
      <c r="F120" s="145">
        <f t="shared" si="62"/>
        <v>40</v>
      </c>
      <c r="G120" s="138">
        <f t="shared" si="87"/>
        <v>2.3367588361251163E-2</v>
      </c>
      <c r="H120" s="133">
        <f t="shared" si="74"/>
        <v>0.46296296296296297</v>
      </c>
      <c r="I120" s="129">
        <f t="shared" si="75"/>
        <v>1.38</v>
      </c>
      <c r="J120" s="133">
        <f t="shared" si="76"/>
        <v>0.43504192442696288</v>
      </c>
      <c r="K120" s="133">
        <f t="shared" si="88"/>
        <v>1.2752104065196668E-5</v>
      </c>
      <c r="L120" s="128">
        <f t="shared" si="77"/>
        <v>18.617322322758923</v>
      </c>
      <c r="M120" s="129">
        <f t="shared" si="66"/>
        <v>0</v>
      </c>
      <c r="N120" s="145">
        <v>0</v>
      </c>
      <c r="O120" s="140">
        <f t="shared" si="78"/>
        <v>982.42451695990235</v>
      </c>
      <c r="P120" s="135">
        <f t="shared" si="79"/>
        <v>480</v>
      </c>
      <c r="Q120" s="138">
        <f t="shared" si="80"/>
        <v>1.1683794180625581E-2</v>
      </c>
      <c r="R120" s="133">
        <f t="shared" si="81"/>
        <v>0.23148148148148148</v>
      </c>
      <c r="S120" s="133">
        <f t="shared" si="67"/>
        <v>0.21752096221348144</v>
      </c>
      <c r="T120" s="133">
        <f t="shared" si="68"/>
        <v>6.3760520325983342E-6</v>
      </c>
      <c r="U120" s="138">
        <f t="shared" si="82"/>
        <v>5.8418970903127906E-3</v>
      </c>
      <c r="V120" s="133">
        <f t="shared" si="83"/>
        <v>0.11574074074074074</v>
      </c>
      <c r="W120" s="133">
        <f t="shared" si="69"/>
        <v>0.10876048110674072</v>
      </c>
      <c r="X120" s="133">
        <f t="shared" si="70"/>
        <v>3.1880260162991671E-6</v>
      </c>
      <c r="Y120" s="138">
        <f t="shared" si="84"/>
        <v>1.1683794180625585E-3</v>
      </c>
      <c r="Z120" s="133">
        <f t="shared" si="85"/>
        <v>2.3148148148148147E-2</v>
      </c>
      <c r="AA120" s="133">
        <f t="shared" si="71"/>
        <v>2.175209622134815E-2</v>
      </c>
      <c r="AB120" s="133">
        <f t="shared" si="72"/>
        <v>6.3760520325983368E-7</v>
      </c>
      <c r="AC120" s="141">
        <f t="shared" si="86"/>
        <v>0.33949652777777872</v>
      </c>
      <c r="AD120" s="91">
        <f t="shared" si="89"/>
        <v>3.4110148881534284E-3</v>
      </c>
      <c r="AE120" s="91">
        <f t="shared" si="90"/>
        <v>0.34</v>
      </c>
      <c r="AF120" s="91">
        <f t="shared" si="91"/>
        <v>1.7055074440767142E-3</v>
      </c>
      <c r="AG120" s="91">
        <f t="shared" si="90"/>
        <v>0.17</v>
      </c>
      <c r="AH120" s="91">
        <f t="shared" si="92"/>
        <v>8.5275372203835709E-4</v>
      </c>
      <c r="AI120" s="91">
        <f t="shared" si="93"/>
        <v>0.09</v>
      </c>
      <c r="AJ120" s="91">
        <f t="shared" si="94"/>
        <v>1.7055074440767144E-4</v>
      </c>
      <c r="AK120" s="91">
        <f t="shared" si="93"/>
        <v>0.02</v>
      </c>
      <c r="AL120" s="91">
        <f t="shared" si="95"/>
        <v>1.7055074440767142E-3</v>
      </c>
      <c r="AM120" s="91">
        <f t="shared" si="96"/>
        <v>0.17</v>
      </c>
      <c r="AN120" s="91">
        <f t="shared" si="97"/>
        <v>8.5275372203835709E-4</v>
      </c>
      <c r="AO120" s="91">
        <f t="shared" si="98"/>
        <v>0.09</v>
      </c>
      <c r="AP120" s="91">
        <f t="shared" si="99"/>
        <v>4.2637686101917855E-4</v>
      </c>
      <c r="AQ120" s="91">
        <f t="shared" si="100"/>
        <v>0.04</v>
      </c>
      <c r="AR120" s="91">
        <f t="shared" si="101"/>
        <v>8.5275372203835718E-5</v>
      </c>
      <c r="AS120" s="91">
        <f t="shared" si="102"/>
        <v>0.01</v>
      </c>
      <c r="AT120" s="91">
        <f t="shared" si="103"/>
        <v>8.5275372203835709E-4</v>
      </c>
      <c r="AU120" s="91">
        <f t="shared" si="104"/>
        <v>0.09</v>
      </c>
      <c r="AV120" s="91">
        <f t="shared" si="105"/>
        <v>4.2637686101917855E-4</v>
      </c>
      <c r="AW120" s="91">
        <f t="shared" si="106"/>
        <v>0.04</v>
      </c>
      <c r="AX120" s="91">
        <f t="shared" si="107"/>
        <v>2.1318843050958927E-4</v>
      </c>
      <c r="AY120" s="91">
        <f t="shared" si="108"/>
        <v>0.02</v>
      </c>
      <c r="AZ120" s="91">
        <f t="shared" si="109"/>
        <v>4.2637686101917859E-5</v>
      </c>
      <c r="BA120" s="91">
        <f t="shared" si="110"/>
        <v>0</v>
      </c>
      <c r="BB120" s="91">
        <f t="shared" si="111"/>
        <v>1.7055074440767144E-4</v>
      </c>
      <c r="BC120" s="91">
        <f t="shared" si="112"/>
        <v>0.02</v>
      </c>
      <c r="BD120" s="91">
        <f t="shared" si="113"/>
        <v>8.5275372203835718E-5</v>
      </c>
      <c r="BE120" s="91">
        <f t="shared" si="114"/>
        <v>0.01</v>
      </c>
      <c r="BF120" s="91">
        <f t="shared" si="115"/>
        <v>4.2637686101917859E-5</v>
      </c>
      <c r="BG120" s="91">
        <f t="shared" si="116"/>
        <v>0</v>
      </c>
      <c r="BH120" s="91">
        <f t="shared" si="117"/>
        <v>8.5275372203835704E-6</v>
      </c>
      <c r="BI120" s="91">
        <f t="shared" si="118"/>
        <v>0</v>
      </c>
    </row>
    <row r="121" spans="1:61" s="91" customFormat="1" x14ac:dyDescent="0.25">
      <c r="A121" s="126">
        <v>7.5</v>
      </c>
      <c r="B121" s="127">
        <f t="shared" si="73"/>
        <v>41</v>
      </c>
      <c r="C121" s="128">
        <f t="shared" si="63"/>
        <v>0</v>
      </c>
      <c r="D121" s="129">
        <f t="shared" si="64"/>
        <v>1</v>
      </c>
      <c r="E121" s="130">
        <f t="shared" si="65"/>
        <v>0</v>
      </c>
      <c r="F121" s="145">
        <f t="shared" si="62"/>
        <v>40</v>
      </c>
      <c r="G121" s="138">
        <f t="shared" si="87"/>
        <v>2.3425730624651028E-2</v>
      </c>
      <c r="H121" s="133">
        <f t="shared" si="74"/>
        <v>0.46296296296296297</v>
      </c>
      <c r="I121" s="129">
        <f t="shared" si="75"/>
        <v>1.38</v>
      </c>
      <c r="J121" s="133">
        <f t="shared" si="76"/>
        <v>0.43612437768525292</v>
      </c>
      <c r="K121" s="133">
        <f t="shared" si="88"/>
        <v>1.278383332120713E-5</v>
      </c>
      <c r="L121" s="128">
        <f t="shared" si="77"/>
        <v>18.617322322758923</v>
      </c>
      <c r="M121" s="129">
        <f t="shared" si="66"/>
        <v>0</v>
      </c>
      <c r="N121" s="145">
        <v>0</v>
      </c>
      <c r="O121" s="140">
        <f t="shared" si="78"/>
        <v>983.67470386363141</v>
      </c>
      <c r="P121" s="135">
        <f t="shared" si="79"/>
        <v>480</v>
      </c>
      <c r="Q121" s="138">
        <f t="shared" si="80"/>
        <v>1.1712865312325514E-2</v>
      </c>
      <c r="R121" s="133">
        <f t="shared" si="81"/>
        <v>0.23148148148148148</v>
      </c>
      <c r="S121" s="133">
        <f t="shared" si="67"/>
        <v>0.21806218884262646</v>
      </c>
      <c r="T121" s="133">
        <f t="shared" si="68"/>
        <v>6.3919166606035648E-6</v>
      </c>
      <c r="U121" s="138">
        <f t="shared" si="82"/>
        <v>5.8564326561627569E-3</v>
      </c>
      <c r="V121" s="133">
        <f t="shared" si="83"/>
        <v>0.11574074074074074</v>
      </c>
      <c r="W121" s="133">
        <f t="shared" si="69"/>
        <v>0.10903109442131323</v>
      </c>
      <c r="X121" s="133">
        <f t="shared" si="70"/>
        <v>3.1959583303017824E-6</v>
      </c>
      <c r="Y121" s="138">
        <f t="shared" si="84"/>
        <v>1.1712865312325518E-3</v>
      </c>
      <c r="Z121" s="133">
        <f t="shared" si="85"/>
        <v>2.3148148148148147E-2</v>
      </c>
      <c r="AA121" s="133">
        <f t="shared" si="71"/>
        <v>2.1806218884262651E-2</v>
      </c>
      <c r="AB121" s="133">
        <f t="shared" si="72"/>
        <v>6.391916660603565E-7</v>
      </c>
      <c r="AC121" s="141">
        <f t="shared" si="86"/>
        <v>0.33958333333333429</v>
      </c>
      <c r="AD121" s="91">
        <f t="shared" si="89"/>
        <v>3.4783638636993E-3</v>
      </c>
      <c r="AE121" s="91">
        <f t="shared" si="90"/>
        <v>0.35</v>
      </c>
      <c r="AF121" s="91">
        <f t="shared" si="91"/>
        <v>1.73918193184965E-3</v>
      </c>
      <c r="AG121" s="91">
        <f t="shared" si="90"/>
        <v>0.17</v>
      </c>
      <c r="AH121" s="91">
        <f t="shared" si="92"/>
        <v>8.6959096592482499E-4</v>
      </c>
      <c r="AI121" s="91">
        <f t="shared" si="93"/>
        <v>0.09</v>
      </c>
      <c r="AJ121" s="91">
        <f t="shared" si="94"/>
        <v>1.7391819318496502E-4</v>
      </c>
      <c r="AK121" s="91">
        <f t="shared" si="93"/>
        <v>0.02</v>
      </c>
      <c r="AL121" s="91">
        <f t="shared" si="95"/>
        <v>1.73918193184965E-3</v>
      </c>
      <c r="AM121" s="91">
        <f t="shared" si="96"/>
        <v>0.17</v>
      </c>
      <c r="AN121" s="91">
        <f t="shared" si="97"/>
        <v>8.6959096592482499E-4</v>
      </c>
      <c r="AO121" s="91">
        <f t="shared" si="98"/>
        <v>0.09</v>
      </c>
      <c r="AP121" s="91">
        <f t="shared" si="99"/>
        <v>4.3479548296241249E-4</v>
      </c>
      <c r="AQ121" s="91">
        <f t="shared" si="100"/>
        <v>0.04</v>
      </c>
      <c r="AR121" s="91">
        <f t="shared" si="101"/>
        <v>8.6959096592482512E-5</v>
      </c>
      <c r="AS121" s="91">
        <f t="shared" si="102"/>
        <v>0.01</v>
      </c>
      <c r="AT121" s="91">
        <f t="shared" si="103"/>
        <v>8.6959096592482499E-4</v>
      </c>
      <c r="AU121" s="91">
        <f t="shared" si="104"/>
        <v>0.09</v>
      </c>
      <c r="AV121" s="91">
        <f t="shared" si="105"/>
        <v>4.3479548296241249E-4</v>
      </c>
      <c r="AW121" s="91">
        <f t="shared" si="106"/>
        <v>0.04</v>
      </c>
      <c r="AX121" s="91">
        <f t="shared" si="107"/>
        <v>2.1739774148120625E-4</v>
      </c>
      <c r="AY121" s="91">
        <f t="shared" si="108"/>
        <v>0.02</v>
      </c>
      <c r="AZ121" s="91">
        <f t="shared" si="109"/>
        <v>4.3479548296241256E-5</v>
      </c>
      <c r="BA121" s="91">
        <f t="shared" si="110"/>
        <v>0</v>
      </c>
      <c r="BB121" s="91">
        <f t="shared" si="111"/>
        <v>1.7391819318496502E-4</v>
      </c>
      <c r="BC121" s="91">
        <f t="shared" si="112"/>
        <v>0.02</v>
      </c>
      <c r="BD121" s="91">
        <f t="shared" si="113"/>
        <v>8.6959096592482512E-5</v>
      </c>
      <c r="BE121" s="91">
        <f t="shared" si="114"/>
        <v>0.01</v>
      </c>
      <c r="BF121" s="91">
        <f t="shared" si="115"/>
        <v>4.3479548296241256E-5</v>
      </c>
      <c r="BG121" s="91">
        <f t="shared" si="116"/>
        <v>0</v>
      </c>
      <c r="BH121" s="91">
        <f t="shared" si="117"/>
        <v>8.6959096592482506E-6</v>
      </c>
      <c r="BI121" s="91">
        <f t="shared" si="118"/>
        <v>0</v>
      </c>
    </row>
    <row r="122" spans="1:61" s="91" customFormat="1" x14ac:dyDescent="0.25">
      <c r="A122" s="126">
        <v>7.5</v>
      </c>
      <c r="B122" s="127">
        <f t="shared" si="73"/>
        <v>41</v>
      </c>
      <c r="C122" s="128">
        <f t="shared" si="63"/>
        <v>0</v>
      </c>
      <c r="D122" s="129">
        <f t="shared" si="64"/>
        <v>1</v>
      </c>
      <c r="E122" s="130">
        <f t="shared" si="65"/>
        <v>0</v>
      </c>
      <c r="F122" s="145">
        <f t="shared" si="62"/>
        <v>40</v>
      </c>
      <c r="G122" s="138">
        <f t="shared" si="87"/>
        <v>2.3481617710993503E-2</v>
      </c>
      <c r="H122" s="133">
        <f t="shared" si="74"/>
        <v>0.46296296296296297</v>
      </c>
      <c r="I122" s="129">
        <f t="shared" si="75"/>
        <v>1.38</v>
      </c>
      <c r="J122" s="133">
        <f t="shared" si="76"/>
        <v>0.43716484558537066</v>
      </c>
      <c r="K122" s="133">
        <f t="shared" si="88"/>
        <v>1.281433188742296E-5</v>
      </c>
      <c r="L122" s="128">
        <f t="shared" si="77"/>
        <v>18.617322322758923</v>
      </c>
      <c r="M122" s="129">
        <f t="shared" si="66"/>
        <v>0</v>
      </c>
      <c r="N122" s="145">
        <v>0</v>
      </c>
      <c r="O122" s="140">
        <f t="shared" si="78"/>
        <v>984.87640090788034</v>
      </c>
      <c r="P122" s="135">
        <f t="shared" si="79"/>
        <v>480</v>
      </c>
      <c r="Q122" s="138">
        <f t="shared" si="80"/>
        <v>1.1740808855496752E-2</v>
      </c>
      <c r="R122" s="133">
        <f t="shared" si="81"/>
        <v>0.23148148148148148</v>
      </c>
      <c r="S122" s="133">
        <f t="shared" si="67"/>
        <v>0.21858242279268533</v>
      </c>
      <c r="T122" s="133">
        <f t="shared" si="68"/>
        <v>6.4071659437114798E-6</v>
      </c>
      <c r="U122" s="138">
        <f t="shared" si="82"/>
        <v>5.8704044277483759E-3</v>
      </c>
      <c r="V122" s="133">
        <f t="shared" si="83"/>
        <v>0.11574074074074074</v>
      </c>
      <c r="W122" s="133">
        <f t="shared" si="69"/>
        <v>0.10929121139634267</v>
      </c>
      <c r="X122" s="133">
        <f t="shared" si="70"/>
        <v>3.2035829718557399E-6</v>
      </c>
      <c r="Y122" s="138">
        <f t="shared" si="84"/>
        <v>1.1740808855496756E-3</v>
      </c>
      <c r="Z122" s="133">
        <f t="shared" si="85"/>
        <v>2.3148148148148147E-2</v>
      </c>
      <c r="AA122" s="133">
        <f t="shared" si="71"/>
        <v>2.1858242279268539E-2</v>
      </c>
      <c r="AB122" s="133">
        <f t="shared" si="72"/>
        <v>6.4071659437114815E-7</v>
      </c>
      <c r="AC122" s="141">
        <f t="shared" si="86"/>
        <v>0.33967013888888986</v>
      </c>
      <c r="AD122" s="91">
        <f t="shared" si="89"/>
        <v>3.5458735146184062E-3</v>
      </c>
      <c r="AE122" s="91">
        <f t="shared" si="90"/>
        <v>0.35</v>
      </c>
      <c r="AF122" s="91">
        <f t="shared" si="91"/>
        <v>1.7729367573092031E-3</v>
      </c>
      <c r="AG122" s="91">
        <f t="shared" si="90"/>
        <v>0.18</v>
      </c>
      <c r="AH122" s="91">
        <f t="shared" si="92"/>
        <v>8.8646837865460155E-4</v>
      </c>
      <c r="AI122" s="91">
        <f t="shared" si="93"/>
        <v>0.09</v>
      </c>
      <c r="AJ122" s="91">
        <f t="shared" si="94"/>
        <v>1.7729367573092035E-4</v>
      </c>
      <c r="AK122" s="91">
        <f t="shared" si="93"/>
        <v>0.02</v>
      </c>
      <c r="AL122" s="91">
        <f t="shared" si="95"/>
        <v>1.7729367573092031E-3</v>
      </c>
      <c r="AM122" s="91">
        <f t="shared" si="96"/>
        <v>0.18</v>
      </c>
      <c r="AN122" s="91">
        <f t="shared" si="97"/>
        <v>8.8646837865460155E-4</v>
      </c>
      <c r="AO122" s="91">
        <f t="shared" si="98"/>
        <v>0.09</v>
      </c>
      <c r="AP122" s="91">
        <f t="shared" si="99"/>
        <v>4.4323418932730078E-4</v>
      </c>
      <c r="AQ122" s="91">
        <f t="shared" si="100"/>
        <v>0.04</v>
      </c>
      <c r="AR122" s="91">
        <f t="shared" si="101"/>
        <v>8.8646837865460177E-5</v>
      </c>
      <c r="AS122" s="91">
        <f t="shared" si="102"/>
        <v>0.01</v>
      </c>
      <c r="AT122" s="91">
        <f t="shared" si="103"/>
        <v>8.8646837865460155E-4</v>
      </c>
      <c r="AU122" s="91">
        <f t="shared" si="104"/>
        <v>0.09</v>
      </c>
      <c r="AV122" s="91">
        <f t="shared" si="105"/>
        <v>4.4323418932730078E-4</v>
      </c>
      <c r="AW122" s="91">
        <f t="shared" si="106"/>
        <v>0.04</v>
      </c>
      <c r="AX122" s="91">
        <f t="shared" si="107"/>
        <v>2.2161709466365039E-4</v>
      </c>
      <c r="AY122" s="91">
        <f t="shared" si="108"/>
        <v>0.02</v>
      </c>
      <c r="AZ122" s="91">
        <f t="shared" si="109"/>
        <v>4.4323418932730089E-5</v>
      </c>
      <c r="BA122" s="91">
        <f t="shared" si="110"/>
        <v>0</v>
      </c>
      <c r="BB122" s="91">
        <f t="shared" si="111"/>
        <v>1.7729367573092035E-4</v>
      </c>
      <c r="BC122" s="91">
        <f t="shared" si="112"/>
        <v>0.02</v>
      </c>
      <c r="BD122" s="91">
        <f t="shared" si="113"/>
        <v>8.8646837865460177E-5</v>
      </c>
      <c r="BE122" s="91">
        <f t="shared" si="114"/>
        <v>0.01</v>
      </c>
      <c r="BF122" s="91">
        <f t="shared" si="115"/>
        <v>4.4323418932730089E-5</v>
      </c>
      <c r="BG122" s="91">
        <f t="shared" si="116"/>
        <v>0</v>
      </c>
      <c r="BH122" s="91">
        <f t="shared" si="117"/>
        <v>8.8646837865460164E-6</v>
      </c>
      <c r="BI122" s="91">
        <f t="shared" si="118"/>
        <v>0</v>
      </c>
    </row>
    <row r="123" spans="1:61" s="91" customFormat="1" x14ac:dyDescent="0.25">
      <c r="A123" s="126">
        <v>7.5</v>
      </c>
      <c r="B123" s="127">
        <f t="shared" si="73"/>
        <v>41</v>
      </c>
      <c r="C123" s="128">
        <f t="shared" si="63"/>
        <v>0</v>
      </c>
      <c r="D123" s="129">
        <f t="shared" si="64"/>
        <v>1</v>
      </c>
      <c r="E123" s="130">
        <f t="shared" si="65"/>
        <v>0</v>
      </c>
      <c r="F123" s="145">
        <f t="shared" si="62"/>
        <v>40</v>
      </c>
      <c r="G123" s="138">
        <f t="shared" si="87"/>
        <v>2.3535337092338723E-2</v>
      </c>
      <c r="H123" s="133">
        <f t="shared" si="74"/>
        <v>0.46296296296296297</v>
      </c>
      <c r="I123" s="129">
        <f t="shared" si="75"/>
        <v>1.38</v>
      </c>
      <c r="J123" s="133">
        <f t="shared" si="76"/>
        <v>0.43816495662285382</v>
      </c>
      <c r="K123" s="133">
        <f t="shared" si="88"/>
        <v>1.2843647498886235E-5</v>
      </c>
      <c r="L123" s="128">
        <f t="shared" si="77"/>
        <v>18.617322322758923</v>
      </c>
      <c r="M123" s="129">
        <f t="shared" si="66"/>
        <v>0</v>
      </c>
      <c r="N123" s="145">
        <v>0</v>
      </c>
      <c r="O123" s="140">
        <f t="shared" si="78"/>
        <v>986.0314888246146</v>
      </c>
      <c r="P123" s="135">
        <f t="shared" si="79"/>
        <v>480</v>
      </c>
      <c r="Q123" s="138">
        <f t="shared" si="80"/>
        <v>1.1767668546169362E-2</v>
      </c>
      <c r="R123" s="133">
        <f t="shared" si="81"/>
        <v>0.23148148148148148</v>
      </c>
      <c r="S123" s="133">
        <f t="shared" si="67"/>
        <v>0.21908247831142691</v>
      </c>
      <c r="T123" s="133">
        <f t="shared" si="68"/>
        <v>6.4218237494431174E-6</v>
      </c>
      <c r="U123" s="138">
        <f t="shared" si="82"/>
        <v>5.8838342730846808E-3</v>
      </c>
      <c r="V123" s="133">
        <f t="shared" si="83"/>
        <v>0.11574074074074074</v>
      </c>
      <c r="W123" s="133">
        <f t="shared" si="69"/>
        <v>0.10954123915571345</v>
      </c>
      <c r="X123" s="133">
        <f t="shared" si="70"/>
        <v>3.2109118747215587E-6</v>
      </c>
      <c r="Y123" s="138">
        <f t="shared" si="84"/>
        <v>1.1767668546169366E-3</v>
      </c>
      <c r="Z123" s="133">
        <f t="shared" si="85"/>
        <v>2.3148148148148147E-2</v>
      </c>
      <c r="AA123" s="133">
        <f t="shared" si="71"/>
        <v>2.1908247831142699E-2</v>
      </c>
      <c r="AB123" s="133">
        <f t="shared" si="72"/>
        <v>6.4218237494431201E-7</v>
      </c>
      <c r="AC123" s="141">
        <f t="shared" si="86"/>
        <v>0.33975694444444543</v>
      </c>
      <c r="AD123" s="91">
        <f t="shared" si="89"/>
        <v>3.6135376087588801E-3</v>
      </c>
      <c r="AE123" s="91">
        <f t="shared" si="90"/>
        <v>0.36</v>
      </c>
      <c r="AF123" s="91">
        <f t="shared" si="91"/>
        <v>1.8067688043794401E-3</v>
      </c>
      <c r="AG123" s="91">
        <f t="shared" si="90"/>
        <v>0.18</v>
      </c>
      <c r="AH123" s="91">
        <f t="shared" si="92"/>
        <v>9.0338440218972003E-4</v>
      </c>
      <c r="AI123" s="91">
        <f t="shared" si="93"/>
        <v>0.09</v>
      </c>
      <c r="AJ123" s="91">
        <f t="shared" si="94"/>
        <v>1.8067688043794404E-4</v>
      </c>
      <c r="AK123" s="91">
        <f t="shared" si="93"/>
        <v>0.02</v>
      </c>
      <c r="AL123" s="91">
        <f t="shared" si="95"/>
        <v>1.8067688043794401E-3</v>
      </c>
      <c r="AM123" s="91">
        <f t="shared" si="96"/>
        <v>0.18</v>
      </c>
      <c r="AN123" s="91">
        <f t="shared" si="97"/>
        <v>9.0338440218972003E-4</v>
      </c>
      <c r="AO123" s="91">
        <f t="shared" si="98"/>
        <v>0.09</v>
      </c>
      <c r="AP123" s="91">
        <f t="shared" si="99"/>
        <v>4.5169220109486001E-4</v>
      </c>
      <c r="AQ123" s="91">
        <f t="shared" si="100"/>
        <v>0.05</v>
      </c>
      <c r="AR123" s="91">
        <f t="shared" si="101"/>
        <v>9.0338440218972022E-5</v>
      </c>
      <c r="AS123" s="91">
        <f t="shared" si="102"/>
        <v>0.01</v>
      </c>
      <c r="AT123" s="91">
        <f t="shared" si="103"/>
        <v>9.0338440218972003E-4</v>
      </c>
      <c r="AU123" s="91">
        <f t="shared" si="104"/>
        <v>0.09</v>
      </c>
      <c r="AV123" s="91">
        <f t="shared" si="105"/>
        <v>4.5169220109486001E-4</v>
      </c>
      <c r="AW123" s="91">
        <f t="shared" si="106"/>
        <v>0.05</v>
      </c>
      <c r="AX123" s="91">
        <f t="shared" si="107"/>
        <v>2.2584610054743001E-4</v>
      </c>
      <c r="AY123" s="91">
        <f t="shared" si="108"/>
        <v>0.02</v>
      </c>
      <c r="AZ123" s="91">
        <f t="shared" si="109"/>
        <v>4.5169220109486011E-5</v>
      </c>
      <c r="BA123" s="91">
        <f t="shared" si="110"/>
        <v>0</v>
      </c>
      <c r="BB123" s="91">
        <f t="shared" si="111"/>
        <v>1.8067688043794404E-4</v>
      </c>
      <c r="BC123" s="91">
        <f t="shared" si="112"/>
        <v>0.02</v>
      </c>
      <c r="BD123" s="91">
        <f t="shared" si="113"/>
        <v>9.0338440218972022E-5</v>
      </c>
      <c r="BE123" s="91">
        <f t="shared" si="114"/>
        <v>0.01</v>
      </c>
      <c r="BF123" s="91">
        <f t="shared" si="115"/>
        <v>4.5169220109486011E-5</v>
      </c>
      <c r="BG123" s="91">
        <f t="shared" si="116"/>
        <v>0</v>
      </c>
      <c r="BH123" s="91">
        <f t="shared" si="117"/>
        <v>9.0338440218972012E-6</v>
      </c>
      <c r="BI123" s="91">
        <f t="shared" si="118"/>
        <v>0</v>
      </c>
    </row>
    <row r="124" spans="1:61" s="91" customFormat="1" x14ac:dyDescent="0.25">
      <c r="A124" s="126">
        <v>7.5</v>
      </c>
      <c r="B124" s="127">
        <f t="shared" si="73"/>
        <v>41</v>
      </c>
      <c r="C124" s="128">
        <f t="shared" si="63"/>
        <v>0</v>
      </c>
      <c r="D124" s="129">
        <f t="shared" si="64"/>
        <v>1</v>
      </c>
      <c r="E124" s="130">
        <f t="shared" si="65"/>
        <v>0</v>
      </c>
      <c r="F124" s="145">
        <f t="shared" si="62"/>
        <v>40</v>
      </c>
      <c r="G124" s="138">
        <f t="shared" si="87"/>
        <v>2.3586972847948327E-2</v>
      </c>
      <c r="H124" s="133">
        <f t="shared" si="74"/>
        <v>0.46296296296296297</v>
      </c>
      <c r="I124" s="129">
        <f t="shared" si="75"/>
        <v>1.38</v>
      </c>
      <c r="J124" s="133">
        <f t="shared" si="76"/>
        <v>0.43912627612841704</v>
      </c>
      <c r="K124" s="133">
        <f t="shared" si="88"/>
        <v>1.2871826039129209E-5</v>
      </c>
      <c r="L124" s="128">
        <f t="shared" si="77"/>
        <v>18.617322322758923</v>
      </c>
      <c r="M124" s="129">
        <f t="shared" si="66"/>
        <v>0</v>
      </c>
      <c r="N124" s="145">
        <v>0</v>
      </c>
      <c r="O124" s="140">
        <f t="shared" si="78"/>
        <v>987.14177539956347</v>
      </c>
      <c r="P124" s="135">
        <f t="shared" si="79"/>
        <v>480</v>
      </c>
      <c r="Q124" s="138">
        <f t="shared" si="80"/>
        <v>1.1793486423974164E-2</v>
      </c>
      <c r="R124" s="133">
        <f t="shared" si="81"/>
        <v>0.23148148148148148</v>
      </c>
      <c r="S124" s="133">
        <f t="shared" si="67"/>
        <v>0.21956313806420852</v>
      </c>
      <c r="T124" s="133">
        <f t="shared" si="68"/>
        <v>6.4359130195646046E-6</v>
      </c>
      <c r="U124" s="138">
        <f t="shared" si="82"/>
        <v>5.8967432119870818E-3</v>
      </c>
      <c r="V124" s="133">
        <f t="shared" si="83"/>
        <v>0.11574074074074074</v>
      </c>
      <c r="W124" s="133">
        <f t="shared" si="69"/>
        <v>0.10978156903210426</v>
      </c>
      <c r="X124" s="133">
        <f t="shared" si="70"/>
        <v>3.2179565097823023E-6</v>
      </c>
      <c r="Y124" s="138">
        <f t="shared" si="84"/>
        <v>1.1793486423974167E-3</v>
      </c>
      <c r="Z124" s="133">
        <f t="shared" si="85"/>
        <v>2.3148148148148147E-2</v>
      </c>
      <c r="AA124" s="133">
        <f t="shared" si="71"/>
        <v>2.1956313806420855E-2</v>
      </c>
      <c r="AB124" s="133">
        <f t="shared" si="72"/>
        <v>6.4359130195646057E-7</v>
      </c>
      <c r="AC124" s="141">
        <f t="shared" si="86"/>
        <v>0.339843750000001</v>
      </c>
      <c r="AD124" s="91">
        <f t="shared" si="89"/>
        <v>3.6813501556967314E-3</v>
      </c>
      <c r="AE124" s="91">
        <f t="shared" si="90"/>
        <v>0.37</v>
      </c>
      <c r="AF124" s="91">
        <f t="shared" si="91"/>
        <v>1.8406750778483657E-3</v>
      </c>
      <c r="AG124" s="91">
        <f t="shared" si="90"/>
        <v>0.18</v>
      </c>
      <c r="AH124" s="91">
        <f t="shared" si="92"/>
        <v>9.2033753892418286E-4</v>
      </c>
      <c r="AI124" s="91">
        <f t="shared" si="93"/>
        <v>0.09</v>
      </c>
      <c r="AJ124" s="91">
        <f t="shared" si="94"/>
        <v>1.8406750778483661E-4</v>
      </c>
      <c r="AK124" s="91">
        <f t="shared" si="93"/>
        <v>0.02</v>
      </c>
      <c r="AL124" s="91">
        <f t="shared" si="95"/>
        <v>1.8406750778483657E-3</v>
      </c>
      <c r="AM124" s="91">
        <f t="shared" si="96"/>
        <v>0.18</v>
      </c>
      <c r="AN124" s="91">
        <f t="shared" si="97"/>
        <v>9.2033753892418286E-4</v>
      </c>
      <c r="AO124" s="91">
        <f t="shared" si="98"/>
        <v>0.09</v>
      </c>
      <c r="AP124" s="91">
        <f t="shared" si="99"/>
        <v>4.6016876946209143E-4</v>
      </c>
      <c r="AQ124" s="91">
        <f t="shared" si="100"/>
        <v>0.05</v>
      </c>
      <c r="AR124" s="91">
        <f t="shared" si="101"/>
        <v>9.2033753892418305E-5</v>
      </c>
      <c r="AS124" s="91">
        <f t="shared" si="102"/>
        <v>0.01</v>
      </c>
      <c r="AT124" s="91">
        <f t="shared" si="103"/>
        <v>9.2033753892418286E-4</v>
      </c>
      <c r="AU124" s="91">
        <f t="shared" si="104"/>
        <v>0.09</v>
      </c>
      <c r="AV124" s="91">
        <f t="shared" si="105"/>
        <v>4.6016876946209143E-4</v>
      </c>
      <c r="AW124" s="91">
        <f t="shared" si="106"/>
        <v>0.05</v>
      </c>
      <c r="AX124" s="91">
        <f t="shared" si="107"/>
        <v>2.3008438473104572E-4</v>
      </c>
      <c r="AY124" s="91">
        <f t="shared" si="108"/>
        <v>0.02</v>
      </c>
      <c r="AZ124" s="91">
        <f t="shared" si="109"/>
        <v>4.6016876946209153E-5</v>
      </c>
      <c r="BA124" s="91">
        <f t="shared" si="110"/>
        <v>0</v>
      </c>
      <c r="BB124" s="91">
        <f t="shared" si="111"/>
        <v>1.8406750778483661E-4</v>
      </c>
      <c r="BC124" s="91">
        <f t="shared" si="112"/>
        <v>0.02</v>
      </c>
      <c r="BD124" s="91">
        <f t="shared" si="113"/>
        <v>9.2033753892418305E-5</v>
      </c>
      <c r="BE124" s="91">
        <f t="shared" si="114"/>
        <v>0.01</v>
      </c>
      <c r="BF124" s="91">
        <f t="shared" si="115"/>
        <v>4.6016876946209153E-5</v>
      </c>
      <c r="BG124" s="91">
        <f t="shared" si="116"/>
        <v>0</v>
      </c>
      <c r="BH124" s="91">
        <f t="shared" si="117"/>
        <v>9.2033753892418298E-6</v>
      </c>
      <c r="BI124" s="91">
        <f t="shared" si="118"/>
        <v>0</v>
      </c>
    </row>
    <row r="125" spans="1:61" s="91" customFormat="1" x14ac:dyDescent="0.25">
      <c r="A125" s="126">
        <v>7.5</v>
      </c>
      <c r="B125" s="127">
        <f t="shared" si="73"/>
        <v>41</v>
      </c>
      <c r="C125" s="128">
        <f t="shared" si="63"/>
        <v>0</v>
      </c>
      <c r="D125" s="129">
        <f t="shared" si="64"/>
        <v>1</v>
      </c>
      <c r="E125" s="130">
        <f t="shared" si="65"/>
        <v>0</v>
      </c>
      <c r="F125" s="145">
        <f t="shared" si="62"/>
        <v>40</v>
      </c>
      <c r="G125" s="138">
        <f t="shared" si="87"/>
        <v>2.3636605795882715E-2</v>
      </c>
      <c r="H125" s="133">
        <f t="shared" si="74"/>
        <v>0.46296296296296297</v>
      </c>
      <c r="I125" s="129">
        <f t="shared" si="75"/>
        <v>1.38</v>
      </c>
      <c r="J125" s="133">
        <f t="shared" si="76"/>
        <v>0.44005030871794021</v>
      </c>
      <c r="K125" s="133">
        <f t="shared" si="88"/>
        <v>1.2898911611989234E-5</v>
      </c>
      <c r="L125" s="128">
        <f t="shared" si="77"/>
        <v>18.617322322758923</v>
      </c>
      <c r="M125" s="129">
        <f t="shared" si="66"/>
        <v>0</v>
      </c>
      <c r="N125" s="145">
        <v>0</v>
      </c>
      <c r="O125" s="140">
        <f t="shared" si="78"/>
        <v>988.20899830151973</v>
      </c>
      <c r="P125" s="135">
        <f t="shared" si="79"/>
        <v>480</v>
      </c>
      <c r="Q125" s="138">
        <f t="shared" si="80"/>
        <v>1.1818302897941358E-2</v>
      </c>
      <c r="R125" s="133">
        <f t="shared" si="81"/>
        <v>0.23148148148148148</v>
      </c>
      <c r="S125" s="133">
        <f t="shared" si="67"/>
        <v>0.2200251543589701</v>
      </c>
      <c r="T125" s="133">
        <f t="shared" si="68"/>
        <v>6.4494558059946169E-6</v>
      </c>
      <c r="U125" s="138">
        <f t="shared" si="82"/>
        <v>5.9091514489706789E-3</v>
      </c>
      <c r="V125" s="133">
        <f t="shared" si="83"/>
        <v>0.11574074074074074</v>
      </c>
      <c r="W125" s="133">
        <f t="shared" si="69"/>
        <v>0.11001257717948505</v>
      </c>
      <c r="X125" s="133">
        <f t="shared" si="70"/>
        <v>3.2247279029973085E-6</v>
      </c>
      <c r="Y125" s="138">
        <f t="shared" si="84"/>
        <v>1.1818302897941362E-3</v>
      </c>
      <c r="Z125" s="133">
        <f t="shared" si="85"/>
        <v>2.3148148148148147E-2</v>
      </c>
      <c r="AA125" s="133">
        <f t="shared" si="71"/>
        <v>2.200251543589702E-2</v>
      </c>
      <c r="AB125" s="133">
        <f t="shared" si="72"/>
        <v>6.4494558059946197E-7</v>
      </c>
      <c r="AC125" s="141">
        <f t="shared" si="86"/>
        <v>0.33993055555555657</v>
      </c>
      <c r="AD125" s="91">
        <f t="shared" si="89"/>
        <v>3.7493053973598942E-3</v>
      </c>
      <c r="AE125" s="91">
        <f t="shared" si="90"/>
        <v>0.37</v>
      </c>
      <c r="AF125" s="91">
        <f t="shared" si="91"/>
        <v>1.8746526986799471E-3</v>
      </c>
      <c r="AG125" s="91">
        <f t="shared" si="90"/>
        <v>0.19</v>
      </c>
      <c r="AH125" s="91">
        <f t="shared" si="92"/>
        <v>9.3732634933997355E-4</v>
      </c>
      <c r="AI125" s="91">
        <f t="shared" si="93"/>
        <v>0.09</v>
      </c>
      <c r="AJ125" s="91">
        <f t="shared" si="94"/>
        <v>1.8746526986799475E-4</v>
      </c>
      <c r="AK125" s="91">
        <f t="shared" si="93"/>
        <v>0.02</v>
      </c>
      <c r="AL125" s="91">
        <f t="shared" si="95"/>
        <v>1.8746526986799471E-3</v>
      </c>
      <c r="AM125" s="91">
        <f t="shared" si="96"/>
        <v>0.19</v>
      </c>
      <c r="AN125" s="91">
        <f t="shared" si="97"/>
        <v>9.3732634933997355E-4</v>
      </c>
      <c r="AO125" s="91">
        <f t="shared" si="98"/>
        <v>0.09</v>
      </c>
      <c r="AP125" s="91">
        <f t="shared" si="99"/>
        <v>4.6866317466998678E-4</v>
      </c>
      <c r="AQ125" s="91">
        <f t="shared" si="100"/>
        <v>0.05</v>
      </c>
      <c r="AR125" s="91">
        <f t="shared" si="101"/>
        <v>9.3732634933997377E-5</v>
      </c>
      <c r="AS125" s="91">
        <f t="shared" si="102"/>
        <v>0.01</v>
      </c>
      <c r="AT125" s="91">
        <f t="shared" si="103"/>
        <v>9.3732634933997355E-4</v>
      </c>
      <c r="AU125" s="91">
        <f t="shared" si="104"/>
        <v>0.09</v>
      </c>
      <c r="AV125" s="91">
        <f t="shared" si="105"/>
        <v>4.6866317466998678E-4</v>
      </c>
      <c r="AW125" s="91">
        <f t="shared" si="106"/>
        <v>0.05</v>
      </c>
      <c r="AX125" s="91">
        <f t="shared" si="107"/>
        <v>2.3433158733499339E-4</v>
      </c>
      <c r="AY125" s="91">
        <f t="shared" si="108"/>
        <v>0.02</v>
      </c>
      <c r="AZ125" s="91">
        <f t="shared" si="109"/>
        <v>4.6866317466998688E-5</v>
      </c>
      <c r="BA125" s="91">
        <f t="shared" si="110"/>
        <v>0</v>
      </c>
      <c r="BB125" s="91">
        <f t="shared" si="111"/>
        <v>1.8746526986799475E-4</v>
      </c>
      <c r="BC125" s="91">
        <f t="shared" si="112"/>
        <v>0.02</v>
      </c>
      <c r="BD125" s="91">
        <f t="shared" si="113"/>
        <v>9.3732634933997377E-5</v>
      </c>
      <c r="BE125" s="91">
        <f t="shared" si="114"/>
        <v>0.01</v>
      </c>
      <c r="BF125" s="91">
        <f t="shared" si="115"/>
        <v>4.6866317466998688E-5</v>
      </c>
      <c r="BG125" s="91">
        <f t="shared" si="116"/>
        <v>0</v>
      </c>
      <c r="BH125" s="91">
        <f t="shared" si="117"/>
        <v>9.373263493399737E-6</v>
      </c>
      <c r="BI125" s="91">
        <f t="shared" si="118"/>
        <v>0</v>
      </c>
    </row>
    <row r="126" spans="1:61" s="91" customFormat="1" x14ac:dyDescent="0.25">
      <c r="A126" s="126">
        <v>7.5</v>
      </c>
      <c r="B126" s="127">
        <f t="shared" si="73"/>
        <v>41</v>
      </c>
      <c r="C126" s="128">
        <f t="shared" si="63"/>
        <v>0</v>
      </c>
      <c r="D126" s="129">
        <f t="shared" si="64"/>
        <v>1</v>
      </c>
      <c r="E126" s="130">
        <f t="shared" si="65"/>
        <v>0</v>
      </c>
      <c r="F126" s="145">
        <f t="shared" si="62"/>
        <v>40</v>
      </c>
      <c r="G126" s="138">
        <f t="shared" si="87"/>
        <v>2.3684313619493989E-2</v>
      </c>
      <c r="H126" s="133">
        <f t="shared" si="74"/>
        <v>0.46296296296296297</v>
      </c>
      <c r="I126" s="129">
        <f t="shared" si="75"/>
        <v>1.38</v>
      </c>
      <c r="J126" s="133">
        <f t="shared" si="76"/>
        <v>0.44093850064742862</v>
      </c>
      <c r="K126" s="133">
        <f t="shared" si="88"/>
        <v>1.292494661063821E-5</v>
      </c>
      <c r="L126" s="128">
        <f t="shared" si="77"/>
        <v>18.617322322758923</v>
      </c>
      <c r="M126" s="129">
        <f t="shared" si="66"/>
        <v>0</v>
      </c>
      <c r="N126" s="145">
        <v>0</v>
      </c>
      <c r="O126" s="140">
        <f t="shared" si="78"/>
        <v>989.23482780190113</v>
      </c>
      <c r="P126" s="135">
        <f t="shared" si="79"/>
        <v>480</v>
      </c>
      <c r="Q126" s="138">
        <f t="shared" si="80"/>
        <v>1.1842156809746995E-2</v>
      </c>
      <c r="R126" s="133">
        <f t="shared" si="81"/>
        <v>0.23148148148148148</v>
      </c>
      <c r="S126" s="133">
        <f t="shared" si="67"/>
        <v>0.22046925032371431</v>
      </c>
      <c r="T126" s="133">
        <f t="shared" si="68"/>
        <v>6.4624733053191048E-6</v>
      </c>
      <c r="U126" s="138">
        <f t="shared" si="82"/>
        <v>5.9210784048734973E-3</v>
      </c>
      <c r="V126" s="133">
        <f t="shared" si="83"/>
        <v>0.11574074074074074</v>
      </c>
      <c r="W126" s="133">
        <f t="shared" si="69"/>
        <v>0.11023462516185716</v>
      </c>
      <c r="X126" s="133">
        <f t="shared" si="70"/>
        <v>3.2312366526595524E-6</v>
      </c>
      <c r="Y126" s="138">
        <f t="shared" si="84"/>
        <v>1.1842156809746998E-3</v>
      </c>
      <c r="Z126" s="133">
        <f t="shared" si="85"/>
        <v>2.3148148148148147E-2</v>
      </c>
      <c r="AA126" s="133">
        <f t="shared" si="71"/>
        <v>2.2046925032371437E-2</v>
      </c>
      <c r="AB126" s="133">
        <f t="shared" si="72"/>
        <v>6.4624733053191076E-7</v>
      </c>
      <c r="AC126" s="141">
        <f t="shared" si="86"/>
        <v>0.34001736111111214</v>
      </c>
      <c r="AD126" s="91">
        <f t="shared" si="89"/>
        <v>3.8173977990159395E-3</v>
      </c>
      <c r="AE126" s="91">
        <f t="shared" si="90"/>
        <v>0.38</v>
      </c>
      <c r="AF126" s="91">
        <f t="shared" si="91"/>
        <v>1.9086988995079698E-3</v>
      </c>
      <c r="AG126" s="91">
        <f t="shared" si="90"/>
        <v>0.19</v>
      </c>
      <c r="AH126" s="91">
        <f t="shared" si="92"/>
        <v>9.5434944975398488E-4</v>
      </c>
      <c r="AI126" s="91">
        <f t="shared" si="93"/>
        <v>0.1</v>
      </c>
      <c r="AJ126" s="91">
        <f t="shared" si="94"/>
        <v>1.9086988995079701E-4</v>
      </c>
      <c r="AK126" s="91">
        <f t="shared" si="93"/>
        <v>0.02</v>
      </c>
      <c r="AL126" s="91">
        <f t="shared" si="95"/>
        <v>1.9086988995079698E-3</v>
      </c>
      <c r="AM126" s="91">
        <f t="shared" si="96"/>
        <v>0.19</v>
      </c>
      <c r="AN126" s="91">
        <f t="shared" si="97"/>
        <v>9.5434944975398488E-4</v>
      </c>
      <c r="AO126" s="91">
        <f t="shared" si="98"/>
        <v>0.1</v>
      </c>
      <c r="AP126" s="91">
        <f t="shared" si="99"/>
        <v>4.7717472487699244E-4</v>
      </c>
      <c r="AQ126" s="91">
        <f t="shared" si="100"/>
        <v>0.05</v>
      </c>
      <c r="AR126" s="91">
        <f t="shared" si="101"/>
        <v>9.5434944975398504E-5</v>
      </c>
      <c r="AS126" s="91">
        <f t="shared" si="102"/>
        <v>0.01</v>
      </c>
      <c r="AT126" s="91">
        <f t="shared" si="103"/>
        <v>9.5434944975398488E-4</v>
      </c>
      <c r="AU126" s="91">
        <f t="shared" si="104"/>
        <v>0.1</v>
      </c>
      <c r="AV126" s="91">
        <f t="shared" si="105"/>
        <v>4.7717472487699244E-4</v>
      </c>
      <c r="AW126" s="91">
        <f t="shared" si="106"/>
        <v>0.05</v>
      </c>
      <c r="AX126" s="91">
        <f t="shared" si="107"/>
        <v>2.3858736243849622E-4</v>
      </c>
      <c r="AY126" s="91">
        <f t="shared" si="108"/>
        <v>0.02</v>
      </c>
      <c r="AZ126" s="91">
        <f t="shared" si="109"/>
        <v>4.7717472487699252E-5</v>
      </c>
      <c r="BA126" s="91">
        <f t="shared" si="110"/>
        <v>0</v>
      </c>
      <c r="BB126" s="91">
        <f t="shared" si="111"/>
        <v>1.9086988995079701E-4</v>
      </c>
      <c r="BC126" s="91">
        <f t="shared" si="112"/>
        <v>0.02</v>
      </c>
      <c r="BD126" s="91">
        <f t="shared" si="113"/>
        <v>9.5434944975398504E-5</v>
      </c>
      <c r="BE126" s="91">
        <f t="shared" si="114"/>
        <v>0.01</v>
      </c>
      <c r="BF126" s="91">
        <f t="shared" si="115"/>
        <v>4.7717472487699252E-5</v>
      </c>
      <c r="BG126" s="91">
        <f t="shared" si="116"/>
        <v>0</v>
      </c>
      <c r="BH126" s="91">
        <f t="shared" si="117"/>
        <v>9.5434944975398497E-6</v>
      </c>
      <c r="BI126" s="91">
        <f t="shared" si="118"/>
        <v>0</v>
      </c>
    </row>
    <row r="127" spans="1:61" s="91" customFormat="1" x14ac:dyDescent="0.25">
      <c r="A127" s="126">
        <v>7.5</v>
      </c>
      <c r="B127" s="127">
        <f t="shared" si="73"/>
        <v>41</v>
      </c>
      <c r="C127" s="128">
        <f t="shared" si="63"/>
        <v>0</v>
      </c>
      <c r="D127" s="129">
        <f t="shared" si="64"/>
        <v>1</v>
      </c>
      <c r="E127" s="130">
        <f t="shared" si="65"/>
        <v>0</v>
      </c>
      <c r="F127" s="145">
        <f t="shared" si="62"/>
        <v>40</v>
      </c>
      <c r="G127" s="138">
        <f t="shared" si="87"/>
        <v>2.3730170989012582E-2</v>
      </c>
      <c r="H127" s="133">
        <f t="shared" si="74"/>
        <v>0.46296296296296297</v>
      </c>
      <c r="I127" s="129">
        <f t="shared" si="75"/>
        <v>1.38</v>
      </c>
      <c r="J127" s="133">
        <f t="shared" si="76"/>
        <v>0.44179224207663015</v>
      </c>
      <c r="K127" s="133">
        <f t="shared" si="88"/>
        <v>1.2949971783934528E-5</v>
      </c>
      <c r="L127" s="128">
        <f t="shared" si="77"/>
        <v>18.617322322758923</v>
      </c>
      <c r="M127" s="129">
        <f t="shared" si="66"/>
        <v>0</v>
      </c>
      <c r="N127" s="145">
        <v>0</v>
      </c>
      <c r="O127" s="140">
        <f t="shared" si="78"/>
        <v>990.22086938883081</v>
      </c>
      <c r="P127" s="135">
        <f t="shared" si="79"/>
        <v>480</v>
      </c>
      <c r="Q127" s="138">
        <f t="shared" si="80"/>
        <v>1.1865085494506291E-2</v>
      </c>
      <c r="R127" s="133">
        <f t="shared" si="81"/>
        <v>0.23148148148148148</v>
      </c>
      <c r="S127" s="133">
        <f t="shared" si="67"/>
        <v>0.22089612103831507</v>
      </c>
      <c r="T127" s="133">
        <f t="shared" si="68"/>
        <v>6.4749858919672638E-6</v>
      </c>
      <c r="U127" s="138">
        <f t="shared" si="82"/>
        <v>5.9325427472531455E-3</v>
      </c>
      <c r="V127" s="133">
        <f t="shared" si="83"/>
        <v>0.11574074074074074</v>
      </c>
      <c r="W127" s="133">
        <f t="shared" si="69"/>
        <v>0.11044806051915754</v>
      </c>
      <c r="X127" s="133">
        <f t="shared" si="70"/>
        <v>3.2374929459836319E-6</v>
      </c>
      <c r="Y127" s="138">
        <f t="shared" si="84"/>
        <v>1.1865085494506293E-3</v>
      </c>
      <c r="Z127" s="133">
        <f t="shared" si="85"/>
        <v>2.3148148148148147E-2</v>
      </c>
      <c r="AA127" s="133">
        <f t="shared" si="71"/>
        <v>2.2089612103831511E-2</v>
      </c>
      <c r="AB127" s="133">
        <f t="shared" si="72"/>
        <v>6.4749858919672648E-7</v>
      </c>
      <c r="AC127" s="141">
        <f t="shared" si="86"/>
        <v>0.34010416666666771</v>
      </c>
      <c r="AD127" s="91">
        <f t="shared" si="89"/>
        <v>3.8856220406093506E-3</v>
      </c>
      <c r="AE127" s="91">
        <f t="shared" si="90"/>
        <v>0.39</v>
      </c>
      <c r="AF127" s="91">
        <f t="shared" si="91"/>
        <v>1.9428110203046753E-3</v>
      </c>
      <c r="AG127" s="91">
        <f t="shared" si="90"/>
        <v>0.19</v>
      </c>
      <c r="AH127" s="91">
        <f t="shared" si="92"/>
        <v>9.7140551015233764E-4</v>
      </c>
      <c r="AI127" s="91">
        <f t="shared" si="93"/>
        <v>0.1</v>
      </c>
      <c r="AJ127" s="91">
        <f t="shared" si="94"/>
        <v>1.9428110203046758E-4</v>
      </c>
      <c r="AK127" s="91">
        <f t="shared" si="93"/>
        <v>0.02</v>
      </c>
      <c r="AL127" s="91">
        <f t="shared" si="95"/>
        <v>1.9428110203046753E-3</v>
      </c>
      <c r="AM127" s="91">
        <f t="shared" si="96"/>
        <v>0.19</v>
      </c>
      <c r="AN127" s="91">
        <f t="shared" si="97"/>
        <v>9.7140551015233764E-4</v>
      </c>
      <c r="AO127" s="91">
        <f t="shared" si="98"/>
        <v>0.1</v>
      </c>
      <c r="AP127" s="91">
        <f t="shared" si="99"/>
        <v>4.8570275507616882E-4</v>
      </c>
      <c r="AQ127" s="91">
        <f t="shared" si="100"/>
        <v>0.05</v>
      </c>
      <c r="AR127" s="91">
        <f t="shared" si="101"/>
        <v>9.7140551015233788E-5</v>
      </c>
      <c r="AS127" s="91">
        <f t="shared" si="102"/>
        <v>0.01</v>
      </c>
      <c r="AT127" s="91">
        <f t="shared" si="103"/>
        <v>9.7140551015233764E-4</v>
      </c>
      <c r="AU127" s="91">
        <f t="shared" si="104"/>
        <v>0.1</v>
      </c>
      <c r="AV127" s="91">
        <f t="shared" si="105"/>
        <v>4.8570275507616882E-4</v>
      </c>
      <c r="AW127" s="91">
        <f t="shared" si="106"/>
        <v>0.05</v>
      </c>
      <c r="AX127" s="91">
        <f t="shared" si="107"/>
        <v>2.4285137753808441E-4</v>
      </c>
      <c r="AY127" s="91">
        <f t="shared" si="108"/>
        <v>0.02</v>
      </c>
      <c r="AZ127" s="91">
        <f t="shared" si="109"/>
        <v>4.8570275507616894E-5</v>
      </c>
      <c r="BA127" s="91">
        <f t="shared" si="110"/>
        <v>0</v>
      </c>
      <c r="BB127" s="91">
        <f t="shared" si="111"/>
        <v>1.9428110203046758E-4</v>
      </c>
      <c r="BC127" s="91">
        <f t="shared" si="112"/>
        <v>0.02</v>
      </c>
      <c r="BD127" s="91">
        <f t="shared" si="113"/>
        <v>9.7140551015233788E-5</v>
      </c>
      <c r="BE127" s="91">
        <f t="shared" si="114"/>
        <v>0.01</v>
      </c>
      <c r="BF127" s="91">
        <f t="shared" si="115"/>
        <v>4.8570275507616894E-5</v>
      </c>
      <c r="BG127" s="91">
        <f t="shared" si="116"/>
        <v>0</v>
      </c>
      <c r="BH127" s="91">
        <f t="shared" si="117"/>
        <v>9.7140551015233778E-6</v>
      </c>
      <c r="BI127" s="91">
        <f t="shared" si="118"/>
        <v>0</v>
      </c>
    </row>
    <row r="128" spans="1:61" s="91" customFormat="1" x14ac:dyDescent="0.25">
      <c r="A128" s="126">
        <v>7.5</v>
      </c>
      <c r="B128" s="127">
        <f t="shared" si="73"/>
        <v>41</v>
      </c>
      <c r="C128" s="128">
        <f t="shared" si="63"/>
        <v>0</v>
      </c>
      <c r="D128" s="129">
        <f t="shared" si="64"/>
        <v>1</v>
      </c>
      <c r="E128" s="130">
        <f t="shared" si="65"/>
        <v>0</v>
      </c>
      <c r="F128" s="145">
        <f t="shared" si="62"/>
        <v>40</v>
      </c>
      <c r="G128" s="138">
        <f t="shared" si="87"/>
        <v>2.3774249678417892E-2</v>
      </c>
      <c r="H128" s="133">
        <f t="shared" si="74"/>
        <v>0.46296296296296297</v>
      </c>
      <c r="I128" s="129">
        <f t="shared" si="75"/>
        <v>1.38</v>
      </c>
      <c r="J128" s="133">
        <f t="shared" si="76"/>
        <v>0.4426128692448536</v>
      </c>
      <c r="K128" s="133">
        <f t="shared" si="88"/>
        <v>1.2974026300201429E-5</v>
      </c>
      <c r="L128" s="128">
        <f t="shared" si="77"/>
        <v>18.617322322758923</v>
      </c>
      <c r="M128" s="129">
        <f t="shared" si="66"/>
        <v>0</v>
      </c>
      <c r="N128" s="145">
        <v>0</v>
      </c>
      <c r="O128" s="140">
        <f t="shared" si="78"/>
        <v>991.16866627982824</v>
      </c>
      <c r="P128" s="135">
        <f t="shared" si="79"/>
        <v>480</v>
      </c>
      <c r="Q128" s="138">
        <f t="shared" si="80"/>
        <v>1.1887124839208946E-2</v>
      </c>
      <c r="R128" s="133">
        <f t="shared" si="81"/>
        <v>0.23148148148148148</v>
      </c>
      <c r="S128" s="133">
        <f t="shared" si="67"/>
        <v>0.2213064346224268</v>
      </c>
      <c r="T128" s="133">
        <f t="shared" si="68"/>
        <v>6.4870131501007143E-6</v>
      </c>
      <c r="U128" s="138">
        <f t="shared" si="82"/>
        <v>5.943562419604473E-3</v>
      </c>
      <c r="V128" s="133">
        <f t="shared" si="83"/>
        <v>0.11574074074074074</v>
      </c>
      <c r="W128" s="133">
        <f t="shared" si="69"/>
        <v>0.1106532173112134</v>
      </c>
      <c r="X128" s="133">
        <f t="shared" si="70"/>
        <v>3.2435065750503571E-6</v>
      </c>
      <c r="Y128" s="138">
        <f t="shared" si="84"/>
        <v>1.1887124839208949E-3</v>
      </c>
      <c r="Z128" s="133">
        <f t="shared" si="85"/>
        <v>2.3148148148148147E-2</v>
      </c>
      <c r="AA128" s="133">
        <f t="shared" si="71"/>
        <v>2.2130643462242684E-2</v>
      </c>
      <c r="AB128" s="133">
        <f t="shared" si="72"/>
        <v>6.4870131501007168E-7</v>
      </c>
      <c r="AC128" s="141">
        <f t="shared" si="86"/>
        <v>0.34019097222222328</v>
      </c>
      <c r="AD128" s="91">
        <f t="shared" si="89"/>
        <v>3.9539730084348019E-3</v>
      </c>
      <c r="AE128" s="91">
        <f t="shared" si="90"/>
        <v>0.39</v>
      </c>
      <c r="AF128" s="91">
        <f t="shared" si="91"/>
        <v>1.9769865042174009E-3</v>
      </c>
      <c r="AG128" s="91">
        <f t="shared" si="90"/>
        <v>0.2</v>
      </c>
      <c r="AH128" s="91">
        <f t="shared" si="92"/>
        <v>9.8849325210870046E-4</v>
      </c>
      <c r="AI128" s="91">
        <f t="shared" si="93"/>
        <v>0.1</v>
      </c>
      <c r="AJ128" s="91">
        <f t="shared" si="94"/>
        <v>1.9769865042174015E-4</v>
      </c>
      <c r="AK128" s="91">
        <f t="shared" si="93"/>
        <v>0.02</v>
      </c>
      <c r="AL128" s="91">
        <f t="shared" si="95"/>
        <v>1.9769865042174009E-3</v>
      </c>
      <c r="AM128" s="91">
        <f t="shared" si="96"/>
        <v>0.2</v>
      </c>
      <c r="AN128" s="91">
        <f t="shared" si="97"/>
        <v>9.8849325210870046E-4</v>
      </c>
      <c r="AO128" s="91">
        <f t="shared" si="98"/>
        <v>0.1</v>
      </c>
      <c r="AP128" s="91">
        <f t="shared" si="99"/>
        <v>4.9424662605435023E-4</v>
      </c>
      <c r="AQ128" s="91">
        <f t="shared" si="100"/>
        <v>0.05</v>
      </c>
      <c r="AR128" s="91">
        <f t="shared" si="101"/>
        <v>9.8849325210870076E-5</v>
      </c>
      <c r="AS128" s="91">
        <f t="shared" si="102"/>
        <v>0.01</v>
      </c>
      <c r="AT128" s="91">
        <f t="shared" si="103"/>
        <v>9.8849325210870046E-4</v>
      </c>
      <c r="AU128" s="91">
        <f t="shared" si="104"/>
        <v>0.1</v>
      </c>
      <c r="AV128" s="91">
        <f t="shared" si="105"/>
        <v>4.9424662605435023E-4</v>
      </c>
      <c r="AW128" s="91">
        <f t="shared" si="106"/>
        <v>0.05</v>
      </c>
      <c r="AX128" s="91">
        <f t="shared" si="107"/>
        <v>2.4712331302717512E-4</v>
      </c>
      <c r="AY128" s="91">
        <f t="shared" si="108"/>
        <v>0.02</v>
      </c>
      <c r="AZ128" s="91">
        <f t="shared" si="109"/>
        <v>4.9424662605435038E-5</v>
      </c>
      <c r="BA128" s="91">
        <f t="shared" si="110"/>
        <v>0</v>
      </c>
      <c r="BB128" s="91">
        <f t="shared" si="111"/>
        <v>1.9769865042174015E-4</v>
      </c>
      <c r="BC128" s="91">
        <f t="shared" si="112"/>
        <v>0.02</v>
      </c>
      <c r="BD128" s="91">
        <f t="shared" si="113"/>
        <v>9.8849325210870076E-5</v>
      </c>
      <c r="BE128" s="91">
        <f t="shared" si="114"/>
        <v>0.01</v>
      </c>
      <c r="BF128" s="91">
        <f t="shared" si="115"/>
        <v>4.9424662605435038E-5</v>
      </c>
      <c r="BG128" s="91">
        <f t="shared" si="116"/>
        <v>0</v>
      </c>
      <c r="BH128" s="91">
        <f t="shared" si="117"/>
        <v>9.8849325210870069E-6</v>
      </c>
      <c r="BI128" s="91">
        <f t="shared" si="118"/>
        <v>0</v>
      </c>
    </row>
    <row r="129" spans="1:61" s="91" customFormat="1" x14ac:dyDescent="0.25">
      <c r="A129" s="126">
        <v>7.5</v>
      </c>
      <c r="B129" s="127">
        <f t="shared" si="73"/>
        <v>41</v>
      </c>
      <c r="C129" s="128">
        <f t="shared" si="63"/>
        <v>0</v>
      </c>
      <c r="D129" s="129">
        <f t="shared" si="64"/>
        <v>1</v>
      </c>
      <c r="E129" s="130">
        <f t="shared" si="65"/>
        <v>0</v>
      </c>
      <c r="F129" s="145">
        <f t="shared" si="62"/>
        <v>40</v>
      </c>
      <c r="G129" s="138">
        <f t="shared" si="87"/>
        <v>2.3816618677775826E-2</v>
      </c>
      <c r="H129" s="133">
        <f t="shared" si="74"/>
        <v>0.46296296296296297</v>
      </c>
      <c r="I129" s="129">
        <f t="shared" si="75"/>
        <v>1.38</v>
      </c>
      <c r="J129" s="133">
        <f t="shared" si="76"/>
        <v>0.44340166656239299</v>
      </c>
      <c r="K129" s="133">
        <f t="shared" si="88"/>
        <v>1.2997147808531602E-5</v>
      </c>
      <c r="L129" s="128">
        <f t="shared" si="77"/>
        <v>18.617322322758923</v>
      </c>
      <c r="M129" s="129">
        <f t="shared" si="66"/>
        <v>0</v>
      </c>
      <c r="N129" s="145">
        <v>0</v>
      </c>
      <c r="O129" s="140">
        <f t="shared" si="78"/>
        <v>992.07970183704185</v>
      </c>
      <c r="P129" s="135">
        <f t="shared" si="79"/>
        <v>480</v>
      </c>
      <c r="Q129" s="138">
        <f t="shared" si="80"/>
        <v>1.1908309338887913E-2</v>
      </c>
      <c r="R129" s="133">
        <f t="shared" si="81"/>
        <v>0.23148148148148148</v>
      </c>
      <c r="S129" s="133">
        <f t="shared" si="67"/>
        <v>0.2217008332811965</v>
      </c>
      <c r="T129" s="133">
        <f t="shared" si="68"/>
        <v>6.4985739042658008E-6</v>
      </c>
      <c r="U129" s="138">
        <f t="shared" si="82"/>
        <v>5.9541546694439566E-3</v>
      </c>
      <c r="V129" s="133">
        <f t="shared" si="83"/>
        <v>0.11574074074074074</v>
      </c>
      <c r="W129" s="133">
        <f t="shared" si="69"/>
        <v>0.11085041664059825</v>
      </c>
      <c r="X129" s="133">
        <f t="shared" si="70"/>
        <v>3.2492869521329004E-6</v>
      </c>
      <c r="Y129" s="138">
        <f t="shared" si="84"/>
        <v>1.1908309338887917E-3</v>
      </c>
      <c r="Z129" s="133">
        <f t="shared" si="85"/>
        <v>2.3148148148148147E-2</v>
      </c>
      <c r="AA129" s="133">
        <f t="shared" si="71"/>
        <v>2.2170083328119657E-2</v>
      </c>
      <c r="AB129" s="133">
        <f t="shared" si="72"/>
        <v>6.4985739042658022E-7</v>
      </c>
      <c r="AC129" s="141">
        <f t="shared" si="86"/>
        <v>0.34027777777777884</v>
      </c>
      <c r="AD129" s="91">
        <f t="shared" si="89"/>
        <v>4.0224457871334074E-3</v>
      </c>
      <c r="AE129" s="91">
        <f t="shared" si="90"/>
        <v>0.4</v>
      </c>
      <c r="AF129" s="91">
        <f t="shared" si="91"/>
        <v>2.0112228935667037E-3</v>
      </c>
      <c r="AG129" s="91">
        <f t="shared" si="90"/>
        <v>0.2</v>
      </c>
      <c r="AH129" s="91">
        <f t="shared" si="92"/>
        <v>1.0056114467833519E-3</v>
      </c>
      <c r="AI129" s="91">
        <f t="shared" si="93"/>
        <v>0.1</v>
      </c>
      <c r="AJ129" s="91">
        <f t="shared" si="94"/>
        <v>2.0112228935667044E-4</v>
      </c>
      <c r="AK129" s="91">
        <f t="shared" si="93"/>
        <v>0.02</v>
      </c>
      <c r="AL129" s="91">
        <f t="shared" si="95"/>
        <v>2.0112228935667037E-3</v>
      </c>
      <c r="AM129" s="91">
        <f t="shared" si="96"/>
        <v>0.2</v>
      </c>
      <c r="AN129" s="91">
        <f t="shared" si="97"/>
        <v>1.0056114467833519E-3</v>
      </c>
      <c r="AO129" s="91">
        <f t="shared" si="98"/>
        <v>0.1</v>
      </c>
      <c r="AP129" s="91">
        <f t="shared" si="99"/>
        <v>5.0280572339167593E-4</v>
      </c>
      <c r="AQ129" s="91">
        <f t="shared" si="100"/>
        <v>0.05</v>
      </c>
      <c r="AR129" s="91">
        <f t="shared" si="101"/>
        <v>1.0056114467833522E-4</v>
      </c>
      <c r="AS129" s="91">
        <f t="shared" si="102"/>
        <v>0.01</v>
      </c>
      <c r="AT129" s="91">
        <f t="shared" si="103"/>
        <v>1.0056114467833519E-3</v>
      </c>
      <c r="AU129" s="91">
        <f t="shared" si="104"/>
        <v>0.1</v>
      </c>
      <c r="AV129" s="91">
        <f t="shared" si="105"/>
        <v>5.0280572339167593E-4</v>
      </c>
      <c r="AW129" s="91">
        <f t="shared" si="106"/>
        <v>0.05</v>
      </c>
      <c r="AX129" s="91">
        <f t="shared" si="107"/>
        <v>2.5140286169583796E-4</v>
      </c>
      <c r="AY129" s="91">
        <f t="shared" si="108"/>
        <v>0.03</v>
      </c>
      <c r="AZ129" s="91">
        <f t="shared" si="109"/>
        <v>5.0280572339167609E-5</v>
      </c>
      <c r="BA129" s="91">
        <f t="shared" si="110"/>
        <v>0.01</v>
      </c>
      <c r="BB129" s="91">
        <f t="shared" si="111"/>
        <v>2.0112228935667044E-4</v>
      </c>
      <c r="BC129" s="91">
        <f t="shared" si="112"/>
        <v>0.02</v>
      </c>
      <c r="BD129" s="91">
        <f t="shared" si="113"/>
        <v>1.0056114467833522E-4</v>
      </c>
      <c r="BE129" s="91">
        <f t="shared" si="114"/>
        <v>0.01</v>
      </c>
      <c r="BF129" s="91">
        <f t="shared" si="115"/>
        <v>5.0280572339167609E-5</v>
      </c>
      <c r="BG129" s="91">
        <f t="shared" si="116"/>
        <v>0.01</v>
      </c>
      <c r="BH129" s="91">
        <f t="shared" si="117"/>
        <v>1.005611446783352E-5</v>
      </c>
      <c r="BI129" s="91">
        <f t="shared" si="118"/>
        <v>0</v>
      </c>
    </row>
    <row r="130" spans="1:61" s="91" customFormat="1" x14ac:dyDescent="0.25">
      <c r="A130" s="126">
        <v>7.5</v>
      </c>
      <c r="B130" s="127">
        <f t="shared" si="73"/>
        <v>41</v>
      </c>
      <c r="C130" s="128">
        <f t="shared" si="63"/>
        <v>0</v>
      </c>
      <c r="D130" s="129">
        <f t="shared" si="64"/>
        <v>1</v>
      </c>
      <c r="E130" s="130">
        <f t="shared" si="65"/>
        <v>0</v>
      </c>
      <c r="F130" s="145">
        <f t="shared" si="62"/>
        <v>40</v>
      </c>
      <c r="G130" s="138">
        <f t="shared" si="87"/>
        <v>2.385734430121908E-2</v>
      </c>
      <c r="H130" s="133">
        <f t="shared" si="74"/>
        <v>0.46296296296296297</v>
      </c>
      <c r="I130" s="129">
        <f t="shared" si="75"/>
        <v>1.38</v>
      </c>
      <c r="J130" s="133">
        <f t="shared" si="76"/>
        <v>0.44415986862083134</v>
      </c>
      <c r="K130" s="133">
        <f t="shared" si="88"/>
        <v>1.3019372497713884E-5</v>
      </c>
      <c r="L130" s="128">
        <f t="shared" si="77"/>
        <v>18.617322322758923</v>
      </c>
      <c r="M130" s="129">
        <f t="shared" si="66"/>
        <v>0</v>
      </c>
      <c r="N130" s="145">
        <v>0</v>
      </c>
      <c r="O130" s="140">
        <f t="shared" si="78"/>
        <v>992.95540188880511</v>
      </c>
      <c r="P130" s="135">
        <f t="shared" si="79"/>
        <v>480</v>
      </c>
      <c r="Q130" s="138">
        <f t="shared" si="80"/>
        <v>1.192867215060954E-2</v>
      </c>
      <c r="R130" s="133">
        <f t="shared" si="81"/>
        <v>0.23148148148148148</v>
      </c>
      <c r="S130" s="133">
        <f t="shared" si="67"/>
        <v>0.22207993431041567</v>
      </c>
      <c r="T130" s="133">
        <f t="shared" si="68"/>
        <v>6.5096862488569422E-6</v>
      </c>
      <c r="U130" s="138">
        <f t="shared" si="82"/>
        <v>5.96433607530477E-3</v>
      </c>
      <c r="V130" s="133">
        <f t="shared" si="83"/>
        <v>0.11574074074074074</v>
      </c>
      <c r="W130" s="133">
        <f t="shared" si="69"/>
        <v>0.11103996715520784</v>
      </c>
      <c r="X130" s="133">
        <f t="shared" si="70"/>
        <v>3.2548431244284711E-6</v>
      </c>
      <c r="Y130" s="138">
        <f t="shared" si="84"/>
        <v>1.1928672150609543E-3</v>
      </c>
      <c r="Z130" s="133">
        <f t="shared" si="85"/>
        <v>2.3148148148148147E-2</v>
      </c>
      <c r="AA130" s="133">
        <f t="shared" si="71"/>
        <v>2.2207993431041573E-2</v>
      </c>
      <c r="AB130" s="133">
        <f t="shared" si="72"/>
        <v>6.5096862488569449E-7</v>
      </c>
      <c r="AC130" s="141">
        <f t="shared" si="86"/>
        <v>0.34036458333333441</v>
      </c>
      <c r="AD130" s="91">
        <f t="shared" si="89"/>
        <v>4.0910356519994126E-3</v>
      </c>
      <c r="AE130" s="91">
        <f t="shared" si="90"/>
        <v>0.41</v>
      </c>
      <c r="AF130" s="91">
        <f t="shared" si="91"/>
        <v>2.0455178259997063E-3</v>
      </c>
      <c r="AG130" s="91">
        <f t="shared" si="90"/>
        <v>0.2</v>
      </c>
      <c r="AH130" s="91">
        <f t="shared" si="92"/>
        <v>1.0227589129998532E-3</v>
      </c>
      <c r="AI130" s="91">
        <f t="shared" si="93"/>
        <v>0.1</v>
      </c>
      <c r="AJ130" s="91">
        <f t="shared" si="94"/>
        <v>2.0455178259997067E-4</v>
      </c>
      <c r="AK130" s="91">
        <f t="shared" si="93"/>
        <v>0.02</v>
      </c>
      <c r="AL130" s="91">
        <f t="shared" si="95"/>
        <v>2.0455178259997063E-3</v>
      </c>
      <c r="AM130" s="91">
        <f t="shared" si="96"/>
        <v>0.2</v>
      </c>
      <c r="AN130" s="91">
        <f t="shared" si="97"/>
        <v>1.0227589129998532E-3</v>
      </c>
      <c r="AO130" s="91">
        <f t="shared" si="98"/>
        <v>0.1</v>
      </c>
      <c r="AP130" s="91">
        <f t="shared" si="99"/>
        <v>5.1137945649992658E-4</v>
      </c>
      <c r="AQ130" s="91">
        <f t="shared" si="100"/>
        <v>0.05</v>
      </c>
      <c r="AR130" s="91">
        <f t="shared" si="101"/>
        <v>1.0227589129998533E-4</v>
      </c>
      <c r="AS130" s="91">
        <f t="shared" si="102"/>
        <v>0.01</v>
      </c>
      <c r="AT130" s="91">
        <f t="shared" si="103"/>
        <v>1.0227589129998532E-3</v>
      </c>
      <c r="AU130" s="91">
        <f t="shared" si="104"/>
        <v>0.1</v>
      </c>
      <c r="AV130" s="91">
        <f t="shared" si="105"/>
        <v>5.1137945649992658E-4</v>
      </c>
      <c r="AW130" s="91">
        <f t="shared" si="106"/>
        <v>0.05</v>
      </c>
      <c r="AX130" s="91">
        <f t="shared" si="107"/>
        <v>2.5568972824996329E-4</v>
      </c>
      <c r="AY130" s="91">
        <f t="shared" si="108"/>
        <v>0.03</v>
      </c>
      <c r="AZ130" s="91">
        <f t="shared" si="109"/>
        <v>5.1137945649992667E-5</v>
      </c>
      <c r="BA130" s="91">
        <f t="shared" si="110"/>
        <v>0.01</v>
      </c>
      <c r="BB130" s="91">
        <f t="shared" si="111"/>
        <v>2.0455178259997067E-4</v>
      </c>
      <c r="BC130" s="91">
        <f t="shared" si="112"/>
        <v>0.02</v>
      </c>
      <c r="BD130" s="91">
        <f t="shared" si="113"/>
        <v>1.0227589129998533E-4</v>
      </c>
      <c r="BE130" s="91">
        <f t="shared" si="114"/>
        <v>0.01</v>
      </c>
      <c r="BF130" s="91">
        <f t="shared" si="115"/>
        <v>5.1137945649992667E-5</v>
      </c>
      <c r="BG130" s="91">
        <f t="shared" si="116"/>
        <v>0.01</v>
      </c>
      <c r="BH130" s="91">
        <f t="shared" si="117"/>
        <v>1.0227589129998532E-5</v>
      </c>
      <c r="BI130" s="91">
        <f t="shared" si="118"/>
        <v>0</v>
      </c>
    </row>
    <row r="131" spans="1:61" s="91" customFormat="1" x14ac:dyDescent="0.25">
      <c r="A131" s="126">
        <v>7.5</v>
      </c>
      <c r="B131" s="127">
        <f t="shared" si="73"/>
        <v>41</v>
      </c>
      <c r="C131" s="128">
        <f t="shared" si="63"/>
        <v>0</v>
      </c>
      <c r="D131" s="129">
        <f t="shared" si="64"/>
        <v>1</v>
      </c>
      <c r="E131" s="130">
        <f t="shared" si="65"/>
        <v>0</v>
      </c>
      <c r="F131" s="145">
        <f t="shared" si="62"/>
        <v>40</v>
      </c>
      <c r="G131" s="138">
        <f t="shared" si="87"/>
        <v>2.3896490290739151E-2</v>
      </c>
      <c r="H131" s="133">
        <f t="shared" si="74"/>
        <v>0.46296296296296297</v>
      </c>
      <c r="I131" s="129">
        <f t="shared" si="75"/>
        <v>1.38</v>
      </c>
      <c r="J131" s="133">
        <f t="shared" si="76"/>
        <v>0.44488866212536987</v>
      </c>
      <c r="K131" s="133">
        <f t="shared" si="88"/>
        <v>1.304073515287443E-5</v>
      </c>
      <c r="L131" s="128">
        <f t="shared" si="77"/>
        <v>18.617322322758923</v>
      </c>
      <c r="M131" s="129">
        <f t="shared" si="66"/>
        <v>0</v>
      </c>
      <c r="N131" s="145">
        <v>0</v>
      </c>
      <c r="O131" s="140">
        <f t="shared" si="78"/>
        <v>993.79713696114811</v>
      </c>
      <c r="P131" s="135">
        <f t="shared" si="79"/>
        <v>480</v>
      </c>
      <c r="Q131" s="138">
        <f t="shared" si="80"/>
        <v>1.1948245145369575E-2</v>
      </c>
      <c r="R131" s="133">
        <f t="shared" si="81"/>
        <v>0.23148148148148148</v>
      </c>
      <c r="S131" s="133">
        <f t="shared" si="67"/>
        <v>0.22244433106268494</v>
      </c>
      <c r="T131" s="133">
        <f t="shared" si="68"/>
        <v>6.5203675764372151E-6</v>
      </c>
      <c r="U131" s="138">
        <f t="shared" si="82"/>
        <v>5.9741225726847877E-3</v>
      </c>
      <c r="V131" s="133">
        <f t="shared" si="83"/>
        <v>0.11574074074074074</v>
      </c>
      <c r="W131" s="133">
        <f t="shared" si="69"/>
        <v>0.11122216553134247</v>
      </c>
      <c r="X131" s="133">
        <f t="shared" si="70"/>
        <v>3.2601837882186075E-6</v>
      </c>
      <c r="Y131" s="138">
        <f t="shared" si="84"/>
        <v>1.1948245145369579E-3</v>
      </c>
      <c r="Z131" s="133">
        <f t="shared" si="85"/>
        <v>2.3148148148148147E-2</v>
      </c>
      <c r="AA131" s="133">
        <f t="shared" si="71"/>
        <v>2.2244433106268498E-2</v>
      </c>
      <c r="AB131" s="133">
        <f t="shared" si="72"/>
        <v>6.5203675764372174E-7</v>
      </c>
      <c r="AC131" s="141">
        <f t="shared" si="86"/>
        <v>0.34045138888888998</v>
      </c>
      <c r="AD131" s="91">
        <f t="shared" si="89"/>
        <v>4.1597380615852877E-3</v>
      </c>
      <c r="AE131" s="91">
        <f t="shared" si="90"/>
        <v>0.42</v>
      </c>
      <c r="AF131" s="91">
        <f t="shared" si="91"/>
        <v>2.0798690307926439E-3</v>
      </c>
      <c r="AG131" s="91">
        <f t="shared" si="90"/>
        <v>0.21</v>
      </c>
      <c r="AH131" s="91">
        <f t="shared" si="92"/>
        <v>1.0399345153963219E-3</v>
      </c>
      <c r="AI131" s="91">
        <f t="shared" ref="AI131:AK146" si="119">ROUND((1-EXP(-AH131))*100,2)</f>
        <v>0.1</v>
      </c>
      <c r="AJ131" s="91">
        <f t="shared" si="94"/>
        <v>2.0798690307926443E-4</v>
      </c>
      <c r="AK131" s="91">
        <f t="shared" si="119"/>
        <v>0.02</v>
      </c>
      <c r="AL131" s="91">
        <f t="shared" si="95"/>
        <v>2.0798690307926439E-3</v>
      </c>
      <c r="AM131" s="91">
        <f t="shared" si="96"/>
        <v>0.21</v>
      </c>
      <c r="AN131" s="91">
        <f t="shared" si="97"/>
        <v>1.0399345153963219E-3</v>
      </c>
      <c r="AO131" s="91">
        <f t="shared" si="98"/>
        <v>0.1</v>
      </c>
      <c r="AP131" s="91">
        <f t="shared" si="99"/>
        <v>5.1996725769816096E-4</v>
      </c>
      <c r="AQ131" s="91">
        <f t="shared" si="100"/>
        <v>0.05</v>
      </c>
      <c r="AR131" s="91">
        <f t="shared" si="101"/>
        <v>1.0399345153963221E-4</v>
      </c>
      <c r="AS131" s="91">
        <f t="shared" si="102"/>
        <v>0.01</v>
      </c>
      <c r="AT131" s="91">
        <f t="shared" si="103"/>
        <v>1.0399345153963219E-3</v>
      </c>
      <c r="AU131" s="91">
        <f t="shared" si="104"/>
        <v>0.1</v>
      </c>
      <c r="AV131" s="91">
        <f t="shared" si="105"/>
        <v>5.1996725769816096E-4</v>
      </c>
      <c r="AW131" s="91">
        <f t="shared" si="106"/>
        <v>0.05</v>
      </c>
      <c r="AX131" s="91">
        <f t="shared" si="107"/>
        <v>2.5998362884908048E-4</v>
      </c>
      <c r="AY131" s="91">
        <f t="shared" si="108"/>
        <v>0.03</v>
      </c>
      <c r="AZ131" s="91">
        <f t="shared" si="109"/>
        <v>5.1996725769816107E-5</v>
      </c>
      <c r="BA131" s="91">
        <f t="shared" si="110"/>
        <v>0.01</v>
      </c>
      <c r="BB131" s="91">
        <f t="shared" si="111"/>
        <v>2.0798690307926443E-4</v>
      </c>
      <c r="BC131" s="91">
        <f t="shared" si="112"/>
        <v>0.02</v>
      </c>
      <c r="BD131" s="91">
        <f t="shared" si="113"/>
        <v>1.0399345153963221E-4</v>
      </c>
      <c r="BE131" s="91">
        <f t="shared" si="114"/>
        <v>0.01</v>
      </c>
      <c r="BF131" s="91">
        <f t="shared" si="115"/>
        <v>5.1996725769816107E-5</v>
      </c>
      <c r="BG131" s="91">
        <f t="shared" si="116"/>
        <v>0.01</v>
      </c>
      <c r="BH131" s="91">
        <f t="shared" si="117"/>
        <v>1.0399345153963221E-5</v>
      </c>
      <c r="BI131" s="91">
        <f t="shared" si="118"/>
        <v>0</v>
      </c>
    </row>
    <row r="132" spans="1:61" s="91" customFormat="1" x14ac:dyDescent="0.25">
      <c r="A132" s="126">
        <v>7.5</v>
      </c>
      <c r="B132" s="127">
        <f t="shared" si="73"/>
        <v>41</v>
      </c>
      <c r="C132" s="128">
        <f t="shared" si="63"/>
        <v>0</v>
      </c>
      <c r="D132" s="129">
        <f t="shared" si="64"/>
        <v>1</v>
      </c>
      <c r="E132" s="130">
        <f t="shared" si="65"/>
        <v>0</v>
      </c>
      <c r="F132" s="145">
        <f t="shared" si="62"/>
        <v>40</v>
      </c>
      <c r="G132" s="138">
        <f t="shared" si="87"/>
        <v>2.3934117915952569E-2</v>
      </c>
      <c r="H132" s="133">
        <f t="shared" si="74"/>
        <v>0.46296296296296297</v>
      </c>
      <c r="I132" s="129">
        <f t="shared" si="75"/>
        <v>1.38</v>
      </c>
      <c r="J132" s="133">
        <f t="shared" si="76"/>
        <v>0.44558918775220802</v>
      </c>
      <c r="K132" s="133">
        <f t="shared" si="88"/>
        <v>1.3061269209920877E-5</v>
      </c>
      <c r="L132" s="128">
        <f t="shared" si="77"/>
        <v>18.617322322758923</v>
      </c>
      <c r="M132" s="129">
        <f t="shared" si="66"/>
        <v>0</v>
      </c>
      <c r="N132" s="145">
        <v>0</v>
      </c>
      <c r="O132" s="140">
        <f t="shared" si="78"/>
        <v>994.60622442275746</v>
      </c>
      <c r="P132" s="135">
        <f t="shared" si="79"/>
        <v>480</v>
      </c>
      <c r="Q132" s="138">
        <f t="shared" si="80"/>
        <v>1.1967058957976284E-2</v>
      </c>
      <c r="R132" s="133">
        <f t="shared" si="81"/>
        <v>0.23148148148148148</v>
      </c>
      <c r="S132" s="133">
        <f t="shared" si="67"/>
        <v>0.22279459387610401</v>
      </c>
      <c r="T132" s="133">
        <f t="shared" si="68"/>
        <v>6.5306346049604383E-6</v>
      </c>
      <c r="U132" s="138">
        <f t="shared" si="82"/>
        <v>5.9835294789881421E-3</v>
      </c>
      <c r="V132" s="133">
        <f t="shared" si="83"/>
        <v>0.11574074074074074</v>
      </c>
      <c r="W132" s="133">
        <f t="shared" si="69"/>
        <v>0.111397296938052</v>
      </c>
      <c r="X132" s="133">
        <f t="shared" si="70"/>
        <v>3.2653173024802192E-6</v>
      </c>
      <c r="Y132" s="138">
        <f t="shared" si="84"/>
        <v>1.1967058957976287E-3</v>
      </c>
      <c r="Z132" s="133">
        <f t="shared" si="85"/>
        <v>2.3148148148148147E-2</v>
      </c>
      <c r="AA132" s="133">
        <f t="shared" si="71"/>
        <v>2.2279459387610407E-2</v>
      </c>
      <c r="AB132" s="133">
        <f t="shared" si="72"/>
        <v>6.5306346049604383E-7</v>
      </c>
      <c r="AC132" s="141">
        <f t="shared" si="86"/>
        <v>0.34053819444444555</v>
      </c>
      <c r="AD132" s="91">
        <f t="shared" si="89"/>
        <v>4.2285486505936514E-3</v>
      </c>
      <c r="AE132" s="91">
        <f t="shared" si="90"/>
        <v>0.42</v>
      </c>
      <c r="AF132" s="91">
        <f t="shared" si="91"/>
        <v>2.1142743252968257E-3</v>
      </c>
      <c r="AG132" s="91">
        <f t="shared" si="90"/>
        <v>0.21</v>
      </c>
      <c r="AH132" s="91">
        <f t="shared" si="92"/>
        <v>1.0571371626484128E-3</v>
      </c>
      <c r="AI132" s="91">
        <f t="shared" si="119"/>
        <v>0.11</v>
      </c>
      <c r="AJ132" s="91">
        <f t="shared" si="94"/>
        <v>2.1142743252968262E-4</v>
      </c>
      <c r="AK132" s="91">
        <f t="shared" si="119"/>
        <v>0.02</v>
      </c>
      <c r="AL132" s="91">
        <f t="shared" si="95"/>
        <v>2.1142743252968257E-3</v>
      </c>
      <c r="AM132" s="91">
        <f t="shared" si="96"/>
        <v>0.21</v>
      </c>
      <c r="AN132" s="91">
        <f t="shared" si="97"/>
        <v>1.0571371626484128E-3</v>
      </c>
      <c r="AO132" s="91">
        <f t="shared" si="98"/>
        <v>0.11</v>
      </c>
      <c r="AP132" s="91">
        <f t="shared" si="99"/>
        <v>5.2856858132420642E-4</v>
      </c>
      <c r="AQ132" s="91">
        <f t="shared" si="100"/>
        <v>0.05</v>
      </c>
      <c r="AR132" s="91">
        <f t="shared" si="101"/>
        <v>1.0571371626484131E-4</v>
      </c>
      <c r="AS132" s="91">
        <f t="shared" si="102"/>
        <v>0.01</v>
      </c>
      <c r="AT132" s="91">
        <f t="shared" si="103"/>
        <v>1.0571371626484128E-3</v>
      </c>
      <c r="AU132" s="91">
        <f t="shared" si="104"/>
        <v>0.11</v>
      </c>
      <c r="AV132" s="91">
        <f t="shared" si="105"/>
        <v>5.2856858132420642E-4</v>
      </c>
      <c r="AW132" s="91">
        <f t="shared" si="106"/>
        <v>0.05</v>
      </c>
      <c r="AX132" s="91">
        <f t="shared" si="107"/>
        <v>2.6428429066210321E-4</v>
      </c>
      <c r="AY132" s="91">
        <f t="shared" si="108"/>
        <v>0.03</v>
      </c>
      <c r="AZ132" s="91">
        <f t="shared" si="109"/>
        <v>5.2856858132420656E-5</v>
      </c>
      <c r="BA132" s="91">
        <f t="shared" si="110"/>
        <v>0.01</v>
      </c>
      <c r="BB132" s="91">
        <f t="shared" si="111"/>
        <v>2.1142743252968262E-4</v>
      </c>
      <c r="BC132" s="91">
        <f t="shared" si="112"/>
        <v>0.02</v>
      </c>
      <c r="BD132" s="91">
        <f t="shared" si="113"/>
        <v>1.0571371626484131E-4</v>
      </c>
      <c r="BE132" s="91">
        <f t="shared" si="114"/>
        <v>0.01</v>
      </c>
      <c r="BF132" s="91">
        <f t="shared" si="115"/>
        <v>5.2856858132420656E-5</v>
      </c>
      <c r="BG132" s="91">
        <f t="shared" si="116"/>
        <v>0.01</v>
      </c>
      <c r="BH132" s="91">
        <f t="shared" si="117"/>
        <v>1.057137162648413E-5</v>
      </c>
      <c r="BI132" s="91">
        <f t="shared" si="118"/>
        <v>0</v>
      </c>
    </row>
    <row r="133" spans="1:61" s="91" customFormat="1" x14ac:dyDescent="0.25">
      <c r="A133" s="126">
        <v>7.5</v>
      </c>
      <c r="B133" s="127">
        <f t="shared" si="73"/>
        <v>41</v>
      </c>
      <c r="C133" s="128">
        <f t="shared" si="63"/>
        <v>0</v>
      </c>
      <c r="D133" s="129">
        <f t="shared" si="64"/>
        <v>1</v>
      </c>
      <c r="E133" s="130">
        <f t="shared" si="65"/>
        <v>0</v>
      </c>
      <c r="F133" s="145">
        <f t="shared" si="62"/>
        <v>40</v>
      </c>
      <c r="G133" s="138">
        <f t="shared" si="87"/>
        <v>2.3970286069997453E-2</v>
      </c>
      <c r="H133" s="133">
        <f t="shared" si="74"/>
        <v>0.46296296296296297</v>
      </c>
      <c r="I133" s="129">
        <f t="shared" si="75"/>
        <v>1.38</v>
      </c>
      <c r="J133" s="133">
        <f t="shared" si="76"/>
        <v>0.44626254193388082</v>
      </c>
      <c r="K133" s="133">
        <f t="shared" si="88"/>
        <v>1.3081006807874764E-5</v>
      </c>
      <c r="L133" s="128">
        <f t="shared" si="77"/>
        <v>18.617322322758923</v>
      </c>
      <c r="M133" s="129">
        <f t="shared" si="66"/>
        <v>0</v>
      </c>
      <c r="N133" s="145">
        <v>0</v>
      </c>
      <c r="O133" s="140">
        <f t="shared" si="78"/>
        <v>995.38393054674168</v>
      </c>
      <c r="P133" s="135">
        <f t="shared" si="79"/>
        <v>480</v>
      </c>
      <c r="Q133" s="138">
        <f t="shared" si="80"/>
        <v>1.1985143034998726E-2</v>
      </c>
      <c r="R133" s="133">
        <f t="shared" si="81"/>
        <v>0.23148148148148148</v>
      </c>
      <c r="S133" s="133">
        <f t="shared" si="67"/>
        <v>0.22313127096694041</v>
      </c>
      <c r="T133" s="133">
        <f t="shared" si="68"/>
        <v>6.5405034039373818E-6</v>
      </c>
      <c r="U133" s="138">
        <f t="shared" si="82"/>
        <v>5.9925715174993632E-3</v>
      </c>
      <c r="V133" s="133">
        <f t="shared" si="83"/>
        <v>0.11574074074074074</v>
      </c>
      <c r="W133" s="133">
        <f t="shared" si="69"/>
        <v>0.1115656354834702</v>
      </c>
      <c r="X133" s="133">
        <f t="shared" si="70"/>
        <v>3.2702517019686909E-6</v>
      </c>
      <c r="Y133" s="138">
        <f t="shared" si="84"/>
        <v>1.1985143034998729E-3</v>
      </c>
      <c r="Z133" s="133">
        <f t="shared" si="85"/>
        <v>2.3148148148148147E-2</v>
      </c>
      <c r="AA133" s="133">
        <f t="shared" si="71"/>
        <v>2.2313127096694047E-2</v>
      </c>
      <c r="AB133" s="133">
        <f t="shared" si="72"/>
        <v>6.5405034039373847E-7</v>
      </c>
      <c r="AC133" s="141">
        <f t="shared" si="86"/>
        <v>0.34062500000000112</v>
      </c>
      <c r="AD133" s="91">
        <f t="shared" si="89"/>
        <v>4.2974632230448938E-3</v>
      </c>
      <c r="AE133" s="91">
        <f t="shared" si="90"/>
        <v>0.43</v>
      </c>
      <c r="AF133" s="91">
        <f t="shared" si="91"/>
        <v>2.1487316115224469E-3</v>
      </c>
      <c r="AG133" s="91">
        <f t="shared" si="90"/>
        <v>0.21</v>
      </c>
      <c r="AH133" s="91">
        <f t="shared" si="92"/>
        <v>1.0743658057612235E-3</v>
      </c>
      <c r="AI133" s="91">
        <f t="shared" si="119"/>
        <v>0.11</v>
      </c>
      <c r="AJ133" s="91">
        <f t="shared" si="94"/>
        <v>2.1487316115224476E-4</v>
      </c>
      <c r="AK133" s="91">
        <f t="shared" si="119"/>
        <v>0.02</v>
      </c>
      <c r="AL133" s="91">
        <f t="shared" si="95"/>
        <v>2.1487316115224469E-3</v>
      </c>
      <c r="AM133" s="91">
        <f t="shared" si="96"/>
        <v>0.21</v>
      </c>
      <c r="AN133" s="91">
        <f t="shared" si="97"/>
        <v>1.0743658057612235E-3</v>
      </c>
      <c r="AO133" s="91">
        <f t="shared" si="98"/>
        <v>0.11</v>
      </c>
      <c r="AP133" s="91">
        <f t="shared" si="99"/>
        <v>5.3718290288061173E-4</v>
      </c>
      <c r="AQ133" s="91">
        <f t="shared" si="100"/>
        <v>0.05</v>
      </c>
      <c r="AR133" s="91">
        <f t="shared" si="101"/>
        <v>1.0743658057612238E-4</v>
      </c>
      <c r="AS133" s="91">
        <f t="shared" si="102"/>
        <v>0.01</v>
      </c>
      <c r="AT133" s="91">
        <f t="shared" si="103"/>
        <v>1.0743658057612235E-3</v>
      </c>
      <c r="AU133" s="91">
        <f t="shared" si="104"/>
        <v>0.11</v>
      </c>
      <c r="AV133" s="91">
        <f t="shared" si="105"/>
        <v>5.3718290288061173E-4</v>
      </c>
      <c r="AW133" s="91">
        <f t="shared" si="106"/>
        <v>0.05</v>
      </c>
      <c r="AX133" s="91">
        <f t="shared" si="107"/>
        <v>2.6859145144030586E-4</v>
      </c>
      <c r="AY133" s="91">
        <f t="shared" si="108"/>
        <v>0.03</v>
      </c>
      <c r="AZ133" s="91">
        <f t="shared" si="109"/>
        <v>5.371829028806119E-5</v>
      </c>
      <c r="BA133" s="91">
        <f t="shared" si="110"/>
        <v>0.01</v>
      </c>
      <c r="BB133" s="91">
        <f t="shared" si="111"/>
        <v>2.1487316115224476E-4</v>
      </c>
      <c r="BC133" s="91">
        <f t="shared" si="112"/>
        <v>0.02</v>
      </c>
      <c r="BD133" s="91">
        <f t="shared" si="113"/>
        <v>1.0743658057612238E-4</v>
      </c>
      <c r="BE133" s="91">
        <f t="shared" si="114"/>
        <v>0.01</v>
      </c>
      <c r="BF133" s="91">
        <f t="shared" si="115"/>
        <v>5.371829028806119E-5</v>
      </c>
      <c r="BG133" s="91">
        <f t="shared" si="116"/>
        <v>0.01</v>
      </c>
      <c r="BH133" s="91">
        <f t="shared" si="117"/>
        <v>1.0743658057612237E-5</v>
      </c>
      <c r="BI133" s="91">
        <f t="shared" si="118"/>
        <v>0</v>
      </c>
    </row>
    <row r="134" spans="1:61" s="91" customFormat="1" x14ac:dyDescent="0.25">
      <c r="A134" s="126">
        <v>7.5</v>
      </c>
      <c r="B134" s="127">
        <f t="shared" si="73"/>
        <v>41</v>
      </c>
      <c r="C134" s="128">
        <f t="shared" si="63"/>
        <v>0</v>
      </c>
      <c r="D134" s="129">
        <f t="shared" si="64"/>
        <v>1</v>
      </c>
      <c r="E134" s="130">
        <f t="shared" si="65"/>
        <v>0</v>
      </c>
      <c r="F134" s="145">
        <f t="shared" si="62"/>
        <v>40</v>
      </c>
      <c r="G134" s="138">
        <f t="shared" si="87"/>
        <v>2.4005051361710526E-2</v>
      </c>
      <c r="H134" s="133">
        <f t="shared" si="74"/>
        <v>0.46296296296296297</v>
      </c>
      <c r="I134" s="129">
        <f t="shared" si="75"/>
        <v>1.38</v>
      </c>
      <c r="J134" s="133">
        <f t="shared" si="76"/>
        <v>0.44690977857534786</v>
      </c>
      <c r="K134" s="133">
        <f t="shared" si="88"/>
        <v>1.3099978839174201E-5</v>
      </c>
      <c r="L134" s="128">
        <f t="shared" si="77"/>
        <v>18.617322322758923</v>
      </c>
      <c r="M134" s="129">
        <f t="shared" si="66"/>
        <v>0</v>
      </c>
      <c r="N134" s="145">
        <v>0</v>
      </c>
      <c r="O134" s="140">
        <f t="shared" si="78"/>
        <v>996.13147249242866</v>
      </c>
      <c r="P134" s="135">
        <f t="shared" si="79"/>
        <v>480</v>
      </c>
      <c r="Q134" s="138">
        <f t="shared" si="80"/>
        <v>1.2002525680855263E-2</v>
      </c>
      <c r="R134" s="133">
        <f t="shared" si="81"/>
        <v>0.23148148148148148</v>
      </c>
      <c r="S134" s="133">
        <f t="shared" si="67"/>
        <v>0.22345488928767393</v>
      </c>
      <c r="T134" s="133">
        <f t="shared" si="68"/>
        <v>6.5499894195871004E-6</v>
      </c>
      <c r="U134" s="138">
        <f t="shared" si="82"/>
        <v>6.0012628404276314E-3</v>
      </c>
      <c r="V134" s="133">
        <f t="shared" si="83"/>
        <v>0.11574074074074074</v>
      </c>
      <c r="W134" s="133">
        <f t="shared" si="69"/>
        <v>0.11172744464383697</v>
      </c>
      <c r="X134" s="133">
        <f t="shared" si="70"/>
        <v>3.2749947097935502E-6</v>
      </c>
      <c r="Y134" s="138">
        <f t="shared" si="84"/>
        <v>1.2002525680855265E-3</v>
      </c>
      <c r="Z134" s="133">
        <f t="shared" si="85"/>
        <v>2.3148148148148147E-2</v>
      </c>
      <c r="AA134" s="133">
        <f t="shared" si="71"/>
        <v>2.2345488928767396E-2</v>
      </c>
      <c r="AB134" s="133">
        <f t="shared" si="72"/>
        <v>6.5499894195871027E-7</v>
      </c>
      <c r="AC134" s="141">
        <f t="shared" si="86"/>
        <v>0.34071180555555669</v>
      </c>
      <c r="AD134" s="91">
        <f t="shared" si="89"/>
        <v>4.3664777457098113E-3</v>
      </c>
      <c r="AE134" s="91">
        <f t="shared" si="90"/>
        <v>0.44</v>
      </c>
      <c r="AF134" s="91">
        <f t="shared" si="91"/>
        <v>2.1832388728549056E-3</v>
      </c>
      <c r="AG134" s="91">
        <f t="shared" si="90"/>
        <v>0.22</v>
      </c>
      <c r="AH134" s="91">
        <f t="shared" si="92"/>
        <v>1.0916194364274528E-3</v>
      </c>
      <c r="AI134" s="91">
        <f t="shared" si="119"/>
        <v>0.11</v>
      </c>
      <c r="AJ134" s="91">
        <f t="shared" si="94"/>
        <v>2.1832388728549066E-4</v>
      </c>
      <c r="AK134" s="91">
        <f t="shared" si="119"/>
        <v>0.02</v>
      </c>
      <c r="AL134" s="91">
        <f t="shared" si="95"/>
        <v>2.1832388728549056E-3</v>
      </c>
      <c r="AM134" s="91">
        <f t="shared" si="96"/>
        <v>0.22</v>
      </c>
      <c r="AN134" s="91">
        <f t="shared" si="97"/>
        <v>1.0916194364274528E-3</v>
      </c>
      <c r="AO134" s="91">
        <f t="shared" si="98"/>
        <v>0.11</v>
      </c>
      <c r="AP134" s="91">
        <f t="shared" si="99"/>
        <v>5.4580971821372641E-4</v>
      </c>
      <c r="AQ134" s="91">
        <f t="shared" si="100"/>
        <v>0.05</v>
      </c>
      <c r="AR134" s="91">
        <f t="shared" si="101"/>
        <v>1.0916194364274533E-4</v>
      </c>
      <c r="AS134" s="91">
        <f t="shared" si="102"/>
        <v>0.01</v>
      </c>
      <c r="AT134" s="91">
        <f t="shared" si="103"/>
        <v>1.0916194364274528E-3</v>
      </c>
      <c r="AU134" s="91">
        <f t="shared" si="104"/>
        <v>0.11</v>
      </c>
      <c r="AV134" s="91">
        <f t="shared" si="105"/>
        <v>5.4580971821372641E-4</v>
      </c>
      <c r="AW134" s="91">
        <f t="shared" si="106"/>
        <v>0.05</v>
      </c>
      <c r="AX134" s="91">
        <f t="shared" si="107"/>
        <v>2.7290485910686321E-4</v>
      </c>
      <c r="AY134" s="91">
        <f t="shared" si="108"/>
        <v>0.03</v>
      </c>
      <c r="AZ134" s="91">
        <f t="shared" si="109"/>
        <v>5.4580971821372666E-5</v>
      </c>
      <c r="BA134" s="91">
        <f t="shared" si="110"/>
        <v>0.01</v>
      </c>
      <c r="BB134" s="91">
        <f t="shared" si="111"/>
        <v>2.1832388728549066E-4</v>
      </c>
      <c r="BC134" s="91">
        <f t="shared" si="112"/>
        <v>0.02</v>
      </c>
      <c r="BD134" s="91">
        <f t="shared" si="113"/>
        <v>1.0916194364274533E-4</v>
      </c>
      <c r="BE134" s="91">
        <f t="shared" si="114"/>
        <v>0.01</v>
      </c>
      <c r="BF134" s="91">
        <f t="shared" si="115"/>
        <v>5.4580971821372666E-5</v>
      </c>
      <c r="BG134" s="91">
        <f t="shared" si="116"/>
        <v>0.01</v>
      </c>
      <c r="BH134" s="91">
        <f t="shared" si="117"/>
        <v>1.0916194364274531E-5</v>
      </c>
      <c r="BI134" s="91">
        <f t="shared" si="118"/>
        <v>0</v>
      </c>
    </row>
    <row r="135" spans="1:61" s="91" customFormat="1" x14ac:dyDescent="0.25">
      <c r="A135" s="126">
        <v>7.5</v>
      </c>
      <c r="B135" s="127">
        <f t="shared" si="73"/>
        <v>41</v>
      </c>
      <c r="C135" s="128">
        <f t="shared" si="63"/>
        <v>0</v>
      </c>
      <c r="D135" s="129">
        <f t="shared" si="64"/>
        <v>1</v>
      </c>
      <c r="E135" s="130">
        <f t="shared" si="65"/>
        <v>0</v>
      </c>
      <c r="F135" s="145">
        <f t="shared" si="62"/>
        <v>40</v>
      </c>
      <c r="G135" s="138">
        <f t="shared" si="87"/>
        <v>2.4038468204228808E-2</v>
      </c>
      <c r="H135" s="133">
        <f t="shared" si="74"/>
        <v>0.46296296296296297</v>
      </c>
      <c r="I135" s="129">
        <f t="shared" si="75"/>
        <v>1.38</v>
      </c>
      <c r="J135" s="133">
        <f t="shared" si="76"/>
        <v>0.44753191070351961</v>
      </c>
      <c r="K135" s="133">
        <f t="shared" si="88"/>
        <v>1.3118214998025329E-5</v>
      </c>
      <c r="L135" s="128">
        <f t="shared" si="77"/>
        <v>18.617322322758923</v>
      </c>
      <c r="M135" s="129">
        <f t="shared" si="66"/>
        <v>0</v>
      </c>
      <c r="N135" s="145">
        <v>0</v>
      </c>
      <c r="O135" s="140">
        <f t="shared" si="78"/>
        <v>996.85002021029788</v>
      </c>
      <c r="P135" s="135">
        <f t="shared" si="79"/>
        <v>480</v>
      </c>
      <c r="Q135" s="138">
        <f t="shared" si="80"/>
        <v>1.2019234102114404E-2</v>
      </c>
      <c r="R135" s="133">
        <f t="shared" si="81"/>
        <v>0.23148148148148148</v>
      </c>
      <c r="S135" s="133">
        <f t="shared" si="67"/>
        <v>0.2237659553517598</v>
      </c>
      <c r="T135" s="133">
        <f t="shared" si="68"/>
        <v>6.5591074990126646E-6</v>
      </c>
      <c r="U135" s="138">
        <f t="shared" si="82"/>
        <v>6.009617051057202E-3</v>
      </c>
      <c r="V135" s="133">
        <f t="shared" si="83"/>
        <v>0.11574074074074074</v>
      </c>
      <c r="W135" s="133">
        <f t="shared" si="69"/>
        <v>0.1118829776758799</v>
      </c>
      <c r="X135" s="133">
        <f t="shared" si="70"/>
        <v>3.2795537495063323E-6</v>
      </c>
      <c r="Y135" s="138">
        <f t="shared" si="84"/>
        <v>1.2019234102114407E-3</v>
      </c>
      <c r="Z135" s="133">
        <f t="shared" si="85"/>
        <v>2.3148148148148147E-2</v>
      </c>
      <c r="AA135" s="133">
        <f t="shared" si="71"/>
        <v>2.2376595535175986E-2</v>
      </c>
      <c r="AB135" s="133">
        <f t="shared" si="72"/>
        <v>6.5591074990126653E-7</v>
      </c>
      <c r="AC135" s="141">
        <f t="shared" si="86"/>
        <v>0.34079861111111226</v>
      </c>
      <c r="AD135" s="91">
        <f t="shared" si="89"/>
        <v>4.4355883417969691E-3</v>
      </c>
      <c r="AE135" s="91">
        <f t="shared" si="90"/>
        <v>0.44</v>
      </c>
      <c r="AF135" s="91">
        <f t="shared" si="91"/>
        <v>2.2177941708984845E-3</v>
      </c>
      <c r="AG135" s="91">
        <f t="shared" si="90"/>
        <v>0.22</v>
      </c>
      <c r="AH135" s="91">
        <f t="shared" si="92"/>
        <v>1.1088970854492423E-3</v>
      </c>
      <c r="AI135" s="91">
        <f t="shared" si="119"/>
        <v>0.11</v>
      </c>
      <c r="AJ135" s="91">
        <f t="shared" si="94"/>
        <v>2.2177941708984855E-4</v>
      </c>
      <c r="AK135" s="91">
        <f t="shared" si="119"/>
        <v>0.02</v>
      </c>
      <c r="AL135" s="91">
        <f t="shared" si="95"/>
        <v>2.2177941708984845E-3</v>
      </c>
      <c r="AM135" s="91">
        <f t="shared" si="96"/>
        <v>0.22</v>
      </c>
      <c r="AN135" s="91">
        <f t="shared" si="97"/>
        <v>1.1088970854492423E-3</v>
      </c>
      <c r="AO135" s="91">
        <f t="shared" si="98"/>
        <v>0.11</v>
      </c>
      <c r="AP135" s="91">
        <f t="shared" si="99"/>
        <v>5.5444854272462113E-4</v>
      </c>
      <c r="AQ135" s="91">
        <f t="shared" si="100"/>
        <v>0.06</v>
      </c>
      <c r="AR135" s="91">
        <f t="shared" si="101"/>
        <v>1.1088970854492427E-4</v>
      </c>
      <c r="AS135" s="91">
        <f t="shared" si="102"/>
        <v>0.01</v>
      </c>
      <c r="AT135" s="91">
        <f t="shared" si="103"/>
        <v>1.1088970854492423E-3</v>
      </c>
      <c r="AU135" s="91">
        <f t="shared" si="104"/>
        <v>0.11</v>
      </c>
      <c r="AV135" s="91">
        <f t="shared" si="105"/>
        <v>5.5444854272462113E-4</v>
      </c>
      <c r="AW135" s="91">
        <f t="shared" si="106"/>
        <v>0.06</v>
      </c>
      <c r="AX135" s="91">
        <f t="shared" si="107"/>
        <v>2.7722427136231057E-4</v>
      </c>
      <c r="AY135" s="91">
        <f t="shared" si="108"/>
        <v>0.03</v>
      </c>
      <c r="AZ135" s="91">
        <f t="shared" si="109"/>
        <v>5.5444854272462136E-5</v>
      </c>
      <c r="BA135" s="91">
        <f t="shared" si="110"/>
        <v>0.01</v>
      </c>
      <c r="BB135" s="91">
        <f t="shared" si="111"/>
        <v>2.2177941708984855E-4</v>
      </c>
      <c r="BC135" s="91">
        <f t="shared" si="112"/>
        <v>0.02</v>
      </c>
      <c r="BD135" s="91">
        <f t="shared" si="113"/>
        <v>1.1088970854492427E-4</v>
      </c>
      <c r="BE135" s="91">
        <f t="shared" si="114"/>
        <v>0.01</v>
      </c>
      <c r="BF135" s="91">
        <f t="shared" si="115"/>
        <v>5.5444854272462136E-5</v>
      </c>
      <c r="BG135" s="91">
        <f t="shared" si="116"/>
        <v>0.01</v>
      </c>
      <c r="BH135" s="91">
        <f t="shared" si="117"/>
        <v>1.1088970854492426E-5</v>
      </c>
      <c r="BI135" s="91">
        <f t="shared" si="118"/>
        <v>0</v>
      </c>
    </row>
    <row r="136" spans="1:61" s="91" customFormat="1" x14ac:dyDescent="0.25">
      <c r="A136" s="126">
        <v>7.5</v>
      </c>
      <c r="B136" s="127">
        <f t="shared" si="73"/>
        <v>41</v>
      </c>
      <c r="C136" s="128">
        <f t="shared" si="63"/>
        <v>0</v>
      </c>
      <c r="D136" s="129">
        <f t="shared" si="64"/>
        <v>1</v>
      </c>
      <c r="E136" s="130">
        <f t="shared" si="65"/>
        <v>0</v>
      </c>
      <c r="F136" s="145">
        <f t="shared" si="62"/>
        <v>40</v>
      </c>
      <c r="G136" s="138">
        <f t="shared" si="87"/>
        <v>2.4070588900154736E-2</v>
      </c>
      <c r="H136" s="133">
        <f t="shared" si="74"/>
        <v>0.46296296296296297</v>
      </c>
      <c r="I136" s="129">
        <f t="shared" si="75"/>
        <v>1.38</v>
      </c>
      <c r="J136" s="133">
        <f t="shared" si="76"/>
        <v>0.44812991205280395</v>
      </c>
      <c r="K136" s="133">
        <f t="shared" si="88"/>
        <v>1.3135743826878423E-5</v>
      </c>
      <c r="L136" s="128">
        <f t="shared" si="77"/>
        <v>18.617322322758923</v>
      </c>
      <c r="M136" s="129">
        <f t="shared" si="66"/>
        <v>0</v>
      </c>
      <c r="N136" s="145">
        <v>0</v>
      </c>
      <c r="O136" s="140">
        <f t="shared" si="78"/>
        <v>997.54069827302555</v>
      </c>
      <c r="P136" s="135">
        <f t="shared" si="79"/>
        <v>480</v>
      </c>
      <c r="Q136" s="138">
        <f t="shared" si="80"/>
        <v>1.2035294450077368E-2</v>
      </c>
      <c r="R136" s="133">
        <f t="shared" si="81"/>
        <v>0.23148148148148148</v>
      </c>
      <c r="S136" s="133">
        <f t="shared" si="67"/>
        <v>0.22406495602640197</v>
      </c>
      <c r="T136" s="133">
        <f t="shared" si="68"/>
        <v>6.5678719134392115E-6</v>
      </c>
      <c r="U136" s="138">
        <f t="shared" si="82"/>
        <v>6.017647225038684E-3</v>
      </c>
      <c r="V136" s="133">
        <f t="shared" si="83"/>
        <v>0.11574074074074074</v>
      </c>
      <c r="W136" s="133">
        <f t="shared" si="69"/>
        <v>0.11203247801320099</v>
      </c>
      <c r="X136" s="133">
        <f t="shared" si="70"/>
        <v>3.2839359567196057E-6</v>
      </c>
      <c r="Y136" s="138">
        <f t="shared" si="84"/>
        <v>1.2035294450077371E-3</v>
      </c>
      <c r="Z136" s="133">
        <f t="shared" si="85"/>
        <v>2.3148148148148147E-2</v>
      </c>
      <c r="AA136" s="133">
        <f t="shared" si="71"/>
        <v>2.24064956026402E-2</v>
      </c>
      <c r="AB136" s="133">
        <f t="shared" si="72"/>
        <v>6.5678719134392123E-7</v>
      </c>
      <c r="AC136" s="141">
        <f t="shared" si="86"/>
        <v>0.34088541666666783</v>
      </c>
      <c r="AD136" s="91">
        <f t="shared" si="89"/>
        <v>4.5047912848849136E-3</v>
      </c>
      <c r="AE136" s="91">
        <f t="shared" si="90"/>
        <v>0.45</v>
      </c>
      <c r="AF136" s="91">
        <f t="shared" si="91"/>
        <v>2.2523956424424568E-3</v>
      </c>
      <c r="AG136" s="91">
        <f t="shared" si="90"/>
        <v>0.22</v>
      </c>
      <c r="AH136" s="91">
        <f t="shared" si="92"/>
        <v>1.1261978212212284E-3</v>
      </c>
      <c r="AI136" s="91">
        <f t="shared" si="119"/>
        <v>0.11</v>
      </c>
      <c r="AJ136" s="91">
        <f t="shared" si="94"/>
        <v>2.252395642442458E-4</v>
      </c>
      <c r="AK136" s="91">
        <f t="shared" si="119"/>
        <v>0.02</v>
      </c>
      <c r="AL136" s="91">
        <f t="shared" si="95"/>
        <v>2.2523956424424568E-3</v>
      </c>
      <c r="AM136" s="91">
        <f t="shared" si="96"/>
        <v>0.22</v>
      </c>
      <c r="AN136" s="91">
        <f t="shared" si="97"/>
        <v>1.1261978212212284E-3</v>
      </c>
      <c r="AO136" s="91">
        <f t="shared" si="98"/>
        <v>0.11</v>
      </c>
      <c r="AP136" s="91">
        <f t="shared" si="99"/>
        <v>5.630989106106142E-4</v>
      </c>
      <c r="AQ136" s="91">
        <f t="shared" si="100"/>
        <v>0.06</v>
      </c>
      <c r="AR136" s="91">
        <f t="shared" si="101"/>
        <v>1.126197821221229E-4</v>
      </c>
      <c r="AS136" s="91">
        <f t="shared" si="102"/>
        <v>0.01</v>
      </c>
      <c r="AT136" s="91">
        <f t="shared" si="103"/>
        <v>1.1261978212212284E-3</v>
      </c>
      <c r="AU136" s="91">
        <f t="shared" si="104"/>
        <v>0.11</v>
      </c>
      <c r="AV136" s="91">
        <f t="shared" si="105"/>
        <v>5.630989106106142E-4</v>
      </c>
      <c r="AW136" s="91">
        <f t="shared" si="106"/>
        <v>0.06</v>
      </c>
      <c r="AX136" s="91">
        <f t="shared" si="107"/>
        <v>2.815494553053071E-4</v>
      </c>
      <c r="AY136" s="91">
        <f t="shared" si="108"/>
        <v>0.03</v>
      </c>
      <c r="AZ136" s="91">
        <f t="shared" si="109"/>
        <v>5.630989106106145E-5</v>
      </c>
      <c r="BA136" s="91">
        <f t="shared" si="110"/>
        <v>0.01</v>
      </c>
      <c r="BB136" s="91">
        <f t="shared" si="111"/>
        <v>2.252395642442458E-4</v>
      </c>
      <c r="BC136" s="91">
        <f t="shared" si="112"/>
        <v>0.02</v>
      </c>
      <c r="BD136" s="91">
        <f t="shared" si="113"/>
        <v>1.126197821221229E-4</v>
      </c>
      <c r="BE136" s="91">
        <f t="shared" si="114"/>
        <v>0.01</v>
      </c>
      <c r="BF136" s="91">
        <f t="shared" si="115"/>
        <v>5.630989106106145E-5</v>
      </c>
      <c r="BG136" s="91">
        <f t="shared" si="116"/>
        <v>0.01</v>
      </c>
      <c r="BH136" s="91">
        <f t="shared" si="117"/>
        <v>1.1261978212212289E-5</v>
      </c>
      <c r="BI136" s="91">
        <f t="shared" si="118"/>
        <v>0</v>
      </c>
    </row>
    <row r="137" spans="1:61" s="91" customFormat="1" x14ac:dyDescent="0.25">
      <c r="A137" s="126">
        <v>7.5</v>
      </c>
      <c r="B137" s="127">
        <f t="shared" si="73"/>
        <v>41</v>
      </c>
      <c r="C137" s="128">
        <f t="shared" si="63"/>
        <v>0</v>
      </c>
      <c r="D137" s="129">
        <f t="shared" si="64"/>
        <v>1</v>
      </c>
      <c r="E137" s="130">
        <f t="shared" si="65"/>
        <v>0</v>
      </c>
      <c r="F137" s="145">
        <f t="shared" si="62"/>
        <v>40</v>
      </c>
      <c r="G137" s="138">
        <f t="shared" si="87"/>
        <v>2.4101463723417926E-2</v>
      </c>
      <c r="H137" s="133">
        <f t="shared" si="74"/>
        <v>0.46296296296296297</v>
      </c>
      <c r="I137" s="129">
        <f t="shared" si="75"/>
        <v>1.38</v>
      </c>
      <c r="J137" s="133">
        <f t="shared" si="76"/>
        <v>0.44870471858915295</v>
      </c>
      <c r="K137" s="133">
        <f t="shared" si="88"/>
        <v>1.3152592761101334E-5</v>
      </c>
      <c r="L137" s="128">
        <f t="shared" si="77"/>
        <v>18.617322322758923</v>
      </c>
      <c r="M137" s="129">
        <f t="shared" si="66"/>
        <v>0</v>
      </c>
      <c r="N137" s="145">
        <v>0</v>
      </c>
      <c r="O137" s="140">
        <f t="shared" si="78"/>
        <v>998.20458763551358</v>
      </c>
      <c r="P137" s="135">
        <f t="shared" si="79"/>
        <v>480</v>
      </c>
      <c r="Q137" s="138">
        <f t="shared" si="80"/>
        <v>1.2050731861708963E-2</v>
      </c>
      <c r="R137" s="133">
        <f t="shared" si="81"/>
        <v>0.23148148148148148</v>
      </c>
      <c r="S137" s="133">
        <f t="shared" si="67"/>
        <v>0.22435235929457648</v>
      </c>
      <c r="T137" s="133">
        <f t="shared" si="68"/>
        <v>6.5762963805506672E-6</v>
      </c>
      <c r="U137" s="138">
        <f t="shared" si="82"/>
        <v>6.0253659308544816E-3</v>
      </c>
      <c r="V137" s="133">
        <f t="shared" si="83"/>
        <v>0.11574074074074074</v>
      </c>
      <c r="W137" s="133">
        <f t="shared" si="69"/>
        <v>0.11217617964728824</v>
      </c>
      <c r="X137" s="133">
        <f t="shared" si="70"/>
        <v>3.2881481902753336E-6</v>
      </c>
      <c r="Y137" s="138">
        <f t="shared" si="84"/>
        <v>1.2050731861708967E-3</v>
      </c>
      <c r="Z137" s="133">
        <f t="shared" si="85"/>
        <v>2.3148148148148147E-2</v>
      </c>
      <c r="AA137" s="133">
        <f t="shared" si="71"/>
        <v>2.2435235929457654E-2</v>
      </c>
      <c r="AB137" s="133">
        <f t="shared" si="72"/>
        <v>6.5762963805506689E-7</v>
      </c>
      <c r="AC137" s="141">
        <f t="shared" si="86"/>
        <v>0.3409722222222234</v>
      </c>
      <c r="AD137" s="91">
        <f t="shared" si="89"/>
        <v>4.5740829930897399E-3</v>
      </c>
      <c r="AE137" s="91">
        <f t="shared" si="90"/>
        <v>0.46</v>
      </c>
      <c r="AF137" s="91">
        <f t="shared" si="91"/>
        <v>2.28704149654487E-3</v>
      </c>
      <c r="AG137" s="91">
        <f t="shared" si="90"/>
        <v>0.23</v>
      </c>
      <c r="AH137" s="91">
        <f t="shared" si="92"/>
        <v>1.143520748272435E-3</v>
      </c>
      <c r="AI137" s="91">
        <f t="shared" si="119"/>
        <v>0.11</v>
      </c>
      <c r="AJ137" s="91">
        <f t="shared" si="94"/>
        <v>2.2870414965448714E-4</v>
      </c>
      <c r="AK137" s="91">
        <f t="shared" si="119"/>
        <v>0.02</v>
      </c>
      <c r="AL137" s="91">
        <f t="shared" si="95"/>
        <v>2.28704149654487E-3</v>
      </c>
      <c r="AM137" s="91">
        <f t="shared" si="96"/>
        <v>0.23</v>
      </c>
      <c r="AN137" s="91">
        <f t="shared" si="97"/>
        <v>1.143520748272435E-3</v>
      </c>
      <c r="AO137" s="91">
        <f t="shared" si="98"/>
        <v>0.11</v>
      </c>
      <c r="AP137" s="91">
        <f t="shared" si="99"/>
        <v>5.7176037413621749E-4</v>
      </c>
      <c r="AQ137" s="91">
        <f t="shared" si="100"/>
        <v>0.06</v>
      </c>
      <c r="AR137" s="91">
        <f t="shared" si="101"/>
        <v>1.1435207482724357E-4</v>
      </c>
      <c r="AS137" s="91">
        <f t="shared" si="102"/>
        <v>0.01</v>
      </c>
      <c r="AT137" s="91">
        <f t="shared" si="103"/>
        <v>1.143520748272435E-3</v>
      </c>
      <c r="AU137" s="91">
        <f t="shared" si="104"/>
        <v>0.11</v>
      </c>
      <c r="AV137" s="91">
        <f t="shared" si="105"/>
        <v>5.7176037413621749E-4</v>
      </c>
      <c r="AW137" s="91">
        <f t="shared" si="106"/>
        <v>0.06</v>
      </c>
      <c r="AX137" s="91">
        <f t="shared" si="107"/>
        <v>2.8588018706810875E-4</v>
      </c>
      <c r="AY137" s="91">
        <f t="shared" si="108"/>
        <v>0.03</v>
      </c>
      <c r="AZ137" s="91">
        <f t="shared" si="109"/>
        <v>5.7176037413621784E-5</v>
      </c>
      <c r="BA137" s="91">
        <f t="shared" si="110"/>
        <v>0.01</v>
      </c>
      <c r="BB137" s="91">
        <f t="shared" si="111"/>
        <v>2.2870414965448714E-4</v>
      </c>
      <c r="BC137" s="91">
        <f t="shared" si="112"/>
        <v>0.02</v>
      </c>
      <c r="BD137" s="91">
        <f t="shared" si="113"/>
        <v>1.1435207482724357E-4</v>
      </c>
      <c r="BE137" s="91">
        <f t="shared" si="114"/>
        <v>0.01</v>
      </c>
      <c r="BF137" s="91">
        <f t="shared" si="115"/>
        <v>5.7176037413621784E-5</v>
      </c>
      <c r="BG137" s="91">
        <f t="shared" si="116"/>
        <v>0.01</v>
      </c>
      <c r="BH137" s="91">
        <f t="shared" si="117"/>
        <v>1.1435207482724356E-5</v>
      </c>
      <c r="BI137" s="91">
        <f t="shared" si="118"/>
        <v>0</v>
      </c>
    </row>
    <row r="138" spans="1:61" s="91" customFormat="1" x14ac:dyDescent="0.25">
      <c r="A138" s="126">
        <v>7.5</v>
      </c>
      <c r="B138" s="127">
        <f t="shared" si="73"/>
        <v>41</v>
      </c>
      <c r="C138" s="128">
        <f t="shared" si="63"/>
        <v>0</v>
      </c>
      <c r="D138" s="129">
        <f t="shared" si="64"/>
        <v>1</v>
      </c>
      <c r="E138" s="130">
        <f t="shared" si="65"/>
        <v>0</v>
      </c>
      <c r="F138" s="145">
        <f t="shared" si="62"/>
        <v>40</v>
      </c>
      <c r="G138" s="138">
        <f t="shared" si="87"/>
        <v>2.4131140997961778E-2</v>
      </c>
      <c r="H138" s="133">
        <f t="shared" si="74"/>
        <v>0.46296296296296297</v>
      </c>
      <c r="I138" s="129">
        <f t="shared" si="75"/>
        <v>1.38</v>
      </c>
      <c r="J138" s="133">
        <f t="shared" si="76"/>
        <v>0.44925722997499684</v>
      </c>
      <c r="K138" s="133">
        <f t="shared" si="88"/>
        <v>1.3168788171920115E-5</v>
      </c>
      <c r="L138" s="128">
        <f t="shared" si="77"/>
        <v>18.617322322758923</v>
      </c>
      <c r="M138" s="129">
        <f t="shared" si="66"/>
        <v>0</v>
      </c>
      <c r="N138" s="145">
        <v>0</v>
      </c>
      <c r="O138" s="140">
        <f t="shared" si="78"/>
        <v>998.84272732665147</v>
      </c>
      <c r="P138" s="135">
        <f t="shared" si="79"/>
        <v>480</v>
      </c>
      <c r="Q138" s="138">
        <f t="shared" si="80"/>
        <v>1.2065570498980889E-2</v>
      </c>
      <c r="R138" s="133">
        <f t="shared" si="81"/>
        <v>0.23148148148148148</v>
      </c>
      <c r="S138" s="133">
        <f t="shared" si="67"/>
        <v>0.22462861498749842</v>
      </c>
      <c r="T138" s="133">
        <f t="shared" si="68"/>
        <v>6.5843940859600573E-6</v>
      </c>
      <c r="U138" s="138">
        <f t="shared" si="82"/>
        <v>6.0327852494904445E-3</v>
      </c>
      <c r="V138" s="133">
        <f t="shared" si="83"/>
        <v>0.11574074074074074</v>
      </c>
      <c r="W138" s="133">
        <f t="shared" si="69"/>
        <v>0.11231430749374921</v>
      </c>
      <c r="X138" s="133">
        <f t="shared" si="70"/>
        <v>3.2921970429800286E-6</v>
      </c>
      <c r="Y138" s="138">
        <f t="shared" si="84"/>
        <v>1.2065570498980894E-3</v>
      </c>
      <c r="Z138" s="133">
        <f t="shared" si="85"/>
        <v>2.3148148148148147E-2</v>
      </c>
      <c r="AA138" s="133">
        <f t="shared" si="71"/>
        <v>2.2462861498749851E-2</v>
      </c>
      <c r="AB138" s="133">
        <f t="shared" si="72"/>
        <v>6.5843940859600577E-7</v>
      </c>
      <c r="AC138" s="141">
        <f t="shared" si="86"/>
        <v>0.34105902777777897</v>
      </c>
      <c r="AD138" s="91">
        <f t="shared" si="89"/>
        <v>4.6434600234588801E-3</v>
      </c>
      <c r="AE138" s="91">
        <f t="shared" si="90"/>
        <v>0.46</v>
      </c>
      <c r="AF138" s="91">
        <f t="shared" si="91"/>
        <v>2.32173001172944E-3</v>
      </c>
      <c r="AG138" s="91">
        <f t="shared" si="90"/>
        <v>0.23</v>
      </c>
      <c r="AH138" s="91">
        <f t="shared" si="92"/>
        <v>1.16086500586472E-3</v>
      </c>
      <c r="AI138" s="91">
        <f t="shared" si="119"/>
        <v>0.12</v>
      </c>
      <c r="AJ138" s="91">
        <f t="shared" si="94"/>
        <v>2.3217300117294414E-4</v>
      </c>
      <c r="AK138" s="91">
        <f t="shared" si="119"/>
        <v>0.02</v>
      </c>
      <c r="AL138" s="91">
        <f t="shared" si="95"/>
        <v>2.32173001172944E-3</v>
      </c>
      <c r="AM138" s="91">
        <f t="shared" si="96"/>
        <v>0.23</v>
      </c>
      <c r="AN138" s="91">
        <f t="shared" si="97"/>
        <v>1.16086500586472E-3</v>
      </c>
      <c r="AO138" s="91">
        <f t="shared" si="98"/>
        <v>0.12</v>
      </c>
      <c r="AP138" s="91">
        <f t="shared" si="99"/>
        <v>5.8043250293236001E-4</v>
      </c>
      <c r="AQ138" s="91">
        <f t="shared" si="100"/>
        <v>0.06</v>
      </c>
      <c r="AR138" s="91">
        <f t="shared" si="101"/>
        <v>1.1608650058647207E-4</v>
      </c>
      <c r="AS138" s="91">
        <f t="shared" si="102"/>
        <v>0.01</v>
      </c>
      <c r="AT138" s="91">
        <f t="shared" si="103"/>
        <v>1.16086500586472E-3</v>
      </c>
      <c r="AU138" s="91">
        <f t="shared" si="104"/>
        <v>0.12</v>
      </c>
      <c r="AV138" s="91">
        <f t="shared" si="105"/>
        <v>5.8043250293236001E-4</v>
      </c>
      <c r="AW138" s="91">
        <f t="shared" si="106"/>
        <v>0.06</v>
      </c>
      <c r="AX138" s="91">
        <f t="shared" si="107"/>
        <v>2.9021625146618001E-4</v>
      </c>
      <c r="AY138" s="91">
        <f t="shared" si="108"/>
        <v>0.03</v>
      </c>
      <c r="AZ138" s="91">
        <f t="shared" si="109"/>
        <v>5.8043250293236034E-5</v>
      </c>
      <c r="BA138" s="91">
        <f t="shared" si="110"/>
        <v>0.01</v>
      </c>
      <c r="BB138" s="91">
        <f t="shared" si="111"/>
        <v>2.3217300117294414E-4</v>
      </c>
      <c r="BC138" s="91">
        <f t="shared" si="112"/>
        <v>0.02</v>
      </c>
      <c r="BD138" s="91">
        <f t="shared" si="113"/>
        <v>1.1608650058647207E-4</v>
      </c>
      <c r="BE138" s="91">
        <f t="shared" si="114"/>
        <v>0.01</v>
      </c>
      <c r="BF138" s="91">
        <f t="shared" si="115"/>
        <v>5.8043250293236034E-5</v>
      </c>
      <c r="BG138" s="91">
        <f t="shared" si="116"/>
        <v>0.01</v>
      </c>
      <c r="BH138" s="91">
        <f t="shared" si="117"/>
        <v>1.1608650058647205E-5</v>
      </c>
      <c r="BI138" s="91">
        <f t="shared" si="118"/>
        <v>0</v>
      </c>
    </row>
    <row r="139" spans="1:61" s="91" customFormat="1" x14ac:dyDescent="0.25">
      <c r="A139" s="126">
        <v>7.5</v>
      </c>
      <c r="B139" s="127">
        <f t="shared" si="73"/>
        <v>41</v>
      </c>
      <c r="C139" s="128">
        <f t="shared" si="63"/>
        <v>0</v>
      </c>
      <c r="D139" s="129">
        <f t="shared" si="64"/>
        <v>1</v>
      </c>
      <c r="E139" s="130">
        <f t="shared" si="65"/>
        <v>0</v>
      </c>
      <c r="F139" s="145">
        <f t="shared" si="62"/>
        <v>40</v>
      </c>
      <c r="G139" s="138">
        <f t="shared" si="87"/>
        <v>2.4159667173378016E-2</v>
      </c>
      <c r="H139" s="133">
        <f t="shared" si="74"/>
        <v>0.46296296296296297</v>
      </c>
      <c r="I139" s="129">
        <f t="shared" si="75"/>
        <v>1.38</v>
      </c>
      <c r="J139" s="133">
        <f t="shared" si="76"/>
        <v>0.4497883109773565</v>
      </c>
      <c r="K139" s="133">
        <f t="shared" si="88"/>
        <v>1.3184355407694138E-5</v>
      </c>
      <c r="L139" s="128">
        <f t="shared" si="77"/>
        <v>18.617322322758923</v>
      </c>
      <c r="M139" s="129">
        <f t="shared" si="66"/>
        <v>0</v>
      </c>
      <c r="N139" s="145">
        <v>0</v>
      </c>
      <c r="O139" s="140">
        <f t="shared" si="78"/>
        <v>999.45611607546243</v>
      </c>
      <c r="P139" s="135">
        <f t="shared" si="79"/>
        <v>480</v>
      </c>
      <c r="Q139" s="138">
        <f t="shared" si="80"/>
        <v>1.2079833586689008E-2</v>
      </c>
      <c r="R139" s="133">
        <f t="shared" si="81"/>
        <v>0.23148148148148148</v>
      </c>
      <c r="S139" s="133">
        <f t="shared" si="67"/>
        <v>0.22489415548867825</v>
      </c>
      <c r="T139" s="133">
        <f t="shared" si="68"/>
        <v>6.5921777038470688E-6</v>
      </c>
      <c r="U139" s="138">
        <f t="shared" si="82"/>
        <v>6.039916793344504E-3</v>
      </c>
      <c r="V139" s="133">
        <f t="shared" si="83"/>
        <v>0.11574074074074074</v>
      </c>
      <c r="W139" s="133">
        <f t="shared" si="69"/>
        <v>0.11244707774433912</v>
      </c>
      <c r="X139" s="133">
        <f t="shared" si="70"/>
        <v>3.2960888519235344E-6</v>
      </c>
      <c r="Y139" s="138">
        <f t="shared" si="84"/>
        <v>1.2079833586689011E-3</v>
      </c>
      <c r="Z139" s="133">
        <f t="shared" si="85"/>
        <v>2.3148148148148147E-2</v>
      </c>
      <c r="AA139" s="133">
        <f t="shared" si="71"/>
        <v>2.2489415548867832E-2</v>
      </c>
      <c r="AB139" s="133">
        <f t="shared" si="72"/>
        <v>6.5921777038470707E-7</v>
      </c>
      <c r="AC139" s="141">
        <f t="shared" si="86"/>
        <v>0.34114583333333454</v>
      </c>
      <c r="AD139" s="91">
        <f t="shared" si="89"/>
        <v>4.7129190665823415E-3</v>
      </c>
      <c r="AE139" s="91">
        <f t="shared" si="90"/>
        <v>0.47</v>
      </c>
      <c r="AF139" s="91">
        <f t="shared" si="91"/>
        <v>2.3564595332911708E-3</v>
      </c>
      <c r="AG139" s="91">
        <f t="shared" si="90"/>
        <v>0.24</v>
      </c>
      <c r="AH139" s="91">
        <f t="shared" si="92"/>
        <v>1.1782297666455854E-3</v>
      </c>
      <c r="AI139" s="91">
        <f t="shared" si="119"/>
        <v>0.12</v>
      </c>
      <c r="AJ139" s="91">
        <f t="shared" si="94"/>
        <v>2.3564595332911724E-4</v>
      </c>
      <c r="AK139" s="91">
        <f t="shared" si="119"/>
        <v>0.02</v>
      </c>
      <c r="AL139" s="91">
        <f t="shared" si="95"/>
        <v>2.3564595332911708E-3</v>
      </c>
      <c r="AM139" s="91">
        <f t="shared" si="96"/>
        <v>0.24</v>
      </c>
      <c r="AN139" s="91">
        <f t="shared" si="97"/>
        <v>1.1782297666455854E-3</v>
      </c>
      <c r="AO139" s="91">
        <f t="shared" si="98"/>
        <v>0.12</v>
      </c>
      <c r="AP139" s="91">
        <f t="shared" si="99"/>
        <v>5.8911488332279269E-4</v>
      </c>
      <c r="AQ139" s="91">
        <f t="shared" si="100"/>
        <v>0.06</v>
      </c>
      <c r="AR139" s="91">
        <f t="shared" si="101"/>
        <v>1.1782297666455862E-4</v>
      </c>
      <c r="AS139" s="91">
        <f t="shared" si="102"/>
        <v>0.01</v>
      </c>
      <c r="AT139" s="91">
        <f t="shared" si="103"/>
        <v>1.1782297666455854E-3</v>
      </c>
      <c r="AU139" s="91">
        <f t="shared" si="104"/>
        <v>0.12</v>
      </c>
      <c r="AV139" s="91">
        <f t="shared" si="105"/>
        <v>5.8911488332279269E-4</v>
      </c>
      <c r="AW139" s="91">
        <f t="shared" si="106"/>
        <v>0.06</v>
      </c>
      <c r="AX139" s="91">
        <f t="shared" si="107"/>
        <v>2.9455744166139634E-4</v>
      </c>
      <c r="AY139" s="91">
        <f t="shared" si="108"/>
        <v>0.03</v>
      </c>
      <c r="AZ139" s="91">
        <f t="shared" si="109"/>
        <v>5.891148833227931E-5</v>
      </c>
      <c r="BA139" s="91">
        <f t="shared" si="110"/>
        <v>0.01</v>
      </c>
      <c r="BB139" s="91">
        <f t="shared" si="111"/>
        <v>2.3564595332911724E-4</v>
      </c>
      <c r="BC139" s="91">
        <f t="shared" si="112"/>
        <v>0.02</v>
      </c>
      <c r="BD139" s="91">
        <f t="shared" si="113"/>
        <v>1.1782297666455862E-4</v>
      </c>
      <c r="BE139" s="91">
        <f t="shared" si="114"/>
        <v>0.01</v>
      </c>
      <c r="BF139" s="91">
        <f t="shared" si="115"/>
        <v>5.891148833227931E-5</v>
      </c>
      <c r="BG139" s="91">
        <f t="shared" si="116"/>
        <v>0.01</v>
      </c>
      <c r="BH139" s="91">
        <f t="shared" si="117"/>
        <v>1.1782297666455859E-5</v>
      </c>
      <c r="BI139" s="91">
        <f t="shared" si="118"/>
        <v>0</v>
      </c>
    </row>
    <row r="140" spans="1:61" s="91" customFormat="1" x14ac:dyDescent="0.25">
      <c r="A140" s="126">
        <v>7.5</v>
      </c>
      <c r="B140" s="127">
        <f t="shared" si="73"/>
        <v>41</v>
      </c>
      <c r="C140" s="128">
        <f t="shared" si="63"/>
        <v>0</v>
      </c>
      <c r="D140" s="129">
        <f t="shared" si="64"/>
        <v>1</v>
      </c>
      <c r="E140" s="130">
        <f t="shared" si="65"/>
        <v>0</v>
      </c>
      <c r="F140" s="145">
        <f t="shared" si="62"/>
        <v>40</v>
      </c>
      <c r="G140" s="138">
        <f t="shared" si="87"/>
        <v>2.4187086897607596E-2</v>
      </c>
      <c r="H140" s="133">
        <f t="shared" si="74"/>
        <v>0.46296296296296297</v>
      </c>
      <c r="I140" s="129">
        <f t="shared" si="75"/>
        <v>1.38</v>
      </c>
      <c r="J140" s="133">
        <f t="shared" si="76"/>
        <v>0.45029879282133978</v>
      </c>
      <c r="K140" s="133">
        <f t="shared" si="88"/>
        <v>1.3199318833590257E-5</v>
      </c>
      <c r="L140" s="128">
        <f t="shared" si="77"/>
        <v>18.617322322758923</v>
      </c>
      <c r="M140" s="129">
        <f t="shared" si="66"/>
        <v>0</v>
      </c>
      <c r="N140" s="145">
        <v>0</v>
      </c>
      <c r="O140" s="140">
        <f t="shared" si="78"/>
        <v>1000.045713874178</v>
      </c>
      <c r="P140" s="135">
        <f t="shared" si="79"/>
        <v>480</v>
      </c>
      <c r="Q140" s="138">
        <f t="shared" si="80"/>
        <v>1.2093543448803798E-2</v>
      </c>
      <c r="R140" s="133">
        <f t="shared" si="81"/>
        <v>0.23148148148148148</v>
      </c>
      <c r="S140" s="133">
        <f t="shared" si="67"/>
        <v>0.22514939641066989</v>
      </c>
      <c r="T140" s="133">
        <f t="shared" si="68"/>
        <v>6.5996594167951283E-6</v>
      </c>
      <c r="U140" s="138">
        <f t="shared" si="82"/>
        <v>6.046771724401899E-3</v>
      </c>
      <c r="V140" s="133">
        <f t="shared" si="83"/>
        <v>0.11574074074074074</v>
      </c>
      <c r="W140" s="133">
        <f t="shared" si="69"/>
        <v>0.11257469820533494</v>
      </c>
      <c r="X140" s="133">
        <f t="shared" si="70"/>
        <v>3.2998297083975642E-6</v>
      </c>
      <c r="Y140" s="138">
        <f t="shared" si="84"/>
        <v>1.2093543448803803E-3</v>
      </c>
      <c r="Z140" s="133">
        <f t="shared" si="85"/>
        <v>2.3148148148148147E-2</v>
      </c>
      <c r="AA140" s="133">
        <f t="shared" si="71"/>
        <v>2.2514939641066996E-2</v>
      </c>
      <c r="AB140" s="133">
        <f t="shared" si="72"/>
        <v>6.5996594167951285E-7</v>
      </c>
      <c r="AC140" s="141">
        <f t="shared" si="86"/>
        <v>0.34123263888889011</v>
      </c>
      <c r="AD140" s="91">
        <f t="shared" si="89"/>
        <v>4.7824569414129632E-3</v>
      </c>
      <c r="AE140" s="91">
        <f t="shared" si="90"/>
        <v>0.48</v>
      </c>
      <c r="AF140" s="91">
        <f t="shared" si="91"/>
        <v>2.3912284707064816E-3</v>
      </c>
      <c r="AG140" s="91">
        <f t="shared" si="90"/>
        <v>0.24</v>
      </c>
      <c r="AH140" s="91">
        <f t="shared" si="92"/>
        <v>1.1956142353532408E-3</v>
      </c>
      <c r="AI140" s="91">
        <f t="shared" si="119"/>
        <v>0.12</v>
      </c>
      <c r="AJ140" s="91">
        <f t="shared" si="94"/>
        <v>2.3912284707064833E-4</v>
      </c>
      <c r="AK140" s="91">
        <f t="shared" si="119"/>
        <v>0.02</v>
      </c>
      <c r="AL140" s="91">
        <f t="shared" si="95"/>
        <v>2.3912284707064816E-3</v>
      </c>
      <c r="AM140" s="91">
        <f t="shared" si="96"/>
        <v>0.24</v>
      </c>
      <c r="AN140" s="91">
        <f t="shared" si="97"/>
        <v>1.1956142353532408E-3</v>
      </c>
      <c r="AO140" s="91">
        <f t="shared" si="98"/>
        <v>0.12</v>
      </c>
      <c r="AP140" s="91">
        <f t="shared" si="99"/>
        <v>5.9780711767662041E-4</v>
      </c>
      <c r="AQ140" s="91">
        <f t="shared" si="100"/>
        <v>0.06</v>
      </c>
      <c r="AR140" s="91">
        <f t="shared" si="101"/>
        <v>1.1956142353532417E-4</v>
      </c>
      <c r="AS140" s="91">
        <f t="shared" si="102"/>
        <v>0.01</v>
      </c>
      <c r="AT140" s="91">
        <f t="shared" si="103"/>
        <v>1.1956142353532408E-3</v>
      </c>
      <c r="AU140" s="91">
        <f t="shared" si="104"/>
        <v>0.12</v>
      </c>
      <c r="AV140" s="91">
        <f t="shared" si="105"/>
        <v>5.9780711767662041E-4</v>
      </c>
      <c r="AW140" s="91">
        <f t="shared" si="106"/>
        <v>0.06</v>
      </c>
      <c r="AX140" s="91">
        <f t="shared" si="107"/>
        <v>2.989035588383102E-4</v>
      </c>
      <c r="AY140" s="91">
        <f t="shared" si="108"/>
        <v>0.03</v>
      </c>
      <c r="AZ140" s="91">
        <f t="shared" si="109"/>
        <v>5.9780711767662083E-5</v>
      </c>
      <c r="BA140" s="91">
        <f t="shared" si="110"/>
        <v>0.01</v>
      </c>
      <c r="BB140" s="91">
        <f t="shared" si="111"/>
        <v>2.3912284707064833E-4</v>
      </c>
      <c r="BC140" s="91">
        <f t="shared" si="112"/>
        <v>0.02</v>
      </c>
      <c r="BD140" s="91">
        <f t="shared" si="113"/>
        <v>1.1956142353532417E-4</v>
      </c>
      <c r="BE140" s="91">
        <f t="shared" si="114"/>
        <v>0.01</v>
      </c>
      <c r="BF140" s="91">
        <f t="shared" si="115"/>
        <v>5.9780711767662083E-5</v>
      </c>
      <c r="BG140" s="91">
        <f t="shared" si="116"/>
        <v>0.01</v>
      </c>
      <c r="BH140" s="91">
        <f t="shared" si="117"/>
        <v>1.1956142353532413E-5</v>
      </c>
      <c r="BI140" s="91">
        <f t="shared" si="118"/>
        <v>0</v>
      </c>
    </row>
    <row r="141" spans="1:61" s="91" customFormat="1" x14ac:dyDescent="0.25">
      <c r="A141" s="126">
        <v>7.5</v>
      </c>
      <c r="B141" s="127">
        <f t="shared" si="73"/>
        <v>41</v>
      </c>
      <c r="C141" s="128">
        <f t="shared" si="63"/>
        <v>0</v>
      </c>
      <c r="D141" s="129">
        <f t="shared" si="64"/>
        <v>1</v>
      </c>
      <c r="E141" s="130">
        <f t="shared" si="65"/>
        <v>0</v>
      </c>
      <c r="F141" s="145">
        <f t="shared" si="62"/>
        <v>40</v>
      </c>
      <c r="G141" s="138">
        <f t="shared" si="87"/>
        <v>2.4213443086821742E-2</v>
      </c>
      <c r="H141" s="133">
        <f t="shared" si="74"/>
        <v>0.46296296296296297</v>
      </c>
      <c r="I141" s="129">
        <f t="shared" si="75"/>
        <v>1.38</v>
      </c>
      <c r="J141" s="133">
        <f t="shared" si="76"/>
        <v>0.45078947449113915</v>
      </c>
      <c r="K141" s="133">
        <f t="shared" si="88"/>
        <v>1.3213701869718112E-5</v>
      </c>
      <c r="L141" s="128">
        <f t="shared" si="77"/>
        <v>18.617322322758923</v>
      </c>
      <c r="M141" s="129">
        <f t="shared" si="66"/>
        <v>0</v>
      </c>
      <c r="N141" s="145">
        <v>0</v>
      </c>
      <c r="O141" s="140">
        <f t="shared" si="78"/>
        <v>1000.6124434806865</v>
      </c>
      <c r="P141" s="135">
        <f t="shared" si="79"/>
        <v>480</v>
      </c>
      <c r="Q141" s="138">
        <f t="shared" si="80"/>
        <v>1.2106721543410871E-2</v>
      </c>
      <c r="R141" s="133">
        <f t="shared" si="81"/>
        <v>0.23148148148148148</v>
      </c>
      <c r="S141" s="133">
        <f t="shared" si="67"/>
        <v>0.22539473724556958</v>
      </c>
      <c r="T141" s="133">
        <f t="shared" si="68"/>
        <v>6.6068509348590561E-6</v>
      </c>
      <c r="U141" s="138">
        <f t="shared" si="82"/>
        <v>6.0533607717054355E-3</v>
      </c>
      <c r="V141" s="133">
        <f t="shared" si="83"/>
        <v>0.11574074074074074</v>
      </c>
      <c r="W141" s="133">
        <f t="shared" si="69"/>
        <v>0.11269736862278479</v>
      </c>
      <c r="X141" s="133">
        <f t="shared" si="70"/>
        <v>3.303425467429528E-6</v>
      </c>
      <c r="Y141" s="138">
        <f t="shared" si="84"/>
        <v>1.2106721543410875E-3</v>
      </c>
      <c r="Z141" s="133">
        <f t="shared" si="85"/>
        <v>2.3148148148148147E-2</v>
      </c>
      <c r="AA141" s="133">
        <f t="shared" si="71"/>
        <v>2.2539473724556964E-2</v>
      </c>
      <c r="AB141" s="133">
        <f t="shared" si="72"/>
        <v>6.6068509348590586E-7</v>
      </c>
      <c r="AC141" s="141">
        <f t="shared" si="86"/>
        <v>0.34131944444444567</v>
      </c>
      <c r="AD141" s="91">
        <f t="shared" si="89"/>
        <v>4.8520705902875758E-3</v>
      </c>
      <c r="AE141" s="91">
        <f t="shared" si="90"/>
        <v>0.48</v>
      </c>
      <c r="AF141" s="91">
        <f t="shared" si="91"/>
        <v>2.4260352951437879E-3</v>
      </c>
      <c r="AG141" s="91">
        <f t="shared" si="90"/>
        <v>0.24</v>
      </c>
      <c r="AH141" s="91">
        <f t="shared" si="92"/>
        <v>1.2130176475718939E-3</v>
      </c>
      <c r="AI141" s="91">
        <f t="shared" si="119"/>
        <v>0.12</v>
      </c>
      <c r="AJ141" s="91">
        <f t="shared" si="94"/>
        <v>2.4260352951437897E-4</v>
      </c>
      <c r="AK141" s="91">
        <f t="shared" si="119"/>
        <v>0.02</v>
      </c>
      <c r="AL141" s="91">
        <f t="shared" si="95"/>
        <v>2.4260352951437879E-3</v>
      </c>
      <c r="AM141" s="91">
        <f t="shared" si="96"/>
        <v>0.24</v>
      </c>
      <c r="AN141" s="91">
        <f t="shared" si="97"/>
        <v>1.2130176475718939E-3</v>
      </c>
      <c r="AO141" s="91">
        <f t="shared" si="98"/>
        <v>0.12</v>
      </c>
      <c r="AP141" s="91">
        <f t="shared" si="99"/>
        <v>6.0650882378594697E-4</v>
      </c>
      <c r="AQ141" s="91">
        <f t="shared" si="100"/>
        <v>0.06</v>
      </c>
      <c r="AR141" s="91">
        <f t="shared" si="101"/>
        <v>1.2130176475718948E-4</v>
      </c>
      <c r="AS141" s="91">
        <f t="shared" si="102"/>
        <v>0.01</v>
      </c>
      <c r="AT141" s="91">
        <f t="shared" si="103"/>
        <v>1.2130176475718939E-3</v>
      </c>
      <c r="AU141" s="91">
        <f t="shared" si="104"/>
        <v>0.12</v>
      </c>
      <c r="AV141" s="91">
        <f t="shared" si="105"/>
        <v>6.0650882378594697E-4</v>
      </c>
      <c r="AW141" s="91">
        <f t="shared" si="106"/>
        <v>0.06</v>
      </c>
      <c r="AX141" s="91">
        <f t="shared" si="107"/>
        <v>3.0325441189297348E-4</v>
      </c>
      <c r="AY141" s="91">
        <f t="shared" si="108"/>
        <v>0.03</v>
      </c>
      <c r="AZ141" s="91">
        <f t="shared" si="109"/>
        <v>6.0650882378594742E-5</v>
      </c>
      <c r="BA141" s="91">
        <f t="shared" si="110"/>
        <v>0.01</v>
      </c>
      <c r="BB141" s="91">
        <f t="shared" si="111"/>
        <v>2.4260352951437897E-4</v>
      </c>
      <c r="BC141" s="91">
        <f t="shared" si="112"/>
        <v>0.02</v>
      </c>
      <c r="BD141" s="91">
        <f t="shared" si="113"/>
        <v>1.2130176475718948E-4</v>
      </c>
      <c r="BE141" s="91">
        <f t="shared" si="114"/>
        <v>0.01</v>
      </c>
      <c r="BF141" s="91">
        <f t="shared" si="115"/>
        <v>6.0650882378594742E-5</v>
      </c>
      <c r="BG141" s="91">
        <f t="shared" si="116"/>
        <v>0.01</v>
      </c>
      <c r="BH141" s="91">
        <f t="shared" si="117"/>
        <v>1.2130176475718944E-5</v>
      </c>
      <c r="BI141" s="91">
        <f t="shared" si="118"/>
        <v>0</v>
      </c>
    </row>
    <row r="142" spans="1:61" s="91" customFormat="1" x14ac:dyDescent="0.25">
      <c r="A142" s="126">
        <v>7.5</v>
      </c>
      <c r="B142" s="127">
        <f t="shared" si="73"/>
        <v>41</v>
      </c>
      <c r="C142" s="128">
        <f t="shared" si="63"/>
        <v>0</v>
      </c>
      <c r="D142" s="129">
        <f t="shared" si="64"/>
        <v>1</v>
      </c>
      <c r="E142" s="130">
        <f t="shared" si="65"/>
        <v>0</v>
      </c>
      <c r="F142" s="145">
        <f t="shared" si="62"/>
        <v>40</v>
      </c>
      <c r="G142" s="138">
        <f t="shared" si="87"/>
        <v>2.4238776992592481E-2</v>
      </c>
      <c r="H142" s="133">
        <f t="shared" si="74"/>
        <v>0.46296296296296297</v>
      </c>
      <c r="I142" s="129">
        <f t="shared" si="75"/>
        <v>1.38</v>
      </c>
      <c r="J142" s="133">
        <f t="shared" si="76"/>
        <v>0.45126112398056739</v>
      </c>
      <c r="K142" s="133">
        <f t="shared" si="88"/>
        <v>1.3227527027786291E-5</v>
      </c>
      <c r="L142" s="128">
        <f t="shared" si="77"/>
        <v>18.617322322758923</v>
      </c>
      <c r="M142" s="129">
        <f t="shared" si="66"/>
        <v>0</v>
      </c>
      <c r="N142" s="145">
        <v>0</v>
      </c>
      <c r="O142" s="140">
        <f t="shared" si="78"/>
        <v>1001.1571918627069</v>
      </c>
      <c r="P142" s="135">
        <f t="shared" si="79"/>
        <v>480</v>
      </c>
      <c r="Q142" s="138">
        <f t="shared" si="80"/>
        <v>1.211938849629624E-2</v>
      </c>
      <c r="R142" s="133">
        <f t="shared" si="81"/>
        <v>0.23148148148148148</v>
      </c>
      <c r="S142" s="133">
        <f t="shared" si="67"/>
        <v>0.2256305619902837</v>
      </c>
      <c r="T142" s="133">
        <f t="shared" si="68"/>
        <v>6.6137635138931456E-6</v>
      </c>
      <c r="U142" s="138">
        <f t="shared" si="82"/>
        <v>6.0596942481481201E-3</v>
      </c>
      <c r="V142" s="133">
        <f t="shared" si="83"/>
        <v>0.11574074074074074</v>
      </c>
      <c r="W142" s="133">
        <f t="shared" si="69"/>
        <v>0.11281528099514185</v>
      </c>
      <c r="X142" s="133">
        <f t="shared" si="70"/>
        <v>3.3068817569465728E-6</v>
      </c>
      <c r="Y142" s="138">
        <f t="shared" si="84"/>
        <v>1.2119388496296243E-3</v>
      </c>
      <c r="Z142" s="133">
        <f t="shared" si="85"/>
        <v>2.3148148148148147E-2</v>
      </c>
      <c r="AA142" s="133">
        <f t="shared" si="71"/>
        <v>2.2563056199028375E-2</v>
      </c>
      <c r="AB142" s="133">
        <f t="shared" si="72"/>
        <v>6.6137635138931467E-7</v>
      </c>
      <c r="AC142" s="141">
        <f t="shared" si="86"/>
        <v>0.34140625000000124</v>
      </c>
      <c r="AD142" s="91">
        <f t="shared" si="89"/>
        <v>4.9217570741412787E-3</v>
      </c>
      <c r="AE142" s="91">
        <f t="shared" si="90"/>
        <v>0.49</v>
      </c>
      <c r="AF142" s="91">
        <f t="shared" si="91"/>
        <v>2.4608785370706394E-3</v>
      </c>
      <c r="AG142" s="91">
        <f t="shared" si="90"/>
        <v>0.25</v>
      </c>
      <c r="AH142" s="91">
        <f t="shared" si="92"/>
        <v>1.2304392685353197E-3</v>
      </c>
      <c r="AI142" s="91">
        <f t="shared" si="119"/>
        <v>0.12</v>
      </c>
      <c r="AJ142" s="91">
        <f t="shared" si="94"/>
        <v>2.4608785370706411E-4</v>
      </c>
      <c r="AK142" s="91">
        <f t="shared" si="119"/>
        <v>0.02</v>
      </c>
      <c r="AL142" s="91">
        <f t="shared" si="95"/>
        <v>2.4608785370706394E-3</v>
      </c>
      <c r="AM142" s="91">
        <f t="shared" si="96"/>
        <v>0.25</v>
      </c>
      <c r="AN142" s="91">
        <f t="shared" si="97"/>
        <v>1.2304392685353197E-3</v>
      </c>
      <c r="AO142" s="91">
        <f t="shared" si="98"/>
        <v>0.12</v>
      </c>
      <c r="AP142" s="91">
        <f t="shared" si="99"/>
        <v>6.1521963426765984E-4</v>
      </c>
      <c r="AQ142" s="91">
        <f t="shared" si="100"/>
        <v>0.06</v>
      </c>
      <c r="AR142" s="91">
        <f t="shared" si="101"/>
        <v>1.2304392685353206E-4</v>
      </c>
      <c r="AS142" s="91">
        <f t="shared" si="102"/>
        <v>0.01</v>
      </c>
      <c r="AT142" s="91">
        <f t="shared" si="103"/>
        <v>1.2304392685353197E-3</v>
      </c>
      <c r="AU142" s="91">
        <f t="shared" si="104"/>
        <v>0.12</v>
      </c>
      <c r="AV142" s="91">
        <f t="shared" si="105"/>
        <v>6.1521963426765984E-4</v>
      </c>
      <c r="AW142" s="91">
        <f t="shared" si="106"/>
        <v>0.06</v>
      </c>
      <c r="AX142" s="91">
        <f t="shared" si="107"/>
        <v>3.0760981713382992E-4</v>
      </c>
      <c r="AY142" s="91">
        <f t="shared" si="108"/>
        <v>0.03</v>
      </c>
      <c r="AZ142" s="91">
        <f t="shared" si="109"/>
        <v>6.1521963426766028E-5</v>
      </c>
      <c r="BA142" s="91">
        <f t="shared" si="110"/>
        <v>0.01</v>
      </c>
      <c r="BB142" s="91">
        <f t="shared" si="111"/>
        <v>2.4608785370706411E-4</v>
      </c>
      <c r="BC142" s="91">
        <f t="shared" si="112"/>
        <v>0.02</v>
      </c>
      <c r="BD142" s="91">
        <f t="shared" si="113"/>
        <v>1.2304392685353206E-4</v>
      </c>
      <c r="BE142" s="91">
        <f t="shared" si="114"/>
        <v>0.01</v>
      </c>
      <c r="BF142" s="91">
        <f t="shared" si="115"/>
        <v>6.1521963426766028E-5</v>
      </c>
      <c r="BG142" s="91">
        <f t="shared" si="116"/>
        <v>0.01</v>
      </c>
      <c r="BH142" s="91">
        <f t="shared" si="117"/>
        <v>1.2304392685353202E-5</v>
      </c>
      <c r="BI142" s="91">
        <f t="shared" si="118"/>
        <v>0</v>
      </c>
    </row>
    <row r="143" spans="1:61" s="91" customFormat="1" x14ac:dyDescent="0.25">
      <c r="A143" s="126">
        <v>7.5</v>
      </c>
      <c r="B143" s="127">
        <f t="shared" si="73"/>
        <v>41</v>
      </c>
      <c r="C143" s="128">
        <f t="shared" si="63"/>
        <v>0</v>
      </c>
      <c r="D143" s="129">
        <f t="shared" si="64"/>
        <v>1</v>
      </c>
      <c r="E143" s="130">
        <f t="shared" si="65"/>
        <v>0</v>
      </c>
      <c r="F143" s="145">
        <f t="shared" si="62"/>
        <v>40</v>
      </c>
      <c r="G143" s="138">
        <f t="shared" si="87"/>
        <v>2.426312826645783E-2</v>
      </c>
      <c r="H143" s="133">
        <f t="shared" si="74"/>
        <v>0.46296296296296297</v>
      </c>
      <c r="I143" s="129">
        <f t="shared" si="75"/>
        <v>1.38</v>
      </c>
      <c r="J143" s="133">
        <f t="shared" si="76"/>
        <v>0.45171447949508836</v>
      </c>
      <c r="K143" s="133">
        <f t="shared" si="88"/>
        <v>1.3240815946336649E-5</v>
      </c>
      <c r="L143" s="128">
        <f t="shared" si="77"/>
        <v>18.617322322758923</v>
      </c>
      <c r="M143" s="129">
        <f t="shared" si="66"/>
        <v>0</v>
      </c>
      <c r="N143" s="145">
        <v>0</v>
      </c>
      <c r="O143" s="140">
        <f t="shared" si="78"/>
        <v>1001.6808115859504</v>
      </c>
      <c r="P143" s="135">
        <f t="shared" si="79"/>
        <v>480</v>
      </c>
      <c r="Q143" s="138">
        <f t="shared" si="80"/>
        <v>1.2131564133228915E-2</v>
      </c>
      <c r="R143" s="133">
        <f t="shared" si="81"/>
        <v>0.23148148148148148</v>
      </c>
      <c r="S143" s="133">
        <f t="shared" si="67"/>
        <v>0.22585723974754418</v>
      </c>
      <c r="T143" s="133">
        <f t="shared" si="68"/>
        <v>6.6204079731683243E-6</v>
      </c>
      <c r="U143" s="138">
        <f t="shared" si="82"/>
        <v>6.0657820666144575E-3</v>
      </c>
      <c r="V143" s="133">
        <f t="shared" si="83"/>
        <v>0.11574074074074074</v>
      </c>
      <c r="W143" s="133">
        <f t="shared" si="69"/>
        <v>0.11292861987377209</v>
      </c>
      <c r="X143" s="133">
        <f t="shared" si="70"/>
        <v>3.3102039865841621E-6</v>
      </c>
      <c r="Y143" s="138">
        <f t="shared" si="84"/>
        <v>1.2131564133228917E-3</v>
      </c>
      <c r="Z143" s="133">
        <f t="shared" si="85"/>
        <v>2.3148148148148147E-2</v>
      </c>
      <c r="AA143" s="133">
        <f t="shared" si="71"/>
        <v>2.2585723974754422E-2</v>
      </c>
      <c r="AB143" s="133">
        <f t="shared" si="72"/>
        <v>6.6204079731683262E-7</v>
      </c>
      <c r="AC143" s="141">
        <f t="shared" si="86"/>
        <v>0.34149305555555681</v>
      </c>
      <c r="AD143" s="91">
        <f t="shared" si="89"/>
        <v>4.9915135679073448E-3</v>
      </c>
      <c r="AE143" s="91">
        <f t="shared" si="90"/>
        <v>0.5</v>
      </c>
      <c r="AF143" s="91">
        <f t="shared" si="91"/>
        <v>2.4957567839536724E-3</v>
      </c>
      <c r="AG143" s="91">
        <f t="shared" si="90"/>
        <v>0.25</v>
      </c>
      <c r="AH143" s="91">
        <f t="shared" si="92"/>
        <v>1.2478783919768362E-3</v>
      </c>
      <c r="AI143" s="91">
        <f t="shared" si="119"/>
        <v>0.12</v>
      </c>
      <c r="AJ143" s="91">
        <f t="shared" si="94"/>
        <v>2.4957567839536742E-4</v>
      </c>
      <c r="AK143" s="91">
        <f t="shared" si="119"/>
        <v>0.02</v>
      </c>
      <c r="AL143" s="91">
        <f t="shared" si="95"/>
        <v>2.4957567839536724E-3</v>
      </c>
      <c r="AM143" s="91">
        <f t="shared" si="96"/>
        <v>0.25</v>
      </c>
      <c r="AN143" s="91">
        <f t="shared" si="97"/>
        <v>1.2478783919768362E-3</v>
      </c>
      <c r="AO143" s="91">
        <f t="shared" si="98"/>
        <v>0.12</v>
      </c>
      <c r="AP143" s="91">
        <f t="shared" si="99"/>
        <v>6.239391959884181E-4</v>
      </c>
      <c r="AQ143" s="91">
        <f t="shared" si="100"/>
        <v>0.06</v>
      </c>
      <c r="AR143" s="91">
        <f t="shared" si="101"/>
        <v>1.2478783919768371E-4</v>
      </c>
      <c r="AS143" s="91">
        <f t="shared" si="102"/>
        <v>0.01</v>
      </c>
      <c r="AT143" s="91">
        <f t="shared" si="103"/>
        <v>1.2478783919768362E-3</v>
      </c>
      <c r="AU143" s="91">
        <f t="shared" si="104"/>
        <v>0.12</v>
      </c>
      <c r="AV143" s="91">
        <f t="shared" si="105"/>
        <v>6.239391959884181E-4</v>
      </c>
      <c r="AW143" s="91">
        <f t="shared" si="106"/>
        <v>0.06</v>
      </c>
      <c r="AX143" s="91">
        <f t="shared" si="107"/>
        <v>3.1196959799420905E-4</v>
      </c>
      <c r="AY143" s="91">
        <f t="shared" si="108"/>
        <v>0.03</v>
      </c>
      <c r="AZ143" s="91">
        <f t="shared" si="109"/>
        <v>6.2393919598841856E-5</v>
      </c>
      <c r="BA143" s="91">
        <f t="shared" si="110"/>
        <v>0.01</v>
      </c>
      <c r="BB143" s="91">
        <f t="shared" si="111"/>
        <v>2.4957567839536742E-4</v>
      </c>
      <c r="BC143" s="91">
        <f t="shared" si="112"/>
        <v>0.02</v>
      </c>
      <c r="BD143" s="91">
        <f t="shared" si="113"/>
        <v>1.2478783919768371E-4</v>
      </c>
      <c r="BE143" s="91">
        <f t="shared" si="114"/>
        <v>0.01</v>
      </c>
      <c r="BF143" s="91">
        <f t="shared" si="115"/>
        <v>6.2393919598841856E-5</v>
      </c>
      <c r="BG143" s="91">
        <f t="shared" si="116"/>
        <v>0.01</v>
      </c>
      <c r="BH143" s="91">
        <f t="shared" si="117"/>
        <v>1.2478783919768368E-5</v>
      </c>
      <c r="BI143" s="91">
        <f t="shared" si="118"/>
        <v>0</v>
      </c>
    </row>
    <row r="144" spans="1:61" s="91" customFormat="1" x14ac:dyDescent="0.25">
      <c r="A144" s="126">
        <v>7.5</v>
      </c>
      <c r="B144" s="127">
        <f t="shared" si="73"/>
        <v>41</v>
      </c>
      <c r="C144" s="128">
        <f t="shared" si="63"/>
        <v>0</v>
      </c>
      <c r="D144" s="129">
        <f t="shared" si="64"/>
        <v>1</v>
      </c>
      <c r="E144" s="130">
        <f t="shared" si="65"/>
        <v>0</v>
      </c>
      <c r="F144" s="145">
        <f t="shared" si="62"/>
        <v>40</v>
      </c>
      <c r="G144" s="138">
        <f t="shared" si="87"/>
        <v>2.4286535021982681E-2</v>
      </c>
      <c r="H144" s="133">
        <f t="shared" si="74"/>
        <v>0.46296296296296297</v>
      </c>
      <c r="I144" s="129">
        <f t="shared" si="75"/>
        <v>1.38</v>
      </c>
      <c r="J144" s="133">
        <f t="shared" si="76"/>
        <v>0.45215025060722452</v>
      </c>
      <c r="K144" s="133">
        <f t="shared" si="88"/>
        <v>1.3253589424612075E-5</v>
      </c>
      <c r="L144" s="128">
        <f t="shared" si="77"/>
        <v>18.617322322758923</v>
      </c>
      <c r="M144" s="129">
        <f t="shared" si="66"/>
        <v>0</v>
      </c>
      <c r="N144" s="145">
        <v>0</v>
      </c>
      <c r="O144" s="140">
        <f t="shared" si="78"/>
        <v>1002.1841221484394</v>
      </c>
      <c r="P144" s="135">
        <f t="shared" si="79"/>
        <v>480</v>
      </c>
      <c r="Q144" s="138">
        <f t="shared" si="80"/>
        <v>1.2143267510991341E-2</v>
      </c>
      <c r="R144" s="133">
        <f t="shared" si="81"/>
        <v>0.23148148148148148</v>
      </c>
      <c r="S144" s="133">
        <f t="shared" si="67"/>
        <v>0.22607512530361226</v>
      </c>
      <c r="T144" s="133">
        <f t="shared" si="68"/>
        <v>6.6267947123060373E-6</v>
      </c>
      <c r="U144" s="138">
        <f t="shared" si="82"/>
        <v>6.0716337554956703E-3</v>
      </c>
      <c r="V144" s="133">
        <f t="shared" si="83"/>
        <v>0.11574074074074074</v>
      </c>
      <c r="W144" s="133">
        <f t="shared" si="69"/>
        <v>0.11303756265180613</v>
      </c>
      <c r="X144" s="133">
        <f t="shared" si="70"/>
        <v>3.3133973561530187E-6</v>
      </c>
      <c r="Y144" s="138">
        <f t="shared" si="84"/>
        <v>1.2143267510991342E-3</v>
      </c>
      <c r="Z144" s="133">
        <f t="shared" si="85"/>
        <v>2.3148148148148147E-2</v>
      </c>
      <c r="AA144" s="133">
        <f t="shared" si="71"/>
        <v>2.260751253036123E-2</v>
      </c>
      <c r="AB144" s="133">
        <f t="shared" si="72"/>
        <v>6.6267947123060386E-7</v>
      </c>
      <c r="AC144" s="141">
        <f t="shared" si="86"/>
        <v>0.34157986111111238</v>
      </c>
      <c r="AD144" s="91">
        <f t="shared" si="89"/>
        <v>5.0613373560955454E-3</v>
      </c>
      <c r="AE144" s="91">
        <f t="shared" si="90"/>
        <v>0.5</v>
      </c>
      <c r="AF144" s="91">
        <f t="shared" si="91"/>
        <v>2.5306686780477727E-3</v>
      </c>
      <c r="AG144" s="91">
        <f t="shared" si="90"/>
        <v>0.25</v>
      </c>
      <c r="AH144" s="91">
        <f t="shared" si="92"/>
        <v>1.2653343390238863E-3</v>
      </c>
      <c r="AI144" s="91">
        <f t="shared" si="119"/>
        <v>0.13</v>
      </c>
      <c r="AJ144" s="91">
        <f t="shared" si="94"/>
        <v>2.5306686780477745E-4</v>
      </c>
      <c r="AK144" s="91">
        <f t="shared" si="119"/>
        <v>0.03</v>
      </c>
      <c r="AL144" s="91">
        <f t="shared" si="95"/>
        <v>2.5306686780477727E-3</v>
      </c>
      <c r="AM144" s="91">
        <f t="shared" si="96"/>
        <v>0.25</v>
      </c>
      <c r="AN144" s="91">
        <f t="shared" si="97"/>
        <v>1.2653343390238863E-3</v>
      </c>
      <c r="AO144" s="91">
        <f t="shared" si="98"/>
        <v>0.13</v>
      </c>
      <c r="AP144" s="91">
        <f t="shared" si="99"/>
        <v>6.3266716951194317E-4</v>
      </c>
      <c r="AQ144" s="91">
        <f t="shared" si="100"/>
        <v>0.06</v>
      </c>
      <c r="AR144" s="91">
        <f t="shared" si="101"/>
        <v>1.2653343390238873E-4</v>
      </c>
      <c r="AS144" s="91">
        <f t="shared" si="102"/>
        <v>0.01</v>
      </c>
      <c r="AT144" s="91">
        <f t="shared" si="103"/>
        <v>1.2653343390238863E-3</v>
      </c>
      <c r="AU144" s="91">
        <f t="shared" si="104"/>
        <v>0.13</v>
      </c>
      <c r="AV144" s="91">
        <f t="shared" si="105"/>
        <v>6.3266716951194317E-4</v>
      </c>
      <c r="AW144" s="91">
        <f t="shared" si="106"/>
        <v>0.06</v>
      </c>
      <c r="AX144" s="91">
        <f t="shared" si="107"/>
        <v>3.1633358475597159E-4</v>
      </c>
      <c r="AY144" s="91">
        <f t="shared" si="108"/>
        <v>0.03</v>
      </c>
      <c r="AZ144" s="91">
        <f t="shared" si="109"/>
        <v>6.3266716951194363E-5</v>
      </c>
      <c r="BA144" s="91">
        <f t="shared" si="110"/>
        <v>0.01</v>
      </c>
      <c r="BB144" s="91">
        <f t="shared" si="111"/>
        <v>2.5306686780477745E-4</v>
      </c>
      <c r="BC144" s="91">
        <f t="shared" si="112"/>
        <v>0.03</v>
      </c>
      <c r="BD144" s="91">
        <f t="shared" si="113"/>
        <v>1.2653343390238873E-4</v>
      </c>
      <c r="BE144" s="91">
        <f t="shared" si="114"/>
        <v>0.01</v>
      </c>
      <c r="BF144" s="91">
        <f t="shared" si="115"/>
        <v>6.3266716951194363E-5</v>
      </c>
      <c r="BG144" s="91">
        <f t="shared" si="116"/>
        <v>0.01</v>
      </c>
      <c r="BH144" s="91">
        <f t="shared" si="117"/>
        <v>1.2653343390238869E-5</v>
      </c>
      <c r="BI144" s="91">
        <f t="shared" si="118"/>
        <v>0</v>
      </c>
    </row>
    <row r="145" spans="1:61" s="91" customFormat="1" x14ac:dyDescent="0.25">
      <c r="A145" s="126">
        <v>7.5</v>
      </c>
      <c r="B145" s="127">
        <f t="shared" si="73"/>
        <v>41</v>
      </c>
      <c r="C145" s="128">
        <f t="shared" si="63"/>
        <v>0</v>
      </c>
      <c r="D145" s="129">
        <f t="shared" si="64"/>
        <v>1</v>
      </c>
      <c r="E145" s="130">
        <f t="shared" si="65"/>
        <v>0</v>
      </c>
      <c r="F145" s="145">
        <f t="shared" si="62"/>
        <v>40</v>
      </c>
      <c r="G145" s="138">
        <f t="shared" si="87"/>
        <v>2.4309033894412503E-2</v>
      </c>
      <c r="H145" s="133">
        <f t="shared" si="74"/>
        <v>0.46296296296296297</v>
      </c>
      <c r="I145" s="129">
        <f t="shared" si="75"/>
        <v>1.38</v>
      </c>
      <c r="J145" s="133">
        <f t="shared" si="76"/>
        <v>0.45256911936714916</v>
      </c>
      <c r="K145" s="133">
        <f t="shared" si="88"/>
        <v>1.3265867455110527E-5</v>
      </c>
      <c r="L145" s="128">
        <f t="shared" si="77"/>
        <v>18.617322322758923</v>
      </c>
      <c r="M145" s="129">
        <f t="shared" si="66"/>
        <v>0</v>
      </c>
      <c r="N145" s="145">
        <v>0</v>
      </c>
      <c r="O145" s="140">
        <f t="shared" si="78"/>
        <v>1002.6679112630736</v>
      </c>
      <c r="P145" s="135">
        <f t="shared" si="79"/>
        <v>480</v>
      </c>
      <c r="Q145" s="138">
        <f t="shared" si="80"/>
        <v>1.2154516947206252E-2</v>
      </c>
      <c r="R145" s="133">
        <f t="shared" si="81"/>
        <v>0.23148148148148148</v>
      </c>
      <c r="S145" s="133">
        <f t="shared" si="67"/>
        <v>0.22628455968357458</v>
      </c>
      <c r="T145" s="133">
        <f t="shared" si="68"/>
        <v>6.6329337275552637E-6</v>
      </c>
      <c r="U145" s="138">
        <f t="shared" si="82"/>
        <v>6.0772584736031258E-3</v>
      </c>
      <c r="V145" s="133">
        <f t="shared" si="83"/>
        <v>0.11574074074074074</v>
      </c>
      <c r="W145" s="133">
        <f t="shared" si="69"/>
        <v>0.11314227984178729</v>
      </c>
      <c r="X145" s="133">
        <f t="shared" si="70"/>
        <v>3.3164668637776318E-6</v>
      </c>
      <c r="Y145" s="138">
        <f t="shared" si="84"/>
        <v>1.2154516947206252E-3</v>
      </c>
      <c r="Z145" s="133">
        <f t="shared" si="85"/>
        <v>2.3148148148148147E-2</v>
      </c>
      <c r="AA145" s="133">
        <f t="shared" si="71"/>
        <v>2.2628455968357459E-2</v>
      </c>
      <c r="AB145" s="133">
        <f t="shared" si="72"/>
        <v>6.6329337275552624E-7</v>
      </c>
      <c r="AC145" s="141">
        <f t="shared" si="86"/>
        <v>0.34166666666666795</v>
      </c>
      <c r="AD145" s="91">
        <f t="shared" si="89"/>
        <v>5.1312258285419812E-3</v>
      </c>
      <c r="AE145" s="91">
        <f t="shared" si="90"/>
        <v>0.51</v>
      </c>
      <c r="AF145" s="91">
        <f t="shared" si="91"/>
        <v>2.5656129142709906E-3</v>
      </c>
      <c r="AG145" s="91">
        <f t="shared" si="90"/>
        <v>0.26</v>
      </c>
      <c r="AH145" s="91">
        <f t="shared" si="92"/>
        <v>1.2828064571354953E-3</v>
      </c>
      <c r="AI145" s="91">
        <f t="shared" si="119"/>
        <v>0.13</v>
      </c>
      <c r="AJ145" s="91">
        <f t="shared" si="94"/>
        <v>2.5656129142709923E-4</v>
      </c>
      <c r="AK145" s="91">
        <f t="shared" si="119"/>
        <v>0.03</v>
      </c>
      <c r="AL145" s="91">
        <f t="shared" si="95"/>
        <v>2.5656129142709906E-3</v>
      </c>
      <c r="AM145" s="91">
        <f t="shared" si="96"/>
        <v>0.26</v>
      </c>
      <c r="AN145" s="91">
        <f t="shared" si="97"/>
        <v>1.2828064571354953E-3</v>
      </c>
      <c r="AO145" s="91">
        <f t="shared" si="98"/>
        <v>0.13</v>
      </c>
      <c r="AP145" s="91">
        <f t="shared" si="99"/>
        <v>6.4140322856774765E-4</v>
      </c>
      <c r="AQ145" s="91">
        <f t="shared" si="100"/>
        <v>0.06</v>
      </c>
      <c r="AR145" s="91">
        <f t="shared" si="101"/>
        <v>1.2828064571354962E-4</v>
      </c>
      <c r="AS145" s="91">
        <f t="shared" si="102"/>
        <v>0.01</v>
      </c>
      <c r="AT145" s="91">
        <f t="shared" si="103"/>
        <v>1.2828064571354953E-3</v>
      </c>
      <c r="AU145" s="91">
        <f t="shared" si="104"/>
        <v>0.13</v>
      </c>
      <c r="AV145" s="91">
        <f t="shared" si="105"/>
        <v>6.4140322856774765E-4</v>
      </c>
      <c r="AW145" s="91">
        <f t="shared" si="106"/>
        <v>0.06</v>
      </c>
      <c r="AX145" s="91">
        <f t="shared" si="107"/>
        <v>3.2070161428387383E-4</v>
      </c>
      <c r="AY145" s="91">
        <f t="shared" si="108"/>
        <v>0.03</v>
      </c>
      <c r="AZ145" s="91">
        <f t="shared" si="109"/>
        <v>6.4140322856774809E-5</v>
      </c>
      <c r="BA145" s="91">
        <f t="shared" si="110"/>
        <v>0.01</v>
      </c>
      <c r="BB145" s="91">
        <f t="shared" si="111"/>
        <v>2.5656129142709923E-4</v>
      </c>
      <c r="BC145" s="91">
        <f t="shared" si="112"/>
        <v>0.03</v>
      </c>
      <c r="BD145" s="91">
        <f t="shared" si="113"/>
        <v>1.2828064571354962E-4</v>
      </c>
      <c r="BE145" s="91">
        <f t="shared" si="114"/>
        <v>0.01</v>
      </c>
      <c r="BF145" s="91">
        <f t="shared" si="115"/>
        <v>6.4140322856774809E-5</v>
      </c>
      <c r="BG145" s="91">
        <f t="shared" si="116"/>
        <v>0.01</v>
      </c>
      <c r="BH145" s="91">
        <f t="shared" si="117"/>
        <v>1.2828064571354958E-5</v>
      </c>
      <c r="BI145" s="91">
        <f t="shared" si="118"/>
        <v>0</v>
      </c>
    </row>
    <row r="146" spans="1:61" s="91" customFormat="1" x14ac:dyDescent="0.25">
      <c r="A146" s="126">
        <v>7.5</v>
      </c>
      <c r="B146" s="127">
        <f t="shared" si="73"/>
        <v>41</v>
      </c>
      <c r="C146" s="128">
        <f t="shared" si="63"/>
        <v>0</v>
      </c>
      <c r="D146" s="129">
        <f t="shared" si="64"/>
        <v>1</v>
      </c>
      <c r="E146" s="130">
        <f t="shared" si="65"/>
        <v>0</v>
      </c>
      <c r="F146" s="145">
        <f t="shared" si="62"/>
        <v>40</v>
      </c>
      <c r="G146" s="138">
        <f t="shared" si="87"/>
        <v>2.4330660098013251E-2</v>
      </c>
      <c r="H146" s="133">
        <f t="shared" si="74"/>
        <v>0.46296296296296297</v>
      </c>
      <c r="I146" s="129">
        <f t="shared" si="75"/>
        <v>1.38</v>
      </c>
      <c r="J146" s="133">
        <f t="shared" si="76"/>
        <v>0.45297174137020191</v>
      </c>
      <c r="K146" s="133">
        <f t="shared" si="88"/>
        <v>1.3277669254876444E-5</v>
      </c>
      <c r="L146" s="128">
        <f t="shared" si="77"/>
        <v>18.617322322758923</v>
      </c>
      <c r="M146" s="129">
        <f t="shared" si="66"/>
        <v>0</v>
      </c>
      <c r="N146" s="145">
        <v>0</v>
      </c>
      <c r="O146" s="140">
        <f t="shared" si="78"/>
        <v>1003.1329360904508</v>
      </c>
      <c r="P146" s="135">
        <f t="shared" si="79"/>
        <v>480</v>
      </c>
      <c r="Q146" s="138">
        <f t="shared" si="80"/>
        <v>1.2165330049006625E-2</v>
      </c>
      <c r="R146" s="133">
        <f t="shared" si="81"/>
        <v>0.23148148148148148</v>
      </c>
      <c r="S146" s="133">
        <f t="shared" si="67"/>
        <v>0.22648587068510095</v>
      </c>
      <c r="T146" s="133">
        <f t="shared" si="68"/>
        <v>6.638834627438222E-6</v>
      </c>
      <c r="U146" s="138">
        <f t="shared" si="82"/>
        <v>6.0826650245033127E-3</v>
      </c>
      <c r="V146" s="133">
        <f t="shared" si="83"/>
        <v>0.11574074074074074</v>
      </c>
      <c r="W146" s="133">
        <f t="shared" si="69"/>
        <v>0.11324293534255048</v>
      </c>
      <c r="X146" s="133">
        <f t="shared" si="70"/>
        <v>3.319417313719111E-6</v>
      </c>
      <c r="Y146" s="138">
        <f t="shared" si="84"/>
        <v>1.2165330049006625E-3</v>
      </c>
      <c r="Z146" s="133">
        <f t="shared" si="85"/>
        <v>2.3148148148148147E-2</v>
      </c>
      <c r="AA146" s="133">
        <f t="shared" si="71"/>
        <v>2.2648587068510095E-2</v>
      </c>
      <c r="AB146" s="133">
        <f t="shared" si="72"/>
        <v>6.6388346274382214E-7</v>
      </c>
      <c r="AC146" s="141">
        <f t="shared" si="86"/>
        <v>0.34175347222222352</v>
      </c>
      <c r="AD146" s="91">
        <f t="shared" si="89"/>
        <v>5.2011764763237696E-3</v>
      </c>
      <c r="AE146" s="91">
        <f t="shared" si="90"/>
        <v>0.52</v>
      </c>
      <c r="AF146" s="91">
        <f t="shared" si="91"/>
        <v>2.6005882381618848E-3</v>
      </c>
      <c r="AG146" s="91">
        <f t="shared" si="90"/>
        <v>0.26</v>
      </c>
      <c r="AH146" s="91">
        <f t="shared" si="92"/>
        <v>1.3002941190809424E-3</v>
      </c>
      <c r="AI146" s="91">
        <f t="shared" si="119"/>
        <v>0.13</v>
      </c>
      <c r="AJ146" s="91">
        <f t="shared" si="94"/>
        <v>2.6005882381618863E-4</v>
      </c>
      <c r="AK146" s="91">
        <f t="shared" si="119"/>
        <v>0.03</v>
      </c>
      <c r="AL146" s="91">
        <f t="shared" si="95"/>
        <v>2.6005882381618848E-3</v>
      </c>
      <c r="AM146" s="91">
        <f t="shared" si="96"/>
        <v>0.26</v>
      </c>
      <c r="AN146" s="91">
        <f t="shared" si="97"/>
        <v>1.3002941190809424E-3</v>
      </c>
      <c r="AO146" s="91">
        <f t="shared" si="98"/>
        <v>0.13</v>
      </c>
      <c r="AP146" s="91">
        <f t="shared" si="99"/>
        <v>6.5014705954047119E-4</v>
      </c>
      <c r="AQ146" s="91">
        <f t="shared" si="100"/>
        <v>0.06</v>
      </c>
      <c r="AR146" s="91">
        <f t="shared" si="101"/>
        <v>1.3002941190809431E-4</v>
      </c>
      <c r="AS146" s="91">
        <f t="shared" si="102"/>
        <v>0.01</v>
      </c>
      <c r="AT146" s="91">
        <f t="shared" si="103"/>
        <v>1.3002941190809424E-3</v>
      </c>
      <c r="AU146" s="91">
        <f t="shared" si="104"/>
        <v>0.13</v>
      </c>
      <c r="AV146" s="91">
        <f t="shared" si="105"/>
        <v>6.5014705954047119E-4</v>
      </c>
      <c r="AW146" s="91">
        <f t="shared" si="106"/>
        <v>0.06</v>
      </c>
      <c r="AX146" s="91">
        <f t="shared" si="107"/>
        <v>3.250735297702356E-4</v>
      </c>
      <c r="AY146" s="91">
        <f t="shared" si="108"/>
        <v>0.03</v>
      </c>
      <c r="AZ146" s="91">
        <f t="shared" si="109"/>
        <v>6.5014705954047157E-5</v>
      </c>
      <c r="BA146" s="91">
        <f t="shared" si="110"/>
        <v>0.01</v>
      </c>
      <c r="BB146" s="91">
        <f t="shared" si="111"/>
        <v>2.6005882381618863E-4</v>
      </c>
      <c r="BC146" s="91">
        <f t="shared" si="112"/>
        <v>0.03</v>
      </c>
      <c r="BD146" s="91">
        <f t="shared" si="113"/>
        <v>1.3002941190809431E-4</v>
      </c>
      <c r="BE146" s="91">
        <f t="shared" si="114"/>
        <v>0.01</v>
      </c>
      <c r="BF146" s="91">
        <f t="shared" si="115"/>
        <v>6.5014705954047157E-5</v>
      </c>
      <c r="BG146" s="91">
        <f t="shared" si="116"/>
        <v>0.01</v>
      </c>
      <c r="BH146" s="91">
        <f t="shared" si="117"/>
        <v>1.3002941190809427E-5</v>
      </c>
      <c r="BI146" s="91">
        <f t="shared" si="118"/>
        <v>0</v>
      </c>
    </row>
    <row r="147" spans="1:61" s="91" customFormat="1" x14ac:dyDescent="0.25">
      <c r="A147" s="126">
        <v>7.5</v>
      </c>
      <c r="B147" s="127">
        <f t="shared" si="73"/>
        <v>41</v>
      </c>
      <c r="C147" s="128">
        <f t="shared" si="63"/>
        <v>0</v>
      </c>
      <c r="D147" s="129">
        <f t="shared" si="64"/>
        <v>1</v>
      </c>
      <c r="E147" s="130">
        <f t="shared" si="65"/>
        <v>0</v>
      </c>
      <c r="F147" s="145">
        <f t="shared" si="62"/>
        <v>40</v>
      </c>
      <c r="G147" s="138">
        <f t="shared" si="87"/>
        <v>2.435144748118722E-2</v>
      </c>
      <c r="H147" s="133">
        <f t="shared" si="74"/>
        <v>0.46296296296296297</v>
      </c>
      <c r="I147" s="129">
        <f t="shared" si="75"/>
        <v>1.38</v>
      </c>
      <c r="J147" s="133">
        <f t="shared" si="76"/>
        <v>0.45335874678299837</v>
      </c>
      <c r="K147" s="133">
        <f t="shared" si="88"/>
        <v>1.328901329557844E-5</v>
      </c>
      <c r="L147" s="128">
        <f t="shared" si="77"/>
        <v>18.617322322758923</v>
      </c>
      <c r="M147" s="129">
        <f t="shared" si="66"/>
        <v>0</v>
      </c>
      <c r="N147" s="145">
        <v>0</v>
      </c>
      <c r="O147" s="140">
        <f t="shared" si="78"/>
        <v>1003.5799244238709</v>
      </c>
      <c r="P147" s="135">
        <f t="shared" si="79"/>
        <v>480</v>
      </c>
      <c r="Q147" s="138">
        <f t="shared" si="80"/>
        <v>1.217572374059361E-2</v>
      </c>
      <c r="R147" s="133">
        <f t="shared" si="81"/>
        <v>0.23148148148148148</v>
      </c>
      <c r="S147" s="133">
        <f t="shared" si="67"/>
        <v>0.22667937339149918</v>
      </c>
      <c r="T147" s="133">
        <f t="shared" si="68"/>
        <v>6.6445066477892201E-6</v>
      </c>
      <c r="U147" s="138">
        <f t="shared" si="82"/>
        <v>6.0878618702968051E-3</v>
      </c>
      <c r="V147" s="133">
        <f t="shared" si="83"/>
        <v>0.11574074074074074</v>
      </c>
      <c r="W147" s="133">
        <f t="shared" si="69"/>
        <v>0.11333968669574959</v>
      </c>
      <c r="X147" s="133">
        <f t="shared" si="70"/>
        <v>3.3222533238946101E-6</v>
      </c>
      <c r="Y147" s="138">
        <f t="shared" si="84"/>
        <v>1.2175723740593611E-3</v>
      </c>
      <c r="Z147" s="133">
        <f t="shared" si="85"/>
        <v>2.3148148148148147E-2</v>
      </c>
      <c r="AA147" s="133">
        <f t="shared" si="71"/>
        <v>2.2667937339149919E-2</v>
      </c>
      <c r="AB147" s="133">
        <f t="shared" si="72"/>
        <v>6.6445066477892199E-7</v>
      </c>
      <c r="AC147" s="141">
        <f t="shared" si="86"/>
        <v>0.34184027777777909</v>
      </c>
      <c r="AD147" s="91">
        <f t="shared" si="89"/>
        <v>5.2711868878321825E-3</v>
      </c>
      <c r="AE147" s="91">
        <f t="shared" si="90"/>
        <v>0.53</v>
      </c>
      <c r="AF147" s="91">
        <f t="shared" si="91"/>
        <v>2.6355934439160913E-3</v>
      </c>
      <c r="AG147" s="91">
        <f t="shared" si="90"/>
        <v>0.26</v>
      </c>
      <c r="AH147" s="91">
        <f t="shared" si="92"/>
        <v>1.3177967219580456E-3</v>
      </c>
      <c r="AI147" s="91">
        <f t="shared" ref="AI147:AK162" si="120">ROUND((1-EXP(-AH147))*100,2)</f>
        <v>0.13</v>
      </c>
      <c r="AJ147" s="91">
        <f t="shared" si="94"/>
        <v>2.6355934439160927E-4</v>
      </c>
      <c r="AK147" s="91">
        <f t="shared" si="120"/>
        <v>0.03</v>
      </c>
      <c r="AL147" s="91">
        <f t="shared" si="95"/>
        <v>2.6355934439160913E-3</v>
      </c>
      <c r="AM147" s="91">
        <f t="shared" si="96"/>
        <v>0.26</v>
      </c>
      <c r="AN147" s="91">
        <f t="shared" si="97"/>
        <v>1.3177967219580456E-3</v>
      </c>
      <c r="AO147" s="91">
        <f t="shared" si="98"/>
        <v>0.13</v>
      </c>
      <c r="AP147" s="91">
        <f t="shared" si="99"/>
        <v>6.5889836097902282E-4</v>
      </c>
      <c r="AQ147" s="91">
        <f t="shared" si="100"/>
        <v>7.0000000000000007E-2</v>
      </c>
      <c r="AR147" s="91">
        <f t="shared" si="101"/>
        <v>1.3177967219580463E-4</v>
      </c>
      <c r="AS147" s="91">
        <f t="shared" si="102"/>
        <v>0.01</v>
      </c>
      <c r="AT147" s="91">
        <f t="shared" si="103"/>
        <v>1.3177967219580456E-3</v>
      </c>
      <c r="AU147" s="91">
        <f t="shared" si="104"/>
        <v>0.13</v>
      </c>
      <c r="AV147" s="91">
        <f t="shared" si="105"/>
        <v>6.5889836097902282E-4</v>
      </c>
      <c r="AW147" s="91">
        <f t="shared" si="106"/>
        <v>7.0000000000000007E-2</v>
      </c>
      <c r="AX147" s="91">
        <f t="shared" si="107"/>
        <v>3.2944918048951141E-4</v>
      </c>
      <c r="AY147" s="91">
        <f t="shared" si="108"/>
        <v>0.03</v>
      </c>
      <c r="AZ147" s="91">
        <f t="shared" si="109"/>
        <v>6.5889836097902317E-5</v>
      </c>
      <c r="BA147" s="91">
        <f t="shared" si="110"/>
        <v>0.01</v>
      </c>
      <c r="BB147" s="91">
        <f t="shared" si="111"/>
        <v>2.6355934439160927E-4</v>
      </c>
      <c r="BC147" s="91">
        <f t="shared" si="112"/>
        <v>0.03</v>
      </c>
      <c r="BD147" s="91">
        <f t="shared" si="113"/>
        <v>1.3177967219580463E-4</v>
      </c>
      <c r="BE147" s="91">
        <f t="shared" si="114"/>
        <v>0.01</v>
      </c>
      <c r="BF147" s="91">
        <f t="shared" si="115"/>
        <v>6.5889836097902317E-5</v>
      </c>
      <c r="BG147" s="91">
        <f t="shared" si="116"/>
        <v>0.01</v>
      </c>
      <c r="BH147" s="91">
        <f t="shared" si="117"/>
        <v>1.317796721958046E-5</v>
      </c>
      <c r="BI147" s="91">
        <f t="shared" si="118"/>
        <v>0</v>
      </c>
    </row>
    <row r="148" spans="1:61" s="91" customFormat="1" x14ac:dyDescent="0.25">
      <c r="A148" s="126">
        <v>7.5</v>
      </c>
      <c r="B148" s="127">
        <f t="shared" si="73"/>
        <v>41</v>
      </c>
      <c r="C148" s="128">
        <f t="shared" si="63"/>
        <v>0</v>
      </c>
      <c r="D148" s="129">
        <f t="shared" si="64"/>
        <v>1</v>
      </c>
      <c r="E148" s="130">
        <f t="shared" si="65"/>
        <v>0</v>
      </c>
      <c r="F148" s="145">
        <f t="shared" si="62"/>
        <v>40</v>
      </c>
      <c r="G148" s="138">
        <f t="shared" si="87"/>
        <v>2.4371428579451113E-2</v>
      </c>
      <c r="H148" s="133">
        <f t="shared" si="74"/>
        <v>0.46296296296296297</v>
      </c>
      <c r="I148" s="129">
        <f t="shared" si="75"/>
        <v>1.38</v>
      </c>
      <c r="J148" s="133">
        <f t="shared" si="76"/>
        <v>0.45373074132974001</v>
      </c>
      <c r="K148" s="133">
        <f t="shared" si="88"/>
        <v>1.3299917332420368E-5</v>
      </c>
      <c r="L148" s="128">
        <f t="shared" si="77"/>
        <v>18.617322322758923</v>
      </c>
      <c r="M148" s="129">
        <f t="shared" si="66"/>
        <v>0</v>
      </c>
      <c r="N148" s="145">
        <v>0</v>
      </c>
      <c r="O148" s="140">
        <f t="shared" si="78"/>
        <v>1004.0095758283792</v>
      </c>
      <c r="P148" s="135">
        <f t="shared" si="79"/>
        <v>480</v>
      </c>
      <c r="Q148" s="138">
        <f t="shared" si="80"/>
        <v>1.2185714289725556E-2</v>
      </c>
      <c r="R148" s="133">
        <f t="shared" si="81"/>
        <v>0.23148148148148148</v>
      </c>
      <c r="S148" s="133">
        <f t="shared" si="67"/>
        <v>0.22686537066487</v>
      </c>
      <c r="T148" s="133">
        <f t="shared" si="68"/>
        <v>6.6499586662101841E-6</v>
      </c>
      <c r="U148" s="138">
        <f t="shared" si="82"/>
        <v>6.0928571448627782E-3</v>
      </c>
      <c r="V148" s="133">
        <f t="shared" si="83"/>
        <v>0.11574074074074074</v>
      </c>
      <c r="W148" s="133">
        <f t="shared" si="69"/>
        <v>0.113432685332435</v>
      </c>
      <c r="X148" s="133">
        <f t="shared" si="70"/>
        <v>3.324979333105092E-6</v>
      </c>
      <c r="Y148" s="138">
        <f t="shared" si="84"/>
        <v>1.2185714289725557E-3</v>
      </c>
      <c r="Z148" s="133">
        <f t="shared" si="85"/>
        <v>2.3148148148148147E-2</v>
      </c>
      <c r="AA148" s="133">
        <f t="shared" si="71"/>
        <v>2.2686537066487E-2</v>
      </c>
      <c r="AB148" s="133">
        <f t="shared" si="72"/>
        <v>6.6499586662101843E-7</v>
      </c>
      <c r="AC148" s="141">
        <f t="shared" si="86"/>
        <v>0.34192708333333466</v>
      </c>
      <c r="AD148" s="91">
        <f t="shared" si="89"/>
        <v>5.3412547449981041E-3</v>
      </c>
      <c r="AE148" s="91">
        <f t="shared" si="90"/>
        <v>0.53</v>
      </c>
      <c r="AF148" s="91">
        <f t="shared" si="91"/>
        <v>2.6706273724990521E-3</v>
      </c>
      <c r="AG148" s="91">
        <f t="shared" si="90"/>
        <v>0.27</v>
      </c>
      <c r="AH148" s="91">
        <f t="shared" si="92"/>
        <v>1.335313686249526E-3</v>
      </c>
      <c r="AI148" s="91">
        <f t="shared" si="120"/>
        <v>0.13</v>
      </c>
      <c r="AJ148" s="91">
        <f t="shared" si="94"/>
        <v>2.6706273724990537E-4</v>
      </c>
      <c r="AK148" s="91">
        <f t="shared" si="120"/>
        <v>0.03</v>
      </c>
      <c r="AL148" s="91">
        <f t="shared" si="95"/>
        <v>2.6706273724990521E-3</v>
      </c>
      <c r="AM148" s="91">
        <f t="shared" si="96"/>
        <v>0.27</v>
      </c>
      <c r="AN148" s="91">
        <f t="shared" si="97"/>
        <v>1.335313686249526E-3</v>
      </c>
      <c r="AO148" s="91">
        <f t="shared" si="98"/>
        <v>0.13</v>
      </c>
      <c r="AP148" s="91">
        <f t="shared" si="99"/>
        <v>6.6765684312476302E-4</v>
      </c>
      <c r="AQ148" s="91">
        <f t="shared" si="100"/>
        <v>7.0000000000000007E-2</v>
      </c>
      <c r="AR148" s="91">
        <f t="shared" si="101"/>
        <v>1.3353136862495268E-4</v>
      </c>
      <c r="AS148" s="91">
        <f t="shared" si="102"/>
        <v>0.01</v>
      </c>
      <c r="AT148" s="91">
        <f t="shared" si="103"/>
        <v>1.335313686249526E-3</v>
      </c>
      <c r="AU148" s="91">
        <f t="shared" si="104"/>
        <v>0.13</v>
      </c>
      <c r="AV148" s="91">
        <f t="shared" si="105"/>
        <v>6.6765684312476302E-4</v>
      </c>
      <c r="AW148" s="91">
        <f t="shared" si="106"/>
        <v>7.0000000000000007E-2</v>
      </c>
      <c r="AX148" s="91">
        <f t="shared" si="107"/>
        <v>3.3382842156238151E-4</v>
      </c>
      <c r="AY148" s="91">
        <f t="shared" si="108"/>
        <v>0.03</v>
      </c>
      <c r="AZ148" s="91">
        <f t="shared" si="109"/>
        <v>6.6765684312476342E-5</v>
      </c>
      <c r="BA148" s="91">
        <f t="shared" si="110"/>
        <v>0.01</v>
      </c>
      <c r="BB148" s="91">
        <f t="shared" si="111"/>
        <v>2.6706273724990537E-4</v>
      </c>
      <c r="BC148" s="91">
        <f t="shared" si="112"/>
        <v>0.03</v>
      </c>
      <c r="BD148" s="91">
        <f t="shared" si="113"/>
        <v>1.3353136862495268E-4</v>
      </c>
      <c r="BE148" s="91">
        <f t="shared" si="114"/>
        <v>0.01</v>
      </c>
      <c r="BF148" s="91">
        <f t="shared" si="115"/>
        <v>6.6765684312476342E-5</v>
      </c>
      <c r="BG148" s="91">
        <f t="shared" si="116"/>
        <v>0.01</v>
      </c>
      <c r="BH148" s="91">
        <f t="shared" si="117"/>
        <v>1.3353136862495265E-5</v>
      </c>
      <c r="BI148" s="91">
        <f t="shared" si="118"/>
        <v>0</v>
      </c>
    </row>
    <row r="149" spans="1:61" s="91" customFormat="1" x14ac:dyDescent="0.25">
      <c r="A149" s="126">
        <v>7.5</v>
      </c>
      <c r="B149" s="127">
        <f t="shared" si="73"/>
        <v>41</v>
      </c>
      <c r="C149" s="128">
        <f t="shared" si="63"/>
        <v>0</v>
      </c>
      <c r="D149" s="129">
        <f t="shared" si="64"/>
        <v>1</v>
      </c>
      <c r="E149" s="130">
        <f t="shared" si="65"/>
        <v>0</v>
      </c>
      <c r="F149" s="145">
        <f t="shared" si="62"/>
        <v>40</v>
      </c>
      <c r="G149" s="138">
        <f t="shared" si="87"/>
        <v>2.4390634666359219E-2</v>
      </c>
      <c r="H149" s="133">
        <f t="shared" si="74"/>
        <v>0.46296296296296297</v>
      </c>
      <c r="I149" s="129">
        <f t="shared" si="75"/>
        <v>1.38</v>
      </c>
      <c r="J149" s="133">
        <f t="shared" si="76"/>
        <v>0.45408830724026711</v>
      </c>
      <c r="K149" s="133">
        <f t="shared" si="88"/>
        <v>1.3310398431930984E-5</v>
      </c>
      <c r="L149" s="128">
        <f t="shared" si="77"/>
        <v>18.617322322758923</v>
      </c>
      <c r="M149" s="129">
        <f t="shared" si="66"/>
        <v>0</v>
      </c>
      <c r="N149" s="145">
        <v>0</v>
      </c>
      <c r="O149" s="140">
        <f t="shared" si="78"/>
        <v>1004.4225627356287</v>
      </c>
      <c r="P149" s="135">
        <f t="shared" si="79"/>
        <v>480</v>
      </c>
      <c r="Q149" s="138">
        <f t="shared" si="80"/>
        <v>1.219531733317961E-2</v>
      </c>
      <c r="R149" s="133">
        <f t="shared" si="81"/>
        <v>0.23148148148148148</v>
      </c>
      <c r="S149" s="133">
        <f t="shared" si="67"/>
        <v>0.22704415362013355</v>
      </c>
      <c r="T149" s="133">
        <f t="shared" si="68"/>
        <v>6.6551992159654918E-6</v>
      </c>
      <c r="U149" s="138">
        <f t="shared" si="82"/>
        <v>6.0976586665898048E-3</v>
      </c>
      <c r="V149" s="133">
        <f t="shared" si="83"/>
        <v>0.11574074074074074</v>
      </c>
      <c r="W149" s="133">
        <f t="shared" si="69"/>
        <v>0.11352207681006678</v>
      </c>
      <c r="X149" s="133">
        <f t="shared" si="70"/>
        <v>3.3275996079827459E-6</v>
      </c>
      <c r="Y149" s="138">
        <f t="shared" si="84"/>
        <v>1.2195317333179611E-3</v>
      </c>
      <c r="Z149" s="133">
        <f t="shared" si="85"/>
        <v>2.3148148148148147E-2</v>
      </c>
      <c r="AA149" s="133">
        <f t="shared" si="71"/>
        <v>2.2704415362013359E-2</v>
      </c>
      <c r="AB149" s="133">
        <f t="shared" si="72"/>
        <v>6.6551992159654939E-7</v>
      </c>
      <c r="AC149" s="141">
        <f t="shared" si="86"/>
        <v>0.34201388888889023</v>
      </c>
      <c r="AD149" s="91">
        <f t="shared" si="89"/>
        <v>5.4113778196638873E-3</v>
      </c>
      <c r="AE149" s="91">
        <f t="shared" si="90"/>
        <v>0.54</v>
      </c>
      <c r="AF149" s="91">
        <f t="shared" si="91"/>
        <v>2.7056889098319437E-3</v>
      </c>
      <c r="AG149" s="91">
        <f t="shared" si="90"/>
        <v>0.27</v>
      </c>
      <c r="AH149" s="91">
        <f t="shared" si="92"/>
        <v>1.3528444549159718E-3</v>
      </c>
      <c r="AI149" s="91">
        <f t="shared" si="120"/>
        <v>0.14000000000000001</v>
      </c>
      <c r="AJ149" s="91">
        <f t="shared" si="94"/>
        <v>2.7056889098319451E-4</v>
      </c>
      <c r="AK149" s="91">
        <f t="shared" si="120"/>
        <v>0.03</v>
      </c>
      <c r="AL149" s="91">
        <f t="shared" si="95"/>
        <v>2.7056889098319437E-3</v>
      </c>
      <c r="AM149" s="91">
        <f t="shared" si="96"/>
        <v>0.27</v>
      </c>
      <c r="AN149" s="91">
        <f t="shared" si="97"/>
        <v>1.3528444549159718E-3</v>
      </c>
      <c r="AO149" s="91">
        <f t="shared" si="98"/>
        <v>0.14000000000000001</v>
      </c>
      <c r="AP149" s="91">
        <f t="shared" si="99"/>
        <v>6.7642222745798591E-4</v>
      </c>
      <c r="AQ149" s="91">
        <f t="shared" si="100"/>
        <v>7.0000000000000007E-2</v>
      </c>
      <c r="AR149" s="91">
        <f t="shared" si="101"/>
        <v>1.3528444549159725E-4</v>
      </c>
      <c r="AS149" s="91">
        <f t="shared" si="102"/>
        <v>0.01</v>
      </c>
      <c r="AT149" s="91">
        <f t="shared" si="103"/>
        <v>1.3528444549159718E-3</v>
      </c>
      <c r="AU149" s="91">
        <f t="shared" si="104"/>
        <v>0.14000000000000001</v>
      </c>
      <c r="AV149" s="91">
        <f t="shared" si="105"/>
        <v>6.7642222745798591E-4</v>
      </c>
      <c r="AW149" s="91">
        <f t="shared" si="106"/>
        <v>7.0000000000000007E-2</v>
      </c>
      <c r="AX149" s="91">
        <f t="shared" si="107"/>
        <v>3.3821111372899296E-4</v>
      </c>
      <c r="AY149" s="91">
        <f t="shared" si="108"/>
        <v>0.03</v>
      </c>
      <c r="AZ149" s="91">
        <f t="shared" si="109"/>
        <v>6.7642222745798627E-5</v>
      </c>
      <c r="BA149" s="91">
        <f t="shared" si="110"/>
        <v>0.01</v>
      </c>
      <c r="BB149" s="91">
        <f t="shared" si="111"/>
        <v>2.7056889098319451E-4</v>
      </c>
      <c r="BC149" s="91">
        <f t="shared" si="112"/>
        <v>0.03</v>
      </c>
      <c r="BD149" s="91">
        <f t="shared" si="113"/>
        <v>1.3528444549159725E-4</v>
      </c>
      <c r="BE149" s="91">
        <f t="shared" si="114"/>
        <v>0.01</v>
      </c>
      <c r="BF149" s="91">
        <f t="shared" si="115"/>
        <v>6.7642222745798627E-5</v>
      </c>
      <c r="BG149" s="91">
        <f t="shared" si="116"/>
        <v>0.01</v>
      </c>
      <c r="BH149" s="91">
        <f t="shared" si="117"/>
        <v>1.3528444549159723E-5</v>
      </c>
      <c r="BI149" s="91">
        <f t="shared" si="118"/>
        <v>0</v>
      </c>
    </row>
    <row r="150" spans="1:61" s="91" customFormat="1" x14ac:dyDescent="0.25">
      <c r="A150" s="126">
        <v>7.5</v>
      </c>
      <c r="B150" s="127">
        <f t="shared" si="73"/>
        <v>41</v>
      </c>
      <c r="C150" s="128">
        <f t="shared" si="63"/>
        <v>0</v>
      </c>
      <c r="D150" s="129">
        <f t="shared" si="64"/>
        <v>1</v>
      </c>
      <c r="E150" s="130">
        <f t="shared" si="65"/>
        <v>0</v>
      </c>
      <c r="F150" s="145">
        <f t="shared" si="62"/>
        <v>40</v>
      </c>
      <c r="G150" s="138">
        <f t="shared" si="87"/>
        <v>2.4409095802451437E-2</v>
      </c>
      <c r="H150" s="133">
        <f t="shared" si="74"/>
        <v>0.46296296296296297</v>
      </c>
      <c r="I150" s="129">
        <f t="shared" si="75"/>
        <v>1.38</v>
      </c>
      <c r="J150" s="133">
        <f t="shared" si="76"/>
        <v>0.45443200416134027</v>
      </c>
      <c r="K150" s="133">
        <f t="shared" si="88"/>
        <v>1.3320472998675754E-5</v>
      </c>
      <c r="L150" s="128">
        <f t="shared" si="77"/>
        <v>18.617322322758923</v>
      </c>
      <c r="M150" s="129">
        <f t="shared" si="66"/>
        <v>0</v>
      </c>
      <c r="N150" s="145">
        <v>0</v>
      </c>
      <c r="O150" s="140">
        <f t="shared" si="78"/>
        <v>1004.8195314962798</v>
      </c>
      <c r="P150" s="135">
        <f t="shared" si="79"/>
        <v>480</v>
      </c>
      <c r="Q150" s="138">
        <f t="shared" si="80"/>
        <v>1.2204547901225719E-2</v>
      </c>
      <c r="R150" s="133">
        <f t="shared" si="81"/>
        <v>0.23148148148148148</v>
      </c>
      <c r="S150" s="133">
        <f t="shared" si="67"/>
        <v>0.22721600208067014</v>
      </c>
      <c r="T150" s="133">
        <f t="shared" si="68"/>
        <v>6.6602364993378769E-6</v>
      </c>
      <c r="U150" s="138">
        <f t="shared" si="82"/>
        <v>6.1022739506128593E-3</v>
      </c>
      <c r="V150" s="133">
        <f t="shared" si="83"/>
        <v>0.11574074074074074</v>
      </c>
      <c r="W150" s="133">
        <f t="shared" si="69"/>
        <v>0.11360800104033507</v>
      </c>
      <c r="X150" s="133">
        <f t="shared" si="70"/>
        <v>3.3301182496689385E-6</v>
      </c>
      <c r="Y150" s="138">
        <f t="shared" si="84"/>
        <v>1.2204547901225719E-3</v>
      </c>
      <c r="Z150" s="133">
        <f t="shared" si="85"/>
        <v>2.3148148148148147E-2</v>
      </c>
      <c r="AA150" s="133">
        <f t="shared" si="71"/>
        <v>2.2721600208067013E-2</v>
      </c>
      <c r="AB150" s="133">
        <f t="shared" si="72"/>
        <v>6.6602364993378763E-7</v>
      </c>
      <c r="AC150" s="141">
        <f t="shared" si="86"/>
        <v>0.3421006944444458</v>
      </c>
      <c r="AD150" s="91">
        <f t="shared" si="89"/>
        <v>5.4815539700959351E-3</v>
      </c>
      <c r="AE150" s="91">
        <f t="shared" si="90"/>
        <v>0.55000000000000004</v>
      </c>
      <c r="AF150" s="91">
        <f t="shared" si="91"/>
        <v>2.7407769850479676E-3</v>
      </c>
      <c r="AG150" s="91">
        <f t="shared" si="90"/>
        <v>0.27</v>
      </c>
      <c r="AH150" s="91">
        <f t="shared" si="92"/>
        <v>1.3703884925239838E-3</v>
      </c>
      <c r="AI150" s="91">
        <f t="shared" si="120"/>
        <v>0.14000000000000001</v>
      </c>
      <c r="AJ150" s="91">
        <f t="shared" si="94"/>
        <v>2.7407769850479688E-4</v>
      </c>
      <c r="AK150" s="91">
        <f t="shared" si="120"/>
        <v>0.03</v>
      </c>
      <c r="AL150" s="91">
        <f t="shared" si="95"/>
        <v>2.7407769850479676E-3</v>
      </c>
      <c r="AM150" s="91">
        <f t="shared" si="96"/>
        <v>0.27</v>
      </c>
      <c r="AN150" s="91">
        <f t="shared" si="97"/>
        <v>1.3703884925239838E-3</v>
      </c>
      <c r="AO150" s="91">
        <f t="shared" si="98"/>
        <v>0.14000000000000001</v>
      </c>
      <c r="AP150" s="91">
        <f t="shared" si="99"/>
        <v>6.8519424626199189E-4</v>
      </c>
      <c r="AQ150" s="91">
        <f t="shared" si="100"/>
        <v>7.0000000000000007E-2</v>
      </c>
      <c r="AR150" s="91">
        <f t="shared" si="101"/>
        <v>1.3703884925239844E-4</v>
      </c>
      <c r="AS150" s="91">
        <f t="shared" si="102"/>
        <v>0.01</v>
      </c>
      <c r="AT150" s="91">
        <f t="shared" si="103"/>
        <v>1.3703884925239838E-3</v>
      </c>
      <c r="AU150" s="91">
        <f t="shared" si="104"/>
        <v>0.14000000000000001</v>
      </c>
      <c r="AV150" s="91">
        <f t="shared" si="105"/>
        <v>6.8519424626199189E-4</v>
      </c>
      <c r="AW150" s="91">
        <f t="shared" si="106"/>
        <v>7.0000000000000007E-2</v>
      </c>
      <c r="AX150" s="91">
        <f t="shared" si="107"/>
        <v>3.4259712313099595E-4</v>
      </c>
      <c r="AY150" s="91">
        <f t="shared" si="108"/>
        <v>0.03</v>
      </c>
      <c r="AZ150" s="91">
        <f t="shared" si="109"/>
        <v>6.8519424626199219E-5</v>
      </c>
      <c r="BA150" s="91">
        <f t="shared" si="110"/>
        <v>0.01</v>
      </c>
      <c r="BB150" s="91">
        <f t="shared" si="111"/>
        <v>2.7407769850479688E-4</v>
      </c>
      <c r="BC150" s="91">
        <f t="shared" si="112"/>
        <v>0.03</v>
      </c>
      <c r="BD150" s="91">
        <f t="shared" si="113"/>
        <v>1.3703884925239844E-4</v>
      </c>
      <c r="BE150" s="91">
        <f t="shared" si="114"/>
        <v>0.01</v>
      </c>
      <c r="BF150" s="91">
        <f t="shared" si="115"/>
        <v>6.8519424626199219E-5</v>
      </c>
      <c r="BG150" s="91">
        <f t="shared" si="116"/>
        <v>0.01</v>
      </c>
      <c r="BH150" s="91">
        <f t="shared" si="117"/>
        <v>1.3703884925239842E-5</v>
      </c>
      <c r="BI150" s="91">
        <f t="shared" si="118"/>
        <v>0</v>
      </c>
    </row>
    <row r="151" spans="1:61" s="91" customFormat="1" x14ac:dyDescent="0.25">
      <c r="A151" s="126">
        <v>7.5</v>
      </c>
      <c r="B151" s="127">
        <f t="shared" si="73"/>
        <v>41</v>
      </c>
      <c r="C151" s="128">
        <f t="shared" si="63"/>
        <v>0</v>
      </c>
      <c r="D151" s="129">
        <f t="shared" si="64"/>
        <v>1</v>
      </c>
      <c r="E151" s="130">
        <f t="shared" si="65"/>
        <v>0</v>
      </c>
      <c r="F151" s="145">
        <f t="shared" si="62"/>
        <v>40</v>
      </c>
      <c r="G151" s="138">
        <f t="shared" si="87"/>
        <v>2.4426840882302736E-2</v>
      </c>
      <c r="H151" s="133">
        <f t="shared" si="74"/>
        <v>0.46296296296296297</v>
      </c>
      <c r="I151" s="129">
        <f t="shared" si="75"/>
        <v>1.38</v>
      </c>
      <c r="J151" s="133">
        <f t="shared" si="76"/>
        <v>0.45476237003257503</v>
      </c>
      <c r="K151" s="133">
        <f t="shared" si="88"/>
        <v>1.3330156800932567E-5</v>
      </c>
      <c r="L151" s="128">
        <f t="shared" si="77"/>
        <v>18.617322322758923</v>
      </c>
      <c r="M151" s="129">
        <f t="shared" si="66"/>
        <v>0</v>
      </c>
      <c r="N151" s="145">
        <v>0</v>
      </c>
      <c r="O151" s="140">
        <f t="shared" si="78"/>
        <v>1005.2011033915784</v>
      </c>
      <c r="P151" s="135">
        <f t="shared" si="79"/>
        <v>480</v>
      </c>
      <c r="Q151" s="138">
        <f t="shared" si="80"/>
        <v>1.2213420441151368E-2</v>
      </c>
      <c r="R151" s="133">
        <f t="shared" si="81"/>
        <v>0.23148148148148148</v>
      </c>
      <c r="S151" s="133">
        <f t="shared" si="67"/>
        <v>0.22738118501628751</v>
      </c>
      <c r="T151" s="133">
        <f t="shared" si="68"/>
        <v>6.6650784004662835E-6</v>
      </c>
      <c r="U151" s="138">
        <f t="shared" si="82"/>
        <v>6.106710220575684E-3</v>
      </c>
      <c r="V151" s="133">
        <f t="shared" si="83"/>
        <v>0.11574074074074074</v>
      </c>
      <c r="W151" s="133">
        <f t="shared" si="69"/>
        <v>0.11369059250814376</v>
      </c>
      <c r="X151" s="133">
        <f t="shared" si="70"/>
        <v>3.3325392002331418E-6</v>
      </c>
      <c r="Y151" s="138">
        <f t="shared" si="84"/>
        <v>1.2213420441151369E-3</v>
      </c>
      <c r="Z151" s="133">
        <f t="shared" si="85"/>
        <v>2.3148148148148147E-2</v>
      </c>
      <c r="AA151" s="133">
        <f t="shared" si="71"/>
        <v>2.2738118501628754E-2</v>
      </c>
      <c r="AB151" s="133">
        <f t="shared" si="72"/>
        <v>6.6650784004662848E-7</v>
      </c>
      <c r="AC151" s="141">
        <f t="shared" si="86"/>
        <v>0.34218750000000137</v>
      </c>
      <c r="AD151" s="91">
        <f t="shared" si="89"/>
        <v>5.5517811376325551E-3</v>
      </c>
      <c r="AE151" s="91">
        <f t="shared" si="90"/>
        <v>0.55000000000000004</v>
      </c>
      <c r="AF151" s="91">
        <f t="shared" si="91"/>
        <v>2.7758905688162775E-3</v>
      </c>
      <c r="AG151" s="91">
        <f t="shared" si="90"/>
        <v>0.28000000000000003</v>
      </c>
      <c r="AH151" s="91">
        <f t="shared" si="92"/>
        <v>1.3879452844081388E-3</v>
      </c>
      <c r="AI151" s="91">
        <f t="shared" si="120"/>
        <v>0.14000000000000001</v>
      </c>
      <c r="AJ151" s="91">
        <f t="shared" si="94"/>
        <v>2.775890568816279E-4</v>
      </c>
      <c r="AK151" s="91">
        <f t="shared" si="120"/>
        <v>0.03</v>
      </c>
      <c r="AL151" s="91">
        <f t="shared" si="95"/>
        <v>2.7758905688162775E-3</v>
      </c>
      <c r="AM151" s="91">
        <f t="shared" si="96"/>
        <v>0.28000000000000003</v>
      </c>
      <c r="AN151" s="91">
        <f t="shared" si="97"/>
        <v>1.3879452844081388E-3</v>
      </c>
      <c r="AO151" s="91">
        <f t="shared" si="98"/>
        <v>0.14000000000000001</v>
      </c>
      <c r="AP151" s="91">
        <f t="shared" si="99"/>
        <v>6.9397264220406939E-4</v>
      </c>
      <c r="AQ151" s="91">
        <f t="shared" si="100"/>
        <v>7.0000000000000007E-2</v>
      </c>
      <c r="AR151" s="91">
        <f t="shared" si="101"/>
        <v>1.3879452844081395E-4</v>
      </c>
      <c r="AS151" s="91">
        <f t="shared" si="102"/>
        <v>0.01</v>
      </c>
      <c r="AT151" s="91">
        <f t="shared" si="103"/>
        <v>1.3879452844081388E-3</v>
      </c>
      <c r="AU151" s="91">
        <f t="shared" si="104"/>
        <v>0.14000000000000001</v>
      </c>
      <c r="AV151" s="91">
        <f t="shared" si="105"/>
        <v>6.9397264220406939E-4</v>
      </c>
      <c r="AW151" s="91">
        <f t="shared" si="106"/>
        <v>7.0000000000000007E-2</v>
      </c>
      <c r="AX151" s="91">
        <f t="shared" si="107"/>
        <v>3.4698632110203469E-4</v>
      </c>
      <c r="AY151" s="91">
        <f t="shared" si="108"/>
        <v>0.03</v>
      </c>
      <c r="AZ151" s="91">
        <f t="shared" si="109"/>
        <v>6.9397264220406974E-5</v>
      </c>
      <c r="BA151" s="91">
        <f t="shared" si="110"/>
        <v>0.01</v>
      </c>
      <c r="BB151" s="91">
        <f t="shared" si="111"/>
        <v>2.775890568816279E-4</v>
      </c>
      <c r="BC151" s="91">
        <f t="shared" si="112"/>
        <v>0.03</v>
      </c>
      <c r="BD151" s="91">
        <f t="shared" si="113"/>
        <v>1.3879452844081395E-4</v>
      </c>
      <c r="BE151" s="91">
        <f t="shared" si="114"/>
        <v>0.01</v>
      </c>
      <c r="BF151" s="91">
        <f t="shared" si="115"/>
        <v>6.9397264220406974E-5</v>
      </c>
      <c r="BG151" s="91">
        <f t="shared" si="116"/>
        <v>0.01</v>
      </c>
      <c r="BH151" s="91">
        <f t="shared" si="117"/>
        <v>1.3879452844081393E-5</v>
      </c>
      <c r="BI151" s="91">
        <f t="shared" si="118"/>
        <v>0</v>
      </c>
    </row>
    <row r="152" spans="1:61" s="91" customFormat="1" x14ac:dyDescent="0.25">
      <c r="A152" s="126">
        <v>7.5</v>
      </c>
      <c r="B152" s="127">
        <f t="shared" si="73"/>
        <v>41</v>
      </c>
      <c r="C152" s="128">
        <f t="shared" si="63"/>
        <v>0</v>
      </c>
      <c r="D152" s="129">
        <f t="shared" si="64"/>
        <v>1</v>
      </c>
      <c r="E152" s="130">
        <f t="shared" si="65"/>
        <v>0</v>
      </c>
      <c r="F152" s="145">
        <f t="shared" si="62"/>
        <v>40</v>
      </c>
      <c r="G152" s="138">
        <f t="shared" si="87"/>
        <v>2.4443897679747709E-2</v>
      </c>
      <c r="H152" s="133">
        <f t="shared" si="74"/>
        <v>0.46296296296296297</v>
      </c>
      <c r="I152" s="129">
        <f t="shared" si="75"/>
        <v>1.38</v>
      </c>
      <c r="J152" s="133">
        <f t="shared" si="76"/>
        <v>0.45507992192840208</v>
      </c>
      <c r="K152" s="133">
        <f t="shared" si="88"/>
        <v>1.3339464995371577E-5</v>
      </c>
      <c r="L152" s="128">
        <f t="shared" si="77"/>
        <v>18.617322322758923</v>
      </c>
      <c r="M152" s="129">
        <f t="shared" si="66"/>
        <v>0</v>
      </c>
      <c r="N152" s="145">
        <v>0</v>
      </c>
      <c r="O152" s="140">
        <f t="shared" si="78"/>
        <v>1005.5678756057017</v>
      </c>
      <c r="P152" s="135">
        <f t="shared" si="79"/>
        <v>480</v>
      </c>
      <c r="Q152" s="138">
        <f t="shared" si="80"/>
        <v>1.2221948839873854E-2</v>
      </c>
      <c r="R152" s="133">
        <f t="shared" si="81"/>
        <v>0.23148148148148148</v>
      </c>
      <c r="S152" s="133">
        <f t="shared" si="67"/>
        <v>0.22753996096420104</v>
      </c>
      <c r="T152" s="133">
        <f t="shared" si="68"/>
        <v>6.6697324976857887E-6</v>
      </c>
      <c r="U152" s="138">
        <f t="shared" si="82"/>
        <v>6.1109744199369272E-3</v>
      </c>
      <c r="V152" s="133">
        <f t="shared" si="83"/>
        <v>0.11574074074074074</v>
      </c>
      <c r="W152" s="133">
        <f t="shared" si="69"/>
        <v>0.11376998048210052</v>
      </c>
      <c r="X152" s="133">
        <f t="shared" si="70"/>
        <v>3.3348662488428943E-6</v>
      </c>
      <c r="Y152" s="138">
        <f t="shared" si="84"/>
        <v>1.2221948839873855E-3</v>
      </c>
      <c r="Z152" s="133">
        <f t="shared" si="85"/>
        <v>2.3148148148148147E-2</v>
      </c>
      <c r="AA152" s="133">
        <f t="shared" si="71"/>
        <v>2.2753996096420103E-2</v>
      </c>
      <c r="AB152" s="133">
        <f t="shared" si="72"/>
        <v>6.6697324976857883E-7</v>
      </c>
      <c r="AC152" s="141">
        <f t="shared" si="86"/>
        <v>0.34227430555555693</v>
      </c>
      <c r="AD152" s="91">
        <f t="shared" si="89"/>
        <v>5.6220573434618299E-3</v>
      </c>
      <c r="AE152" s="91">
        <f t="shared" si="90"/>
        <v>0.56000000000000005</v>
      </c>
      <c r="AF152" s="91">
        <f t="shared" si="91"/>
        <v>2.811028671730915E-3</v>
      </c>
      <c r="AG152" s="91">
        <f t="shared" si="90"/>
        <v>0.28000000000000003</v>
      </c>
      <c r="AH152" s="91">
        <f t="shared" si="92"/>
        <v>1.4055143358654575E-3</v>
      </c>
      <c r="AI152" s="91">
        <f t="shared" si="120"/>
        <v>0.14000000000000001</v>
      </c>
      <c r="AJ152" s="91">
        <f t="shared" si="94"/>
        <v>2.8110286717309161E-4</v>
      </c>
      <c r="AK152" s="91">
        <f t="shared" si="120"/>
        <v>0.03</v>
      </c>
      <c r="AL152" s="91">
        <f t="shared" si="95"/>
        <v>2.811028671730915E-3</v>
      </c>
      <c r="AM152" s="91">
        <f t="shared" si="96"/>
        <v>0.28000000000000003</v>
      </c>
      <c r="AN152" s="91">
        <f t="shared" si="97"/>
        <v>1.4055143358654575E-3</v>
      </c>
      <c r="AO152" s="91">
        <f t="shared" si="98"/>
        <v>0.14000000000000001</v>
      </c>
      <c r="AP152" s="91">
        <f t="shared" si="99"/>
        <v>7.0275716793272874E-4</v>
      </c>
      <c r="AQ152" s="91">
        <f t="shared" si="100"/>
        <v>7.0000000000000007E-2</v>
      </c>
      <c r="AR152" s="91">
        <f t="shared" si="101"/>
        <v>1.4055143358654581E-4</v>
      </c>
      <c r="AS152" s="91">
        <f t="shared" si="102"/>
        <v>0.01</v>
      </c>
      <c r="AT152" s="91">
        <f t="shared" si="103"/>
        <v>1.4055143358654575E-3</v>
      </c>
      <c r="AU152" s="91">
        <f t="shared" si="104"/>
        <v>0.14000000000000001</v>
      </c>
      <c r="AV152" s="91">
        <f t="shared" si="105"/>
        <v>7.0275716793272874E-4</v>
      </c>
      <c r="AW152" s="91">
        <f t="shared" si="106"/>
        <v>7.0000000000000007E-2</v>
      </c>
      <c r="AX152" s="91">
        <f t="shared" si="107"/>
        <v>3.5137858396636437E-4</v>
      </c>
      <c r="AY152" s="91">
        <f t="shared" si="108"/>
        <v>0.04</v>
      </c>
      <c r="AZ152" s="91">
        <f t="shared" si="109"/>
        <v>7.0275716793272904E-5</v>
      </c>
      <c r="BA152" s="91">
        <f t="shared" si="110"/>
        <v>0.01</v>
      </c>
      <c r="BB152" s="91">
        <f t="shared" si="111"/>
        <v>2.8110286717309161E-4</v>
      </c>
      <c r="BC152" s="91">
        <f t="shared" si="112"/>
        <v>0.03</v>
      </c>
      <c r="BD152" s="91">
        <f t="shared" si="113"/>
        <v>1.4055143358654581E-4</v>
      </c>
      <c r="BE152" s="91">
        <f t="shared" si="114"/>
        <v>0.01</v>
      </c>
      <c r="BF152" s="91">
        <f t="shared" si="115"/>
        <v>7.0275716793272904E-5</v>
      </c>
      <c r="BG152" s="91">
        <f t="shared" si="116"/>
        <v>0.01</v>
      </c>
      <c r="BH152" s="91">
        <f t="shared" si="117"/>
        <v>1.405514335865458E-5</v>
      </c>
      <c r="BI152" s="91">
        <f t="shared" si="118"/>
        <v>0</v>
      </c>
    </row>
    <row r="153" spans="1:61" s="91" customFormat="1" x14ac:dyDescent="0.25">
      <c r="A153" s="126">
        <v>7.5</v>
      </c>
      <c r="B153" s="127">
        <f t="shared" si="73"/>
        <v>41</v>
      </c>
      <c r="C153" s="128">
        <f t="shared" si="63"/>
        <v>0</v>
      </c>
      <c r="D153" s="129">
        <f t="shared" si="64"/>
        <v>1</v>
      </c>
      <c r="E153" s="130">
        <f t="shared" si="65"/>
        <v>0</v>
      </c>
      <c r="F153" s="145">
        <f t="shared" si="62"/>
        <v>40</v>
      </c>
      <c r="G153" s="138">
        <f t="shared" si="87"/>
        <v>2.446029289135097E-2</v>
      </c>
      <c r="H153" s="133">
        <f t="shared" si="74"/>
        <v>0.46296296296296297</v>
      </c>
      <c r="I153" s="129">
        <f t="shared" si="75"/>
        <v>1.38</v>
      </c>
      <c r="J153" s="133">
        <f t="shared" si="76"/>
        <v>0.4553851568673698</v>
      </c>
      <c r="K153" s="133">
        <f t="shared" si="88"/>
        <v>1.3348412150777757E-5</v>
      </c>
      <c r="L153" s="128">
        <f t="shared" si="77"/>
        <v>18.617322322758923</v>
      </c>
      <c r="M153" s="129">
        <f t="shared" si="66"/>
        <v>0</v>
      </c>
      <c r="N153" s="145">
        <v>0</v>
      </c>
      <c r="O153" s="140">
        <f t="shared" si="78"/>
        <v>1005.9204221603889</v>
      </c>
      <c r="P153" s="135">
        <f t="shared" si="79"/>
        <v>480</v>
      </c>
      <c r="Q153" s="138">
        <f t="shared" si="80"/>
        <v>1.2230146445675485E-2</v>
      </c>
      <c r="R153" s="133">
        <f t="shared" si="81"/>
        <v>0.23148148148148148</v>
      </c>
      <c r="S153" s="133">
        <f t="shared" si="67"/>
        <v>0.2276925784336849</v>
      </c>
      <c r="T153" s="133">
        <f t="shared" si="68"/>
        <v>6.6742060753888784E-6</v>
      </c>
      <c r="U153" s="138">
        <f t="shared" si="82"/>
        <v>6.1150732228377426E-3</v>
      </c>
      <c r="V153" s="133">
        <f t="shared" si="83"/>
        <v>0.11574074074074074</v>
      </c>
      <c r="W153" s="133">
        <f t="shared" si="69"/>
        <v>0.11384628921684245</v>
      </c>
      <c r="X153" s="133">
        <f t="shared" si="70"/>
        <v>3.3371030376944392E-6</v>
      </c>
      <c r="Y153" s="138">
        <f t="shared" si="84"/>
        <v>1.2230146445675486E-3</v>
      </c>
      <c r="Z153" s="133">
        <f t="shared" si="85"/>
        <v>2.3148148148148147E-2</v>
      </c>
      <c r="AA153" s="133">
        <f t="shared" si="71"/>
        <v>2.2769257843368491E-2</v>
      </c>
      <c r="AB153" s="133">
        <f t="shared" si="72"/>
        <v>6.6742060753888782E-7</v>
      </c>
      <c r="AC153" s="141">
        <f t="shared" si="86"/>
        <v>0.3423611111111125</v>
      </c>
      <c r="AD153" s="91">
        <f t="shared" si="89"/>
        <v>5.6923806855244639E-3</v>
      </c>
      <c r="AE153" s="91">
        <f t="shared" si="90"/>
        <v>0.56999999999999995</v>
      </c>
      <c r="AF153" s="91">
        <f t="shared" si="91"/>
        <v>2.846190342762232E-3</v>
      </c>
      <c r="AG153" s="91">
        <f t="shared" si="90"/>
        <v>0.28000000000000003</v>
      </c>
      <c r="AH153" s="91">
        <f t="shared" si="92"/>
        <v>1.423095171381116E-3</v>
      </c>
      <c r="AI153" s="91">
        <f t="shared" si="120"/>
        <v>0.14000000000000001</v>
      </c>
      <c r="AJ153" s="91">
        <f t="shared" si="94"/>
        <v>2.8461903427622331E-4</v>
      </c>
      <c r="AK153" s="91">
        <f t="shared" si="120"/>
        <v>0.03</v>
      </c>
      <c r="AL153" s="91">
        <f t="shared" si="95"/>
        <v>2.846190342762232E-3</v>
      </c>
      <c r="AM153" s="91">
        <f t="shared" si="96"/>
        <v>0.28000000000000003</v>
      </c>
      <c r="AN153" s="91">
        <f t="shared" si="97"/>
        <v>1.423095171381116E-3</v>
      </c>
      <c r="AO153" s="91">
        <f t="shared" si="98"/>
        <v>0.14000000000000001</v>
      </c>
      <c r="AP153" s="91">
        <f t="shared" si="99"/>
        <v>7.1154758569055799E-4</v>
      </c>
      <c r="AQ153" s="91">
        <f t="shared" si="100"/>
        <v>7.0000000000000007E-2</v>
      </c>
      <c r="AR153" s="91">
        <f t="shared" si="101"/>
        <v>1.4230951713811165E-4</v>
      </c>
      <c r="AS153" s="91">
        <f t="shared" si="102"/>
        <v>0.01</v>
      </c>
      <c r="AT153" s="91">
        <f t="shared" si="103"/>
        <v>1.423095171381116E-3</v>
      </c>
      <c r="AU153" s="91">
        <f t="shared" si="104"/>
        <v>0.14000000000000001</v>
      </c>
      <c r="AV153" s="91">
        <f t="shared" si="105"/>
        <v>7.1154758569055799E-4</v>
      </c>
      <c r="AW153" s="91">
        <f t="shared" si="106"/>
        <v>7.0000000000000007E-2</v>
      </c>
      <c r="AX153" s="91">
        <f t="shared" si="107"/>
        <v>3.55773792845279E-4</v>
      </c>
      <c r="AY153" s="91">
        <f t="shared" si="108"/>
        <v>0.04</v>
      </c>
      <c r="AZ153" s="91">
        <f t="shared" si="109"/>
        <v>7.1154758569055826E-5</v>
      </c>
      <c r="BA153" s="91">
        <f t="shared" si="110"/>
        <v>0.01</v>
      </c>
      <c r="BB153" s="91">
        <f t="shared" si="111"/>
        <v>2.8461903427622331E-4</v>
      </c>
      <c r="BC153" s="91">
        <f t="shared" si="112"/>
        <v>0.03</v>
      </c>
      <c r="BD153" s="91">
        <f t="shared" si="113"/>
        <v>1.4230951713811165E-4</v>
      </c>
      <c r="BE153" s="91">
        <f t="shared" si="114"/>
        <v>0.01</v>
      </c>
      <c r="BF153" s="91">
        <f t="shared" si="115"/>
        <v>7.1154758569055826E-5</v>
      </c>
      <c r="BG153" s="91">
        <f t="shared" si="116"/>
        <v>0.01</v>
      </c>
      <c r="BH153" s="91">
        <f t="shared" si="117"/>
        <v>1.4230951713811166E-5</v>
      </c>
      <c r="BI153" s="91">
        <f t="shared" si="118"/>
        <v>0</v>
      </c>
    </row>
    <row r="154" spans="1:61" s="91" customFormat="1" x14ac:dyDescent="0.25">
      <c r="A154" s="126">
        <v>7.5</v>
      </c>
      <c r="B154" s="127">
        <f t="shared" si="73"/>
        <v>41</v>
      </c>
      <c r="C154" s="128">
        <f t="shared" si="63"/>
        <v>0</v>
      </c>
      <c r="D154" s="129">
        <f t="shared" si="64"/>
        <v>1</v>
      </c>
      <c r="E154" s="130">
        <f t="shared" si="65"/>
        <v>0</v>
      </c>
      <c r="F154" s="145">
        <f t="shared" si="62"/>
        <v>40</v>
      </c>
      <c r="G154" s="138">
        <f t="shared" si="87"/>
        <v>2.4476052178191474E-2</v>
      </c>
      <c r="H154" s="133">
        <f t="shared" si="74"/>
        <v>0.46296296296296297</v>
      </c>
      <c r="I154" s="129">
        <f t="shared" si="75"/>
        <v>1.38</v>
      </c>
      <c r="J154" s="133">
        <f t="shared" si="76"/>
        <v>0.4556785525900563</v>
      </c>
      <c r="K154" s="133">
        <f t="shared" si="88"/>
        <v>1.3357012270853334E-5</v>
      </c>
      <c r="L154" s="128">
        <f t="shared" si="77"/>
        <v>18.617322322758923</v>
      </c>
      <c r="M154" s="129">
        <f t="shared" si="66"/>
        <v>0</v>
      </c>
      <c r="N154" s="145">
        <v>0</v>
      </c>
      <c r="O154" s="140">
        <f t="shared" si="78"/>
        <v>1006.2592948133209</v>
      </c>
      <c r="P154" s="135">
        <f t="shared" si="79"/>
        <v>480</v>
      </c>
      <c r="Q154" s="138">
        <f t="shared" si="80"/>
        <v>1.2238026089095737E-2</v>
      </c>
      <c r="R154" s="133">
        <f t="shared" si="81"/>
        <v>0.23148148148148148</v>
      </c>
      <c r="S154" s="133">
        <f t="shared" si="67"/>
        <v>0.22783927629502815</v>
      </c>
      <c r="T154" s="133">
        <f t="shared" si="68"/>
        <v>6.678506135426667E-6</v>
      </c>
      <c r="U154" s="138">
        <f t="shared" si="82"/>
        <v>6.1190130445478684E-3</v>
      </c>
      <c r="V154" s="133">
        <f t="shared" si="83"/>
        <v>0.11574074074074074</v>
      </c>
      <c r="W154" s="133">
        <f t="shared" si="69"/>
        <v>0.11391963814751407</v>
      </c>
      <c r="X154" s="133">
        <f t="shared" si="70"/>
        <v>3.3392530677133335E-6</v>
      </c>
      <c r="Y154" s="138">
        <f t="shared" si="84"/>
        <v>1.2238026089095738E-3</v>
      </c>
      <c r="Z154" s="133">
        <f t="shared" si="85"/>
        <v>2.3148148148148147E-2</v>
      </c>
      <c r="AA154" s="133">
        <f t="shared" si="71"/>
        <v>2.2783927629502817E-2</v>
      </c>
      <c r="AB154" s="133">
        <f t="shared" si="72"/>
        <v>6.6785061354266668E-7</v>
      </c>
      <c r="AC154" s="141">
        <f t="shared" si="86"/>
        <v>0.34244791666666807</v>
      </c>
      <c r="AD154" s="91">
        <f t="shared" si="89"/>
        <v>5.7627493355367643E-3</v>
      </c>
      <c r="AE154" s="91">
        <f t="shared" si="90"/>
        <v>0.56999999999999995</v>
      </c>
      <c r="AF154" s="91">
        <f t="shared" si="91"/>
        <v>2.8813746677683822E-3</v>
      </c>
      <c r="AG154" s="91">
        <f t="shared" si="90"/>
        <v>0.28999999999999998</v>
      </c>
      <c r="AH154" s="91">
        <f t="shared" si="92"/>
        <v>1.4406873338841911E-3</v>
      </c>
      <c r="AI154" s="91">
        <f t="shared" si="120"/>
        <v>0.14000000000000001</v>
      </c>
      <c r="AJ154" s="91">
        <f t="shared" si="94"/>
        <v>2.8813746677683831E-4</v>
      </c>
      <c r="AK154" s="91">
        <f t="shared" si="120"/>
        <v>0.03</v>
      </c>
      <c r="AL154" s="91">
        <f t="shared" si="95"/>
        <v>2.8813746677683822E-3</v>
      </c>
      <c r="AM154" s="91">
        <f t="shared" si="96"/>
        <v>0.28999999999999998</v>
      </c>
      <c r="AN154" s="91">
        <f t="shared" si="97"/>
        <v>1.4406873338841911E-3</v>
      </c>
      <c r="AO154" s="91">
        <f t="shared" si="98"/>
        <v>0.14000000000000001</v>
      </c>
      <c r="AP154" s="91">
        <f t="shared" si="99"/>
        <v>7.2034366694209554E-4</v>
      </c>
      <c r="AQ154" s="91">
        <f t="shared" si="100"/>
        <v>7.0000000000000007E-2</v>
      </c>
      <c r="AR154" s="91">
        <f t="shared" si="101"/>
        <v>1.4406873338841916E-4</v>
      </c>
      <c r="AS154" s="91">
        <f t="shared" si="102"/>
        <v>0.01</v>
      </c>
      <c r="AT154" s="91">
        <f t="shared" si="103"/>
        <v>1.4406873338841911E-3</v>
      </c>
      <c r="AU154" s="91">
        <f t="shared" si="104"/>
        <v>0.14000000000000001</v>
      </c>
      <c r="AV154" s="91">
        <f t="shared" si="105"/>
        <v>7.2034366694209554E-4</v>
      </c>
      <c r="AW154" s="91">
        <f t="shared" si="106"/>
        <v>7.0000000000000007E-2</v>
      </c>
      <c r="AX154" s="91">
        <f t="shared" si="107"/>
        <v>3.6017183347104777E-4</v>
      </c>
      <c r="AY154" s="91">
        <f t="shared" si="108"/>
        <v>0.04</v>
      </c>
      <c r="AZ154" s="91">
        <f t="shared" si="109"/>
        <v>7.2034366694209579E-5</v>
      </c>
      <c r="BA154" s="91">
        <f t="shared" si="110"/>
        <v>0.01</v>
      </c>
      <c r="BB154" s="91">
        <f t="shared" si="111"/>
        <v>2.8813746677683831E-4</v>
      </c>
      <c r="BC154" s="91">
        <f t="shared" si="112"/>
        <v>0.03</v>
      </c>
      <c r="BD154" s="91">
        <f t="shared" si="113"/>
        <v>1.4406873338841916E-4</v>
      </c>
      <c r="BE154" s="91">
        <f t="shared" si="114"/>
        <v>0.01</v>
      </c>
      <c r="BF154" s="91">
        <f t="shared" si="115"/>
        <v>7.2034366694209579E-5</v>
      </c>
      <c r="BG154" s="91">
        <f t="shared" si="116"/>
        <v>0.01</v>
      </c>
      <c r="BH154" s="91">
        <f t="shared" si="117"/>
        <v>1.4406873338841917E-5</v>
      </c>
      <c r="BI154" s="91">
        <f t="shared" si="118"/>
        <v>0</v>
      </c>
    </row>
    <row r="155" spans="1:61" s="91" customFormat="1" x14ac:dyDescent="0.25">
      <c r="A155" s="126">
        <v>7.5</v>
      </c>
      <c r="B155" s="127">
        <f t="shared" si="73"/>
        <v>41</v>
      </c>
      <c r="C155" s="128">
        <f t="shared" si="63"/>
        <v>0</v>
      </c>
      <c r="D155" s="129">
        <f t="shared" si="64"/>
        <v>1</v>
      </c>
      <c r="E155" s="130">
        <f t="shared" si="65"/>
        <v>0</v>
      </c>
      <c r="F155" s="145">
        <f t="shared" si="62"/>
        <v>40</v>
      </c>
      <c r="G155" s="138">
        <f t="shared" si="87"/>
        <v>2.4491200206026131E-2</v>
      </c>
      <c r="H155" s="133">
        <f t="shared" si="74"/>
        <v>0.46296296296296297</v>
      </c>
      <c r="I155" s="129">
        <f t="shared" si="75"/>
        <v>1.38</v>
      </c>
      <c r="J155" s="133">
        <f t="shared" si="76"/>
        <v>0.45596056830680826</v>
      </c>
      <c r="K155" s="133">
        <f t="shared" si="88"/>
        <v>1.3365278816135786E-5</v>
      </c>
      <c r="L155" s="128">
        <f t="shared" si="77"/>
        <v>18.617322322758923</v>
      </c>
      <c r="M155" s="129">
        <f t="shared" si="66"/>
        <v>0</v>
      </c>
      <c r="N155" s="145">
        <v>0</v>
      </c>
      <c r="O155" s="140">
        <f t="shared" si="78"/>
        <v>1006.5850239216574</v>
      </c>
      <c r="P155" s="135">
        <f t="shared" si="79"/>
        <v>480</v>
      </c>
      <c r="Q155" s="138">
        <f t="shared" si="80"/>
        <v>1.2245600103013066E-2</v>
      </c>
      <c r="R155" s="133">
        <f t="shared" si="81"/>
        <v>0.23148148148148148</v>
      </c>
      <c r="S155" s="133">
        <f t="shared" si="67"/>
        <v>0.22798028415340413</v>
      </c>
      <c r="T155" s="133">
        <f t="shared" si="68"/>
        <v>6.6826394080678931E-6</v>
      </c>
      <c r="U155" s="138">
        <f t="shared" si="82"/>
        <v>6.1228000515065328E-3</v>
      </c>
      <c r="V155" s="133">
        <f t="shared" si="83"/>
        <v>0.11574074074074074</v>
      </c>
      <c r="W155" s="133">
        <f t="shared" si="69"/>
        <v>0.11399014207670206</v>
      </c>
      <c r="X155" s="133">
        <f t="shared" si="70"/>
        <v>3.3413197040339465E-6</v>
      </c>
      <c r="Y155" s="138">
        <f t="shared" si="84"/>
        <v>1.2245600103013067E-3</v>
      </c>
      <c r="Z155" s="133">
        <f t="shared" si="85"/>
        <v>2.3148148148148147E-2</v>
      </c>
      <c r="AA155" s="133">
        <f t="shared" si="71"/>
        <v>2.2798028415340413E-2</v>
      </c>
      <c r="AB155" s="133">
        <f t="shared" si="72"/>
        <v>6.6826394080678933E-7</v>
      </c>
      <c r="AC155" s="141">
        <f t="shared" si="86"/>
        <v>0.34253472222222364</v>
      </c>
      <c r="AD155" s="91">
        <f t="shared" si="89"/>
        <v>5.8331615361290898E-3</v>
      </c>
      <c r="AE155" s="91">
        <f t="shared" si="90"/>
        <v>0.57999999999999996</v>
      </c>
      <c r="AF155" s="91">
        <f t="shared" si="91"/>
        <v>2.9165807680645449E-3</v>
      </c>
      <c r="AG155" s="91">
        <f t="shared" si="90"/>
        <v>0.28999999999999998</v>
      </c>
      <c r="AH155" s="91">
        <f t="shared" si="92"/>
        <v>1.4582903840322725E-3</v>
      </c>
      <c r="AI155" s="91">
        <f t="shared" si="120"/>
        <v>0.15</v>
      </c>
      <c r="AJ155" s="91">
        <f t="shared" si="94"/>
        <v>2.9165807680645457E-4</v>
      </c>
      <c r="AK155" s="91">
        <f t="shared" si="120"/>
        <v>0.03</v>
      </c>
      <c r="AL155" s="91">
        <f t="shared" si="95"/>
        <v>2.9165807680645449E-3</v>
      </c>
      <c r="AM155" s="91">
        <f t="shared" si="96"/>
        <v>0.28999999999999998</v>
      </c>
      <c r="AN155" s="91">
        <f t="shared" si="97"/>
        <v>1.4582903840322725E-3</v>
      </c>
      <c r="AO155" s="91">
        <f t="shared" si="98"/>
        <v>0.15</v>
      </c>
      <c r="AP155" s="91">
        <f t="shared" si="99"/>
        <v>7.2914519201613623E-4</v>
      </c>
      <c r="AQ155" s="91">
        <f t="shared" si="100"/>
        <v>7.0000000000000007E-2</v>
      </c>
      <c r="AR155" s="91">
        <f t="shared" si="101"/>
        <v>1.4582903840322728E-4</v>
      </c>
      <c r="AS155" s="91">
        <f t="shared" si="102"/>
        <v>0.01</v>
      </c>
      <c r="AT155" s="91">
        <f t="shared" si="103"/>
        <v>1.4582903840322725E-3</v>
      </c>
      <c r="AU155" s="91">
        <f t="shared" si="104"/>
        <v>0.15</v>
      </c>
      <c r="AV155" s="91">
        <f t="shared" si="105"/>
        <v>7.2914519201613623E-4</v>
      </c>
      <c r="AW155" s="91">
        <f t="shared" si="106"/>
        <v>7.0000000000000007E-2</v>
      </c>
      <c r="AX155" s="91">
        <f t="shared" si="107"/>
        <v>3.6457259600806811E-4</v>
      </c>
      <c r="AY155" s="91">
        <f t="shared" si="108"/>
        <v>0.04</v>
      </c>
      <c r="AZ155" s="91">
        <f t="shared" si="109"/>
        <v>7.2914519201613642E-5</v>
      </c>
      <c r="BA155" s="91">
        <f t="shared" si="110"/>
        <v>0.01</v>
      </c>
      <c r="BB155" s="91">
        <f t="shared" si="111"/>
        <v>2.9165807680645457E-4</v>
      </c>
      <c r="BC155" s="91">
        <f t="shared" si="112"/>
        <v>0.03</v>
      </c>
      <c r="BD155" s="91">
        <f t="shared" si="113"/>
        <v>1.4582903840322728E-4</v>
      </c>
      <c r="BE155" s="91">
        <f t="shared" si="114"/>
        <v>0.01</v>
      </c>
      <c r="BF155" s="91">
        <f t="shared" si="115"/>
        <v>7.2914519201613642E-5</v>
      </c>
      <c r="BG155" s="91">
        <f t="shared" si="116"/>
        <v>0.01</v>
      </c>
      <c r="BH155" s="91">
        <f t="shared" si="117"/>
        <v>1.4582903840322731E-5</v>
      </c>
      <c r="BI155" s="91">
        <f t="shared" si="118"/>
        <v>0</v>
      </c>
    </row>
    <row r="156" spans="1:61" s="91" customFormat="1" x14ac:dyDescent="0.25">
      <c r="A156" s="126">
        <v>7.5</v>
      </c>
      <c r="B156" s="127">
        <f t="shared" si="73"/>
        <v>41</v>
      </c>
      <c r="C156" s="128">
        <f t="shared" si="63"/>
        <v>0</v>
      </c>
      <c r="D156" s="129">
        <f t="shared" si="64"/>
        <v>1</v>
      </c>
      <c r="E156" s="130">
        <f t="shared" si="65"/>
        <v>0</v>
      </c>
      <c r="F156" s="145">
        <f t="shared" si="62"/>
        <v>40</v>
      </c>
      <c r="G156" s="138">
        <f t="shared" si="87"/>
        <v>2.4505760683895587E-2</v>
      </c>
      <c r="H156" s="133">
        <f t="shared" si="74"/>
        <v>0.46296296296296297</v>
      </c>
      <c r="I156" s="129">
        <f t="shared" si="75"/>
        <v>1.38</v>
      </c>
      <c r="J156" s="133">
        <f t="shared" si="76"/>
        <v>0.45623164541647732</v>
      </c>
      <c r="K156" s="133">
        <f t="shared" si="88"/>
        <v>1.3373224725065703E-5</v>
      </c>
      <c r="L156" s="128">
        <f t="shared" si="77"/>
        <v>18.617322322758923</v>
      </c>
      <c r="M156" s="129">
        <f t="shared" si="66"/>
        <v>0</v>
      </c>
      <c r="N156" s="145">
        <v>0</v>
      </c>
      <c r="O156" s="140">
        <f t="shared" si="78"/>
        <v>1006.8981192720775</v>
      </c>
      <c r="P156" s="135">
        <f t="shared" si="79"/>
        <v>480</v>
      </c>
      <c r="Q156" s="138">
        <f t="shared" si="80"/>
        <v>1.2252880341947794E-2</v>
      </c>
      <c r="R156" s="133">
        <f t="shared" si="81"/>
        <v>0.23148148148148148</v>
      </c>
      <c r="S156" s="133">
        <f t="shared" si="67"/>
        <v>0.22811582270823866</v>
      </c>
      <c r="T156" s="133">
        <f t="shared" si="68"/>
        <v>6.6866123625328517E-6</v>
      </c>
      <c r="U156" s="138">
        <f t="shared" si="82"/>
        <v>6.1264401709738969E-3</v>
      </c>
      <c r="V156" s="133">
        <f t="shared" si="83"/>
        <v>0.11574074074074074</v>
      </c>
      <c r="W156" s="133">
        <f t="shared" si="69"/>
        <v>0.11405791135411933</v>
      </c>
      <c r="X156" s="133">
        <f t="shared" si="70"/>
        <v>3.3433061812664259E-6</v>
      </c>
      <c r="Y156" s="138">
        <f t="shared" si="84"/>
        <v>1.2252880341947793E-3</v>
      </c>
      <c r="Z156" s="133">
        <f t="shared" si="85"/>
        <v>2.3148148148148147E-2</v>
      </c>
      <c r="AA156" s="133">
        <f t="shared" si="71"/>
        <v>2.2811582270823864E-2</v>
      </c>
      <c r="AB156" s="133">
        <f t="shared" si="72"/>
        <v>6.6866123625328524E-7</v>
      </c>
      <c r="AC156" s="141">
        <f t="shared" si="86"/>
        <v>0.34262152777777921</v>
      </c>
      <c r="AD156" s="91">
        <f t="shared" si="89"/>
        <v>5.9036155980952895E-3</v>
      </c>
      <c r="AE156" s="91">
        <f t="shared" si="90"/>
        <v>0.59</v>
      </c>
      <c r="AF156" s="91">
        <f t="shared" si="91"/>
        <v>2.9518077990476448E-3</v>
      </c>
      <c r="AG156" s="91">
        <f t="shared" si="90"/>
        <v>0.28999999999999998</v>
      </c>
      <c r="AH156" s="91">
        <f t="shared" si="92"/>
        <v>1.4759038995238224E-3</v>
      </c>
      <c r="AI156" s="91">
        <f t="shared" si="120"/>
        <v>0.15</v>
      </c>
      <c r="AJ156" s="91">
        <f t="shared" si="94"/>
        <v>2.9518077990476455E-4</v>
      </c>
      <c r="AK156" s="91">
        <f t="shared" si="120"/>
        <v>0.03</v>
      </c>
      <c r="AL156" s="91">
        <f t="shared" si="95"/>
        <v>2.9518077990476448E-3</v>
      </c>
      <c r="AM156" s="91">
        <f t="shared" si="96"/>
        <v>0.28999999999999998</v>
      </c>
      <c r="AN156" s="91">
        <f t="shared" si="97"/>
        <v>1.4759038995238224E-3</v>
      </c>
      <c r="AO156" s="91">
        <f t="shared" si="98"/>
        <v>0.15</v>
      </c>
      <c r="AP156" s="91">
        <f t="shared" si="99"/>
        <v>7.3795194976191119E-4</v>
      </c>
      <c r="AQ156" s="91">
        <f t="shared" si="100"/>
        <v>7.0000000000000007E-2</v>
      </c>
      <c r="AR156" s="91">
        <f t="shared" si="101"/>
        <v>1.4759038995238228E-4</v>
      </c>
      <c r="AS156" s="91">
        <f t="shared" si="102"/>
        <v>0.01</v>
      </c>
      <c r="AT156" s="91">
        <f t="shared" si="103"/>
        <v>1.4759038995238224E-3</v>
      </c>
      <c r="AU156" s="91">
        <f t="shared" si="104"/>
        <v>0.15</v>
      </c>
      <c r="AV156" s="91">
        <f t="shared" si="105"/>
        <v>7.3795194976191119E-4</v>
      </c>
      <c r="AW156" s="91">
        <f t="shared" si="106"/>
        <v>7.0000000000000007E-2</v>
      </c>
      <c r="AX156" s="91">
        <f t="shared" si="107"/>
        <v>3.6897597488095559E-4</v>
      </c>
      <c r="AY156" s="91">
        <f t="shared" si="108"/>
        <v>0.04</v>
      </c>
      <c r="AZ156" s="91">
        <f t="shared" si="109"/>
        <v>7.3795194976191138E-5</v>
      </c>
      <c r="BA156" s="91">
        <f t="shared" si="110"/>
        <v>0.01</v>
      </c>
      <c r="BB156" s="91">
        <f t="shared" si="111"/>
        <v>2.9518077990476455E-4</v>
      </c>
      <c r="BC156" s="91">
        <f t="shared" si="112"/>
        <v>0.03</v>
      </c>
      <c r="BD156" s="91">
        <f t="shared" si="113"/>
        <v>1.4759038995238228E-4</v>
      </c>
      <c r="BE156" s="91">
        <f t="shared" si="114"/>
        <v>0.01</v>
      </c>
      <c r="BF156" s="91">
        <f t="shared" si="115"/>
        <v>7.3795194976191138E-5</v>
      </c>
      <c r="BG156" s="91">
        <f t="shared" si="116"/>
        <v>0.01</v>
      </c>
      <c r="BH156" s="91">
        <f t="shared" si="117"/>
        <v>1.475903899523823E-5</v>
      </c>
      <c r="BI156" s="91">
        <f t="shared" si="118"/>
        <v>0</v>
      </c>
    </row>
    <row r="157" spans="1:61" s="91" customFormat="1" x14ac:dyDescent="0.25">
      <c r="A157" s="126">
        <v>7.5</v>
      </c>
      <c r="B157" s="127">
        <f t="shared" si="73"/>
        <v>41</v>
      </c>
      <c r="C157" s="128">
        <f t="shared" si="63"/>
        <v>0</v>
      </c>
      <c r="D157" s="129">
        <f t="shared" si="64"/>
        <v>1</v>
      </c>
      <c r="E157" s="130">
        <f t="shared" si="65"/>
        <v>0</v>
      </c>
      <c r="F157" s="145">
        <f t="shared" si="62"/>
        <v>40</v>
      </c>
      <c r="G157" s="138">
        <f t="shared" si="87"/>
        <v>2.4519756401232589E-2</v>
      </c>
      <c r="H157" s="133">
        <f t="shared" si="74"/>
        <v>0.46296296296296297</v>
      </c>
      <c r="I157" s="129">
        <f t="shared" si="75"/>
        <v>1.38</v>
      </c>
      <c r="J157" s="133">
        <f t="shared" si="76"/>
        <v>0.45649220819727848</v>
      </c>
      <c r="K157" s="133">
        <f t="shared" si="88"/>
        <v>1.3380862434237461E-5</v>
      </c>
      <c r="L157" s="128">
        <f t="shared" si="77"/>
        <v>18.617322322758923</v>
      </c>
      <c r="M157" s="129">
        <f t="shared" si="66"/>
        <v>0</v>
      </c>
      <c r="N157" s="145">
        <v>0</v>
      </c>
      <c r="O157" s="140">
        <f t="shared" si="78"/>
        <v>1007.1990708786298</v>
      </c>
      <c r="P157" s="135">
        <f t="shared" si="79"/>
        <v>480</v>
      </c>
      <c r="Q157" s="138">
        <f t="shared" si="80"/>
        <v>1.2259878200616295E-2</v>
      </c>
      <c r="R157" s="133">
        <f t="shared" si="81"/>
        <v>0.23148148148148148</v>
      </c>
      <c r="S157" s="133">
        <f t="shared" si="67"/>
        <v>0.22824610409863924</v>
      </c>
      <c r="T157" s="133">
        <f t="shared" si="68"/>
        <v>6.6904312171187307E-6</v>
      </c>
      <c r="U157" s="138">
        <f t="shared" si="82"/>
        <v>6.1299391003081473E-3</v>
      </c>
      <c r="V157" s="133">
        <f t="shared" si="83"/>
        <v>0.11574074074074074</v>
      </c>
      <c r="W157" s="133">
        <f t="shared" si="69"/>
        <v>0.11412305204931962</v>
      </c>
      <c r="X157" s="133">
        <f t="shared" si="70"/>
        <v>3.3452156085593654E-6</v>
      </c>
      <c r="Y157" s="138">
        <f t="shared" si="84"/>
        <v>1.2259878200616295E-3</v>
      </c>
      <c r="Z157" s="133">
        <f t="shared" si="85"/>
        <v>2.3148148148148147E-2</v>
      </c>
      <c r="AA157" s="133">
        <f t="shared" si="71"/>
        <v>2.2824610409863926E-2</v>
      </c>
      <c r="AB157" s="133">
        <f t="shared" si="72"/>
        <v>6.6904312171187307E-7</v>
      </c>
      <c r="AC157" s="141">
        <f t="shared" si="86"/>
        <v>0.34270833333333478</v>
      </c>
      <c r="AD157" s="91">
        <f t="shared" si="89"/>
        <v>5.9741098977488336E-3</v>
      </c>
      <c r="AE157" s="91">
        <f t="shared" si="90"/>
        <v>0.6</v>
      </c>
      <c r="AF157" s="91">
        <f t="shared" si="91"/>
        <v>2.9870549488744168E-3</v>
      </c>
      <c r="AG157" s="91">
        <f t="shared" si="90"/>
        <v>0.3</v>
      </c>
      <c r="AH157" s="91">
        <f t="shared" si="92"/>
        <v>1.4935274744372084E-3</v>
      </c>
      <c r="AI157" s="91">
        <f t="shared" si="120"/>
        <v>0.15</v>
      </c>
      <c r="AJ157" s="91">
        <f t="shared" si="94"/>
        <v>2.9870549488744176E-4</v>
      </c>
      <c r="AK157" s="91">
        <f t="shared" si="120"/>
        <v>0.03</v>
      </c>
      <c r="AL157" s="91">
        <f t="shared" si="95"/>
        <v>2.9870549488744168E-3</v>
      </c>
      <c r="AM157" s="91">
        <f t="shared" si="96"/>
        <v>0.3</v>
      </c>
      <c r="AN157" s="91">
        <f t="shared" si="97"/>
        <v>1.4935274744372084E-3</v>
      </c>
      <c r="AO157" s="91">
        <f t="shared" si="98"/>
        <v>0.15</v>
      </c>
      <c r="AP157" s="91">
        <f t="shared" si="99"/>
        <v>7.467637372186042E-4</v>
      </c>
      <c r="AQ157" s="91">
        <f t="shared" si="100"/>
        <v>7.0000000000000007E-2</v>
      </c>
      <c r="AR157" s="91">
        <f t="shared" si="101"/>
        <v>1.4935274744372088E-4</v>
      </c>
      <c r="AS157" s="91">
        <f t="shared" si="102"/>
        <v>0.01</v>
      </c>
      <c r="AT157" s="91">
        <f t="shared" si="103"/>
        <v>1.4935274744372084E-3</v>
      </c>
      <c r="AU157" s="91">
        <f t="shared" si="104"/>
        <v>0.15</v>
      </c>
      <c r="AV157" s="91">
        <f t="shared" si="105"/>
        <v>7.467637372186042E-4</v>
      </c>
      <c r="AW157" s="91">
        <f t="shared" si="106"/>
        <v>7.0000000000000007E-2</v>
      </c>
      <c r="AX157" s="91">
        <f t="shared" si="107"/>
        <v>3.733818686093021E-4</v>
      </c>
      <c r="AY157" s="91">
        <f t="shared" si="108"/>
        <v>0.04</v>
      </c>
      <c r="AZ157" s="91">
        <f t="shared" si="109"/>
        <v>7.4676373721860439E-5</v>
      </c>
      <c r="BA157" s="91">
        <f t="shared" si="110"/>
        <v>0.01</v>
      </c>
      <c r="BB157" s="91">
        <f t="shared" si="111"/>
        <v>2.9870549488744176E-4</v>
      </c>
      <c r="BC157" s="91">
        <f t="shared" si="112"/>
        <v>0.03</v>
      </c>
      <c r="BD157" s="91">
        <f t="shared" si="113"/>
        <v>1.4935274744372088E-4</v>
      </c>
      <c r="BE157" s="91">
        <f t="shared" si="114"/>
        <v>0.01</v>
      </c>
      <c r="BF157" s="91">
        <f t="shared" si="115"/>
        <v>7.4676373721860439E-5</v>
      </c>
      <c r="BG157" s="91">
        <f t="shared" si="116"/>
        <v>0.01</v>
      </c>
      <c r="BH157" s="91">
        <f t="shared" si="117"/>
        <v>1.493527474437209E-5</v>
      </c>
      <c r="BI157" s="91">
        <f t="shared" si="118"/>
        <v>0</v>
      </c>
    </row>
    <row r="158" spans="1:61" s="91" customFormat="1" x14ac:dyDescent="0.25">
      <c r="A158" s="126">
        <v>7.5</v>
      </c>
      <c r="B158" s="127">
        <f t="shared" si="73"/>
        <v>41</v>
      </c>
      <c r="C158" s="128">
        <f t="shared" si="63"/>
        <v>0</v>
      </c>
      <c r="D158" s="129">
        <f t="shared" si="64"/>
        <v>1</v>
      </c>
      <c r="E158" s="130">
        <f t="shared" si="65"/>
        <v>0</v>
      </c>
      <c r="F158" s="145">
        <f t="shared" si="62"/>
        <v>40</v>
      </c>
      <c r="G158" s="138">
        <f t="shared" si="87"/>
        <v>2.4533209263531027E-2</v>
      </c>
      <c r="H158" s="133">
        <f t="shared" si="74"/>
        <v>0.46296296296296297</v>
      </c>
      <c r="I158" s="129">
        <f t="shared" si="75"/>
        <v>1.38</v>
      </c>
      <c r="J158" s="133">
        <f t="shared" si="76"/>
        <v>0.45674266447085221</v>
      </c>
      <c r="K158" s="133">
        <f t="shared" si="88"/>
        <v>1.3388203897864441E-5</v>
      </c>
      <c r="L158" s="128">
        <f t="shared" si="77"/>
        <v>18.617322322758923</v>
      </c>
      <c r="M158" s="129">
        <f t="shared" si="66"/>
        <v>0</v>
      </c>
      <c r="N158" s="145">
        <v>0</v>
      </c>
      <c r="O158" s="140">
        <f t="shared" si="78"/>
        <v>1007.4883497496348</v>
      </c>
      <c r="P158" s="135">
        <f t="shared" si="79"/>
        <v>480</v>
      </c>
      <c r="Q158" s="138">
        <f t="shared" si="80"/>
        <v>1.2266604631765514E-2</v>
      </c>
      <c r="R158" s="133">
        <f t="shared" si="81"/>
        <v>0.23148148148148148</v>
      </c>
      <c r="S158" s="133">
        <f t="shared" si="67"/>
        <v>0.22837133223542611</v>
      </c>
      <c r="T158" s="133">
        <f t="shared" si="68"/>
        <v>6.6941019489322206E-6</v>
      </c>
      <c r="U158" s="138">
        <f t="shared" si="82"/>
        <v>6.1333023158827568E-3</v>
      </c>
      <c r="V158" s="133">
        <f t="shared" si="83"/>
        <v>0.11574074074074074</v>
      </c>
      <c r="W158" s="133">
        <f t="shared" si="69"/>
        <v>0.11418566611771305</v>
      </c>
      <c r="X158" s="133">
        <f t="shared" si="70"/>
        <v>3.3470509744661103E-6</v>
      </c>
      <c r="Y158" s="138">
        <f t="shared" si="84"/>
        <v>1.2266604631765514E-3</v>
      </c>
      <c r="Z158" s="133">
        <f t="shared" si="85"/>
        <v>2.3148148148148147E-2</v>
      </c>
      <c r="AA158" s="133">
        <f t="shared" si="71"/>
        <v>2.2837133223542611E-2</v>
      </c>
      <c r="AB158" s="133">
        <f t="shared" si="72"/>
        <v>6.694101948932221E-7</v>
      </c>
      <c r="AC158" s="141">
        <f t="shared" si="86"/>
        <v>0.34279513888889035</v>
      </c>
      <c r="AD158" s="91">
        <f t="shared" si="89"/>
        <v>6.044642874381485E-3</v>
      </c>
      <c r="AE158" s="91">
        <f t="shared" si="90"/>
        <v>0.6</v>
      </c>
      <c r="AF158" s="91">
        <f t="shared" si="91"/>
        <v>3.0223214371907425E-3</v>
      </c>
      <c r="AG158" s="91">
        <f t="shared" si="90"/>
        <v>0.3</v>
      </c>
      <c r="AH158" s="91">
        <f t="shared" si="92"/>
        <v>1.5111607185953712E-3</v>
      </c>
      <c r="AI158" s="91">
        <f t="shared" si="120"/>
        <v>0.15</v>
      </c>
      <c r="AJ158" s="91">
        <f t="shared" si="94"/>
        <v>3.0223214371907434E-4</v>
      </c>
      <c r="AK158" s="91">
        <f t="shared" si="120"/>
        <v>0.03</v>
      </c>
      <c r="AL158" s="91">
        <f t="shared" si="95"/>
        <v>3.0223214371907425E-3</v>
      </c>
      <c r="AM158" s="91">
        <f t="shared" si="96"/>
        <v>0.3</v>
      </c>
      <c r="AN158" s="91">
        <f t="shared" si="97"/>
        <v>1.5111607185953712E-3</v>
      </c>
      <c r="AO158" s="91">
        <f t="shared" si="98"/>
        <v>0.15</v>
      </c>
      <c r="AP158" s="91">
        <f t="shared" si="99"/>
        <v>7.5558035929768562E-4</v>
      </c>
      <c r="AQ158" s="91">
        <f t="shared" si="100"/>
        <v>0.08</v>
      </c>
      <c r="AR158" s="91">
        <f t="shared" si="101"/>
        <v>1.5111607185953717E-4</v>
      </c>
      <c r="AS158" s="91">
        <f t="shared" si="102"/>
        <v>0.02</v>
      </c>
      <c r="AT158" s="91">
        <f t="shared" si="103"/>
        <v>1.5111607185953712E-3</v>
      </c>
      <c r="AU158" s="91">
        <f t="shared" si="104"/>
        <v>0.15</v>
      </c>
      <c r="AV158" s="91">
        <f t="shared" si="105"/>
        <v>7.5558035929768562E-4</v>
      </c>
      <c r="AW158" s="91">
        <f t="shared" si="106"/>
        <v>0.08</v>
      </c>
      <c r="AX158" s="91">
        <f t="shared" si="107"/>
        <v>3.7779017964884281E-4</v>
      </c>
      <c r="AY158" s="91">
        <f t="shared" si="108"/>
        <v>0.04</v>
      </c>
      <c r="AZ158" s="91">
        <f t="shared" si="109"/>
        <v>7.5558035929768584E-5</v>
      </c>
      <c r="BA158" s="91">
        <f t="shared" si="110"/>
        <v>0.01</v>
      </c>
      <c r="BB158" s="91">
        <f t="shared" si="111"/>
        <v>3.0223214371907434E-4</v>
      </c>
      <c r="BC158" s="91">
        <f t="shared" si="112"/>
        <v>0.03</v>
      </c>
      <c r="BD158" s="91">
        <f t="shared" si="113"/>
        <v>1.5111607185953717E-4</v>
      </c>
      <c r="BE158" s="91">
        <f t="shared" si="114"/>
        <v>0.02</v>
      </c>
      <c r="BF158" s="91">
        <f t="shared" si="115"/>
        <v>7.5558035929768584E-5</v>
      </c>
      <c r="BG158" s="91">
        <f t="shared" si="116"/>
        <v>0.01</v>
      </c>
      <c r="BH158" s="91">
        <f t="shared" si="117"/>
        <v>1.5111607185953719E-5</v>
      </c>
      <c r="BI158" s="91">
        <f t="shared" si="118"/>
        <v>0</v>
      </c>
    </row>
    <row r="159" spans="1:61" s="91" customFormat="1" x14ac:dyDescent="0.25">
      <c r="A159" s="126">
        <v>7.5</v>
      </c>
      <c r="B159" s="127">
        <f t="shared" si="73"/>
        <v>41</v>
      </c>
      <c r="C159" s="128">
        <f t="shared" si="63"/>
        <v>0</v>
      </c>
      <c r="D159" s="129">
        <f t="shared" si="64"/>
        <v>1</v>
      </c>
      <c r="E159" s="130">
        <f t="shared" si="65"/>
        <v>0</v>
      </c>
      <c r="F159" s="145">
        <f t="shared" si="62"/>
        <v>40</v>
      </c>
      <c r="G159" s="138">
        <f t="shared" si="87"/>
        <v>2.4546140326631469E-2</v>
      </c>
      <c r="H159" s="133">
        <f t="shared" si="74"/>
        <v>0.46296296296296297</v>
      </c>
      <c r="I159" s="129">
        <f t="shared" si="75"/>
        <v>1.38</v>
      </c>
      <c r="J159" s="133">
        <f t="shared" si="76"/>
        <v>0.45698340624056905</v>
      </c>
      <c r="K159" s="133">
        <f t="shared" si="88"/>
        <v>1.3395260606489279E-5</v>
      </c>
      <c r="L159" s="128">
        <f t="shared" si="77"/>
        <v>18.617322322758923</v>
      </c>
      <c r="M159" s="129">
        <f t="shared" si="66"/>
        <v>0</v>
      </c>
      <c r="N159" s="145">
        <v>0</v>
      </c>
      <c r="O159" s="140">
        <f t="shared" si="78"/>
        <v>1007.7664086248426</v>
      </c>
      <c r="P159" s="135">
        <f t="shared" si="79"/>
        <v>480</v>
      </c>
      <c r="Q159" s="138">
        <f t="shared" si="80"/>
        <v>1.2273070163315735E-2</v>
      </c>
      <c r="R159" s="133">
        <f t="shared" si="81"/>
        <v>0.23148148148148148</v>
      </c>
      <c r="S159" s="133">
        <f t="shared" si="67"/>
        <v>0.22849170312028452</v>
      </c>
      <c r="T159" s="133">
        <f t="shared" si="68"/>
        <v>6.6976303032446396E-6</v>
      </c>
      <c r="U159" s="138">
        <f t="shared" si="82"/>
        <v>6.1365350816578674E-3</v>
      </c>
      <c r="V159" s="133">
        <f t="shared" si="83"/>
        <v>0.11574074074074074</v>
      </c>
      <c r="W159" s="133">
        <f t="shared" si="69"/>
        <v>0.11424585156014226</v>
      </c>
      <c r="X159" s="133">
        <f t="shared" si="70"/>
        <v>3.3488151516223198E-6</v>
      </c>
      <c r="Y159" s="138">
        <f t="shared" si="84"/>
        <v>1.2273070163315736E-3</v>
      </c>
      <c r="Z159" s="133">
        <f t="shared" si="85"/>
        <v>2.3148148148148147E-2</v>
      </c>
      <c r="AA159" s="133">
        <f t="shared" si="71"/>
        <v>2.2849170312028457E-2</v>
      </c>
      <c r="AB159" s="133">
        <f t="shared" si="72"/>
        <v>6.6976303032446398E-7</v>
      </c>
      <c r="AC159" s="141">
        <f t="shared" si="86"/>
        <v>0.34288194444444592</v>
      </c>
      <c r="AD159" s="91">
        <f t="shared" si="89"/>
        <v>6.1152130278205501E-3</v>
      </c>
      <c r="AE159" s="91">
        <f t="shared" si="90"/>
        <v>0.61</v>
      </c>
      <c r="AF159" s="91">
        <f t="shared" si="91"/>
        <v>3.0576065139102751E-3</v>
      </c>
      <c r="AG159" s="91">
        <f t="shared" si="90"/>
        <v>0.31</v>
      </c>
      <c r="AH159" s="91">
        <f t="shared" si="92"/>
        <v>1.5288032569551375E-3</v>
      </c>
      <c r="AI159" s="91">
        <f t="shared" si="120"/>
        <v>0.15</v>
      </c>
      <c r="AJ159" s="91">
        <f t="shared" si="94"/>
        <v>3.0576065139102762E-4</v>
      </c>
      <c r="AK159" s="91">
        <f t="shared" si="120"/>
        <v>0.03</v>
      </c>
      <c r="AL159" s="91">
        <f t="shared" si="95"/>
        <v>3.0576065139102751E-3</v>
      </c>
      <c r="AM159" s="91">
        <f t="shared" si="96"/>
        <v>0.31</v>
      </c>
      <c r="AN159" s="91">
        <f t="shared" si="97"/>
        <v>1.5288032569551375E-3</v>
      </c>
      <c r="AO159" s="91">
        <f t="shared" si="98"/>
        <v>0.15</v>
      </c>
      <c r="AP159" s="91">
        <f t="shared" si="99"/>
        <v>7.6440162847756876E-4</v>
      </c>
      <c r="AQ159" s="91">
        <f t="shared" si="100"/>
        <v>0.08</v>
      </c>
      <c r="AR159" s="91">
        <f t="shared" si="101"/>
        <v>1.5288032569551381E-4</v>
      </c>
      <c r="AS159" s="91">
        <f t="shared" si="102"/>
        <v>0.02</v>
      </c>
      <c r="AT159" s="91">
        <f t="shared" si="103"/>
        <v>1.5288032569551375E-3</v>
      </c>
      <c r="AU159" s="91">
        <f t="shared" si="104"/>
        <v>0.15</v>
      </c>
      <c r="AV159" s="91">
        <f t="shared" si="105"/>
        <v>7.6440162847756876E-4</v>
      </c>
      <c r="AW159" s="91">
        <f t="shared" si="106"/>
        <v>0.08</v>
      </c>
      <c r="AX159" s="91">
        <f t="shared" si="107"/>
        <v>3.8220081423878438E-4</v>
      </c>
      <c r="AY159" s="91">
        <f t="shared" si="108"/>
        <v>0.04</v>
      </c>
      <c r="AZ159" s="91">
        <f t="shared" si="109"/>
        <v>7.6440162847756906E-5</v>
      </c>
      <c r="BA159" s="91">
        <f t="shared" si="110"/>
        <v>0.01</v>
      </c>
      <c r="BB159" s="91">
        <f t="shared" si="111"/>
        <v>3.0576065139102762E-4</v>
      </c>
      <c r="BC159" s="91">
        <f t="shared" si="112"/>
        <v>0.03</v>
      </c>
      <c r="BD159" s="91">
        <f t="shared" si="113"/>
        <v>1.5288032569551381E-4</v>
      </c>
      <c r="BE159" s="91">
        <f t="shared" si="114"/>
        <v>0.02</v>
      </c>
      <c r="BF159" s="91">
        <f t="shared" si="115"/>
        <v>7.6440162847756906E-5</v>
      </c>
      <c r="BG159" s="91">
        <f t="shared" si="116"/>
        <v>0.01</v>
      </c>
      <c r="BH159" s="91">
        <f t="shared" si="117"/>
        <v>1.5288032569551382E-5</v>
      </c>
      <c r="BI159" s="91">
        <f t="shared" si="118"/>
        <v>0</v>
      </c>
    </row>
    <row r="160" spans="1:61" s="91" customFormat="1" x14ac:dyDescent="0.25">
      <c r="A160" s="126">
        <v>7.5</v>
      </c>
      <c r="B160" s="127">
        <f t="shared" si="73"/>
        <v>41</v>
      </c>
      <c r="C160" s="128">
        <f t="shared" si="63"/>
        <v>0</v>
      </c>
      <c r="D160" s="129">
        <f t="shared" si="64"/>
        <v>1</v>
      </c>
      <c r="E160" s="130">
        <f t="shared" si="65"/>
        <v>0</v>
      </c>
      <c r="F160" s="145">
        <f t="shared" si="62"/>
        <v>40</v>
      </c>
      <c r="G160" s="138">
        <f t="shared" si="87"/>
        <v>2.4558569829676861E-2</v>
      </c>
      <c r="H160" s="133">
        <f t="shared" si="74"/>
        <v>0.46296296296296297</v>
      </c>
      <c r="I160" s="129">
        <f t="shared" si="75"/>
        <v>1.38</v>
      </c>
      <c r="J160" s="133">
        <f t="shared" si="76"/>
        <v>0.45721481030507682</v>
      </c>
      <c r="K160" s="133">
        <f t="shared" si="88"/>
        <v>1.3402043604968331E-5</v>
      </c>
      <c r="L160" s="128">
        <f t="shared" si="77"/>
        <v>18.617322322758923</v>
      </c>
      <c r="M160" s="129">
        <f t="shared" si="66"/>
        <v>0</v>
      </c>
      <c r="N160" s="145">
        <v>0</v>
      </c>
      <c r="O160" s="140">
        <f t="shared" si="78"/>
        <v>1008.0336826839994</v>
      </c>
      <c r="P160" s="135">
        <f t="shared" si="79"/>
        <v>480</v>
      </c>
      <c r="Q160" s="138">
        <f t="shared" si="80"/>
        <v>1.227928491483843E-2</v>
      </c>
      <c r="R160" s="133">
        <f t="shared" si="81"/>
        <v>0.23148148148148148</v>
      </c>
      <c r="S160" s="133">
        <f t="shared" si="67"/>
        <v>0.22860740515253841</v>
      </c>
      <c r="T160" s="133">
        <f t="shared" si="68"/>
        <v>6.7010218024841657E-6</v>
      </c>
      <c r="U160" s="138">
        <f t="shared" si="82"/>
        <v>6.1396424574192152E-3</v>
      </c>
      <c r="V160" s="133">
        <f t="shared" si="83"/>
        <v>0.11574074074074074</v>
      </c>
      <c r="W160" s="133">
        <f t="shared" si="69"/>
        <v>0.11430370257626921</v>
      </c>
      <c r="X160" s="133">
        <f t="shared" si="70"/>
        <v>3.3505109012420829E-6</v>
      </c>
      <c r="Y160" s="138">
        <f t="shared" si="84"/>
        <v>1.2279284914838431E-3</v>
      </c>
      <c r="Z160" s="133">
        <f t="shared" si="85"/>
        <v>2.3148148148148147E-2</v>
      </c>
      <c r="AA160" s="133">
        <f t="shared" si="71"/>
        <v>2.2860740515253844E-2</v>
      </c>
      <c r="AB160" s="133">
        <f t="shared" si="72"/>
        <v>6.7010218024841657E-7</v>
      </c>
      <c r="AC160" s="141">
        <f t="shared" si="86"/>
        <v>0.34296875000000149</v>
      </c>
      <c r="AD160" s="91">
        <f t="shared" si="89"/>
        <v>6.1858189160808709E-3</v>
      </c>
      <c r="AE160" s="91">
        <f t="shared" si="90"/>
        <v>0.62</v>
      </c>
      <c r="AF160" s="91">
        <f t="shared" si="91"/>
        <v>3.0929094580404355E-3</v>
      </c>
      <c r="AG160" s="91">
        <f t="shared" si="90"/>
        <v>0.31</v>
      </c>
      <c r="AH160" s="91">
        <f t="shared" si="92"/>
        <v>1.5464547290202177E-3</v>
      </c>
      <c r="AI160" s="91">
        <f t="shared" si="120"/>
        <v>0.15</v>
      </c>
      <c r="AJ160" s="91">
        <f t="shared" si="94"/>
        <v>3.0929094580404369E-4</v>
      </c>
      <c r="AK160" s="91">
        <f t="shared" si="120"/>
        <v>0.03</v>
      </c>
      <c r="AL160" s="91">
        <f t="shared" si="95"/>
        <v>3.0929094580404355E-3</v>
      </c>
      <c r="AM160" s="91">
        <f t="shared" si="96"/>
        <v>0.31</v>
      </c>
      <c r="AN160" s="91">
        <f t="shared" si="97"/>
        <v>1.5464547290202177E-3</v>
      </c>
      <c r="AO160" s="91">
        <f t="shared" si="98"/>
        <v>0.15</v>
      </c>
      <c r="AP160" s="91">
        <f t="shared" si="99"/>
        <v>7.7322736451010887E-4</v>
      </c>
      <c r="AQ160" s="91">
        <f t="shared" si="100"/>
        <v>0.08</v>
      </c>
      <c r="AR160" s="91">
        <f t="shared" si="101"/>
        <v>1.5464547290202184E-4</v>
      </c>
      <c r="AS160" s="91">
        <f t="shared" si="102"/>
        <v>0.02</v>
      </c>
      <c r="AT160" s="91">
        <f t="shared" si="103"/>
        <v>1.5464547290202177E-3</v>
      </c>
      <c r="AU160" s="91">
        <f t="shared" si="104"/>
        <v>0.15</v>
      </c>
      <c r="AV160" s="91">
        <f t="shared" si="105"/>
        <v>7.7322736451010887E-4</v>
      </c>
      <c r="AW160" s="91">
        <f t="shared" si="106"/>
        <v>0.08</v>
      </c>
      <c r="AX160" s="91">
        <f t="shared" si="107"/>
        <v>3.8661368225505443E-4</v>
      </c>
      <c r="AY160" s="91">
        <f t="shared" si="108"/>
        <v>0.04</v>
      </c>
      <c r="AZ160" s="91">
        <f t="shared" si="109"/>
        <v>7.7322736451010922E-5</v>
      </c>
      <c r="BA160" s="91">
        <f t="shared" si="110"/>
        <v>0.01</v>
      </c>
      <c r="BB160" s="91">
        <f t="shared" si="111"/>
        <v>3.0929094580404369E-4</v>
      </c>
      <c r="BC160" s="91">
        <f t="shared" si="112"/>
        <v>0.03</v>
      </c>
      <c r="BD160" s="91">
        <f t="shared" si="113"/>
        <v>1.5464547290202184E-4</v>
      </c>
      <c r="BE160" s="91">
        <f t="shared" si="114"/>
        <v>0.02</v>
      </c>
      <c r="BF160" s="91">
        <f t="shared" si="115"/>
        <v>7.7322736451010922E-5</v>
      </c>
      <c r="BG160" s="91">
        <f t="shared" si="116"/>
        <v>0.01</v>
      </c>
      <c r="BH160" s="91">
        <f t="shared" si="117"/>
        <v>1.5464547290202184E-5</v>
      </c>
      <c r="BI160" s="91">
        <f t="shared" si="118"/>
        <v>0</v>
      </c>
    </row>
    <row r="161" spans="1:61" s="91" customFormat="1" x14ac:dyDescent="0.25">
      <c r="A161" s="126">
        <v>7.5</v>
      </c>
      <c r="B161" s="127">
        <f t="shared" si="73"/>
        <v>41</v>
      </c>
      <c r="C161" s="128">
        <f t="shared" si="63"/>
        <v>0</v>
      </c>
      <c r="D161" s="129">
        <f t="shared" si="64"/>
        <v>1</v>
      </c>
      <c r="E161" s="130">
        <f t="shared" si="65"/>
        <v>0</v>
      </c>
      <c r="F161" s="145">
        <f t="shared" si="62"/>
        <v>40</v>
      </c>
      <c r="G161" s="138">
        <f t="shared" si="87"/>
        <v>2.4570517226789948E-2</v>
      </c>
      <c r="H161" s="133">
        <f t="shared" si="74"/>
        <v>0.46296296296296297</v>
      </c>
      <c r="I161" s="129">
        <f t="shared" si="75"/>
        <v>1.38</v>
      </c>
      <c r="J161" s="133">
        <f t="shared" si="76"/>
        <v>0.45743723884804915</v>
      </c>
      <c r="K161" s="133">
        <f t="shared" si="88"/>
        <v>1.3408563509758634E-5</v>
      </c>
      <c r="L161" s="128">
        <f t="shared" si="77"/>
        <v>18.617322322758923</v>
      </c>
      <c r="M161" s="129">
        <f t="shared" si="66"/>
        <v>0</v>
      </c>
      <c r="N161" s="145">
        <v>0</v>
      </c>
      <c r="O161" s="140">
        <f t="shared" si="78"/>
        <v>1008.2905902279316</v>
      </c>
      <c r="P161" s="135">
        <f t="shared" si="79"/>
        <v>480</v>
      </c>
      <c r="Q161" s="138">
        <f t="shared" si="80"/>
        <v>1.2285258613394974E-2</v>
      </c>
      <c r="R161" s="133">
        <f t="shared" si="81"/>
        <v>0.23148148148148148</v>
      </c>
      <c r="S161" s="133">
        <f t="shared" si="67"/>
        <v>0.22871861942402458</v>
      </c>
      <c r="T161" s="133">
        <f t="shared" si="68"/>
        <v>6.7042817548793168E-6</v>
      </c>
      <c r="U161" s="138">
        <f t="shared" si="82"/>
        <v>6.142629306697487E-3</v>
      </c>
      <c r="V161" s="133">
        <f t="shared" si="83"/>
        <v>0.11574074074074074</v>
      </c>
      <c r="W161" s="133">
        <f t="shared" si="69"/>
        <v>0.11435930971201229</v>
      </c>
      <c r="X161" s="133">
        <f t="shared" si="70"/>
        <v>3.3521408774396584E-6</v>
      </c>
      <c r="Y161" s="138">
        <f t="shared" si="84"/>
        <v>1.2285258613394974E-3</v>
      </c>
      <c r="Z161" s="133">
        <f t="shared" si="85"/>
        <v>2.3148148148148147E-2</v>
      </c>
      <c r="AA161" s="133">
        <f t="shared" si="71"/>
        <v>2.2871861942402458E-2</v>
      </c>
      <c r="AB161" s="133">
        <f t="shared" si="72"/>
        <v>6.7042817548793163E-7</v>
      </c>
      <c r="AC161" s="141">
        <f t="shared" si="86"/>
        <v>0.34305555555555706</v>
      </c>
      <c r="AD161" s="91">
        <f t="shared" si="89"/>
        <v>6.2564591531078916E-3</v>
      </c>
      <c r="AE161" s="91">
        <f t="shared" si="90"/>
        <v>0.62</v>
      </c>
      <c r="AF161" s="91">
        <f t="shared" si="91"/>
        <v>3.1282295765539458E-3</v>
      </c>
      <c r="AG161" s="91">
        <f t="shared" si="90"/>
        <v>0.31</v>
      </c>
      <c r="AH161" s="91">
        <f t="shared" si="92"/>
        <v>1.5641147882769729E-3</v>
      </c>
      <c r="AI161" s="91">
        <f t="shared" si="120"/>
        <v>0.16</v>
      </c>
      <c r="AJ161" s="91">
        <f t="shared" si="94"/>
        <v>3.1282295765539474E-4</v>
      </c>
      <c r="AK161" s="91">
        <f t="shared" si="120"/>
        <v>0.03</v>
      </c>
      <c r="AL161" s="91">
        <f t="shared" si="95"/>
        <v>3.1282295765539458E-3</v>
      </c>
      <c r="AM161" s="91">
        <f t="shared" si="96"/>
        <v>0.31</v>
      </c>
      <c r="AN161" s="91">
        <f t="shared" si="97"/>
        <v>1.5641147882769729E-3</v>
      </c>
      <c r="AO161" s="91">
        <f t="shared" si="98"/>
        <v>0.16</v>
      </c>
      <c r="AP161" s="91">
        <f t="shared" si="99"/>
        <v>7.8205739413848645E-4</v>
      </c>
      <c r="AQ161" s="91">
        <f t="shared" si="100"/>
        <v>0.08</v>
      </c>
      <c r="AR161" s="91">
        <f t="shared" si="101"/>
        <v>1.5641147882769737E-4</v>
      </c>
      <c r="AS161" s="91">
        <f t="shared" si="102"/>
        <v>0.02</v>
      </c>
      <c r="AT161" s="91">
        <f t="shared" si="103"/>
        <v>1.5641147882769729E-3</v>
      </c>
      <c r="AU161" s="91">
        <f t="shared" si="104"/>
        <v>0.16</v>
      </c>
      <c r="AV161" s="91">
        <f t="shared" si="105"/>
        <v>7.8205739413848645E-4</v>
      </c>
      <c r="AW161" s="91">
        <f t="shared" si="106"/>
        <v>0.08</v>
      </c>
      <c r="AX161" s="91">
        <f t="shared" si="107"/>
        <v>3.9102869706924323E-4</v>
      </c>
      <c r="AY161" s="91">
        <f t="shared" si="108"/>
        <v>0.04</v>
      </c>
      <c r="AZ161" s="91">
        <f t="shared" si="109"/>
        <v>7.8205739413848686E-5</v>
      </c>
      <c r="BA161" s="91">
        <f t="shared" si="110"/>
        <v>0.01</v>
      </c>
      <c r="BB161" s="91">
        <f t="shared" si="111"/>
        <v>3.1282295765539474E-4</v>
      </c>
      <c r="BC161" s="91">
        <f t="shared" si="112"/>
        <v>0.03</v>
      </c>
      <c r="BD161" s="91">
        <f t="shared" si="113"/>
        <v>1.5641147882769737E-4</v>
      </c>
      <c r="BE161" s="91">
        <f t="shared" si="114"/>
        <v>0.02</v>
      </c>
      <c r="BF161" s="91">
        <f t="shared" si="115"/>
        <v>7.8205739413848686E-5</v>
      </c>
      <c r="BG161" s="91">
        <f t="shared" si="116"/>
        <v>0.01</v>
      </c>
      <c r="BH161" s="91">
        <f t="shared" si="117"/>
        <v>1.5641147882769739E-5</v>
      </c>
      <c r="BI161" s="91">
        <f t="shared" si="118"/>
        <v>0</v>
      </c>
    </row>
    <row r="162" spans="1:61" s="91" customFormat="1" x14ac:dyDescent="0.25">
      <c r="A162" s="126">
        <v>7.5</v>
      </c>
      <c r="B162" s="127">
        <f t="shared" si="73"/>
        <v>41</v>
      </c>
      <c r="C162" s="128">
        <f t="shared" si="63"/>
        <v>0</v>
      </c>
      <c r="D162" s="129">
        <f t="shared" si="64"/>
        <v>1</v>
      </c>
      <c r="E162" s="130">
        <f t="shared" si="65"/>
        <v>0</v>
      </c>
      <c r="F162" s="145">
        <f t="shared" si="62"/>
        <v>40</v>
      </c>
      <c r="G162" s="138">
        <f t="shared" si="87"/>
        <v>2.4582001217522041E-2</v>
      </c>
      <c r="H162" s="133">
        <f t="shared" si="74"/>
        <v>0.46296296296296297</v>
      </c>
      <c r="I162" s="129">
        <f t="shared" si="75"/>
        <v>1.38</v>
      </c>
      <c r="J162" s="133">
        <f t="shared" si="76"/>
        <v>0.45765104000506013</v>
      </c>
      <c r="K162" s="133">
        <f t="shared" si="88"/>
        <v>1.3414830525534305E-5</v>
      </c>
      <c r="L162" s="128">
        <f t="shared" si="77"/>
        <v>18.617322322758923</v>
      </c>
      <c r="M162" s="129">
        <f t="shared" si="66"/>
        <v>0</v>
      </c>
      <c r="N162" s="145">
        <v>0</v>
      </c>
      <c r="O162" s="140">
        <f t="shared" si="78"/>
        <v>1008.5375333332127</v>
      </c>
      <c r="P162" s="135">
        <f t="shared" si="79"/>
        <v>480</v>
      </c>
      <c r="Q162" s="138">
        <f t="shared" si="80"/>
        <v>1.2291000608761021E-2</v>
      </c>
      <c r="R162" s="133">
        <f t="shared" si="81"/>
        <v>0.23148148148148148</v>
      </c>
      <c r="S162" s="133">
        <f t="shared" si="67"/>
        <v>0.22882552000253006</v>
      </c>
      <c r="T162" s="133">
        <f t="shared" si="68"/>
        <v>6.7074152627671527E-6</v>
      </c>
      <c r="U162" s="138">
        <f t="shared" si="82"/>
        <v>6.1455003043805103E-3</v>
      </c>
      <c r="V162" s="133">
        <f t="shared" si="83"/>
        <v>0.11574074074074074</v>
      </c>
      <c r="W162" s="133">
        <f t="shared" si="69"/>
        <v>0.11441276000126503</v>
      </c>
      <c r="X162" s="133">
        <f t="shared" si="70"/>
        <v>3.3537076313835763E-6</v>
      </c>
      <c r="Y162" s="138">
        <f t="shared" si="84"/>
        <v>1.229100060876102E-3</v>
      </c>
      <c r="Z162" s="133">
        <f t="shared" si="85"/>
        <v>2.3148148148148147E-2</v>
      </c>
      <c r="AA162" s="133">
        <f t="shared" si="71"/>
        <v>2.2882552000253006E-2</v>
      </c>
      <c r="AB162" s="133">
        <f t="shared" si="72"/>
        <v>6.7074152627671535E-7</v>
      </c>
      <c r="AC162" s="141">
        <f t="shared" si="86"/>
        <v>0.34314236111111263</v>
      </c>
      <c r="AD162" s="91">
        <f t="shared" si="89"/>
        <v>6.3271324066082671E-3</v>
      </c>
      <c r="AE162" s="91">
        <f t="shared" si="90"/>
        <v>0.63</v>
      </c>
      <c r="AF162" s="91">
        <f t="shared" si="91"/>
        <v>3.1635662033041335E-3</v>
      </c>
      <c r="AG162" s="91">
        <f t="shared" si="90"/>
        <v>0.32</v>
      </c>
      <c r="AH162" s="91">
        <f t="shared" si="92"/>
        <v>1.5817831016520668E-3</v>
      </c>
      <c r="AI162" s="91">
        <f t="shared" si="120"/>
        <v>0.16</v>
      </c>
      <c r="AJ162" s="91">
        <f t="shared" si="94"/>
        <v>3.1635662033041356E-4</v>
      </c>
      <c r="AK162" s="91">
        <f t="shared" si="120"/>
        <v>0.03</v>
      </c>
      <c r="AL162" s="91">
        <f t="shared" si="95"/>
        <v>3.1635662033041335E-3</v>
      </c>
      <c r="AM162" s="91">
        <f t="shared" si="96"/>
        <v>0.32</v>
      </c>
      <c r="AN162" s="91">
        <f t="shared" si="97"/>
        <v>1.5817831016520668E-3</v>
      </c>
      <c r="AO162" s="91">
        <f t="shared" si="98"/>
        <v>0.16</v>
      </c>
      <c r="AP162" s="91">
        <f t="shared" si="99"/>
        <v>7.9089155082603339E-4</v>
      </c>
      <c r="AQ162" s="91">
        <f t="shared" si="100"/>
        <v>0.08</v>
      </c>
      <c r="AR162" s="91">
        <f t="shared" si="101"/>
        <v>1.5817831016520678E-4</v>
      </c>
      <c r="AS162" s="91">
        <f t="shared" si="102"/>
        <v>0.02</v>
      </c>
      <c r="AT162" s="91">
        <f t="shared" si="103"/>
        <v>1.5817831016520668E-3</v>
      </c>
      <c r="AU162" s="91">
        <f t="shared" si="104"/>
        <v>0.16</v>
      </c>
      <c r="AV162" s="91">
        <f t="shared" si="105"/>
        <v>7.9089155082603339E-4</v>
      </c>
      <c r="AW162" s="91">
        <f t="shared" si="106"/>
        <v>0.08</v>
      </c>
      <c r="AX162" s="91">
        <f t="shared" si="107"/>
        <v>3.9544577541301669E-4</v>
      </c>
      <c r="AY162" s="91">
        <f t="shared" si="108"/>
        <v>0.04</v>
      </c>
      <c r="AZ162" s="91">
        <f t="shared" si="109"/>
        <v>7.908915508260339E-5</v>
      </c>
      <c r="BA162" s="91">
        <f t="shared" si="110"/>
        <v>0.01</v>
      </c>
      <c r="BB162" s="91">
        <f t="shared" si="111"/>
        <v>3.1635662033041356E-4</v>
      </c>
      <c r="BC162" s="91">
        <f t="shared" si="112"/>
        <v>0.03</v>
      </c>
      <c r="BD162" s="91">
        <f t="shared" si="113"/>
        <v>1.5817831016520678E-4</v>
      </c>
      <c r="BE162" s="91">
        <f t="shared" si="114"/>
        <v>0.02</v>
      </c>
      <c r="BF162" s="91">
        <f t="shared" si="115"/>
        <v>7.908915508260339E-5</v>
      </c>
      <c r="BG162" s="91">
        <f t="shared" si="116"/>
        <v>0.01</v>
      </c>
      <c r="BH162" s="91">
        <f t="shared" si="117"/>
        <v>1.5817831016520677E-5</v>
      </c>
      <c r="BI162" s="91">
        <f t="shared" si="118"/>
        <v>0</v>
      </c>
    </row>
    <row r="163" spans="1:61" s="91" customFormat="1" x14ac:dyDescent="0.25">
      <c r="A163" s="126">
        <v>7.5</v>
      </c>
      <c r="B163" s="127">
        <f t="shared" si="73"/>
        <v>41</v>
      </c>
      <c r="C163" s="128">
        <f t="shared" si="63"/>
        <v>0</v>
      </c>
      <c r="D163" s="129">
        <f t="shared" si="64"/>
        <v>1</v>
      </c>
      <c r="E163" s="130">
        <f t="shared" si="65"/>
        <v>0</v>
      </c>
      <c r="F163" s="145">
        <f t="shared" si="62"/>
        <v>40</v>
      </c>
      <c r="G163" s="138">
        <f t="shared" si="87"/>
        <v>2.4593039776120745E-2</v>
      </c>
      <c r="H163" s="133">
        <f t="shared" si="74"/>
        <v>0.46296296296296297</v>
      </c>
      <c r="I163" s="129">
        <f t="shared" si="75"/>
        <v>1.38</v>
      </c>
      <c r="J163" s="133">
        <f t="shared" si="76"/>
        <v>0.45785654840847084</v>
      </c>
      <c r="K163" s="133">
        <f t="shared" si="88"/>
        <v>1.3420854461158484E-5</v>
      </c>
      <c r="L163" s="128">
        <f t="shared" si="77"/>
        <v>18.617322322758923</v>
      </c>
      <c r="M163" s="129">
        <f t="shared" si="66"/>
        <v>0</v>
      </c>
      <c r="N163" s="145">
        <v>0</v>
      </c>
      <c r="O163" s="140">
        <f t="shared" si="78"/>
        <v>1008.7748984814388</v>
      </c>
      <c r="P163" s="135">
        <f t="shared" si="79"/>
        <v>480</v>
      </c>
      <c r="Q163" s="138">
        <f t="shared" si="80"/>
        <v>1.2296519888060372E-2</v>
      </c>
      <c r="R163" s="133">
        <f t="shared" si="81"/>
        <v>0.23148148148148148</v>
      </c>
      <c r="S163" s="133">
        <f t="shared" si="67"/>
        <v>0.22892827420423542</v>
      </c>
      <c r="T163" s="133">
        <f t="shared" si="68"/>
        <v>6.7104272305792418E-6</v>
      </c>
      <c r="U163" s="138">
        <f t="shared" si="82"/>
        <v>6.1482599440301862E-3</v>
      </c>
      <c r="V163" s="133">
        <f t="shared" si="83"/>
        <v>0.11574074074074074</v>
      </c>
      <c r="W163" s="133">
        <f t="shared" si="69"/>
        <v>0.11446413710211771</v>
      </c>
      <c r="X163" s="133">
        <f t="shared" si="70"/>
        <v>3.3552136152896209E-6</v>
      </c>
      <c r="Y163" s="138">
        <f t="shared" si="84"/>
        <v>1.2296519888060371E-3</v>
      </c>
      <c r="Z163" s="133">
        <f t="shared" si="85"/>
        <v>2.3148148148148147E-2</v>
      </c>
      <c r="AA163" s="133">
        <f t="shared" si="71"/>
        <v>2.2892827420423541E-2</v>
      </c>
      <c r="AB163" s="133">
        <f t="shared" si="72"/>
        <v>6.7104272305792412E-7</v>
      </c>
      <c r="AC163" s="141">
        <f t="shared" si="86"/>
        <v>0.3432291666666682</v>
      </c>
      <c r="AD163" s="91">
        <f t="shared" si="89"/>
        <v>6.3978373959646144E-3</v>
      </c>
      <c r="AE163" s="91">
        <f t="shared" si="90"/>
        <v>0.64</v>
      </c>
      <c r="AF163" s="91">
        <f t="shared" si="91"/>
        <v>3.1989186979823072E-3</v>
      </c>
      <c r="AG163" s="91">
        <f t="shared" si="90"/>
        <v>0.32</v>
      </c>
      <c r="AH163" s="91">
        <f t="shared" si="92"/>
        <v>1.5994593489911536E-3</v>
      </c>
      <c r="AI163" s="91">
        <f t="shared" ref="AI163:AK178" si="121">ROUND((1-EXP(-AH163))*100,2)</f>
        <v>0.16</v>
      </c>
      <c r="AJ163" s="91">
        <f t="shared" si="94"/>
        <v>3.1989186979823094E-4</v>
      </c>
      <c r="AK163" s="91">
        <f t="shared" si="121"/>
        <v>0.03</v>
      </c>
      <c r="AL163" s="91">
        <f t="shared" si="95"/>
        <v>3.1989186979823072E-3</v>
      </c>
      <c r="AM163" s="91">
        <f t="shared" si="96"/>
        <v>0.32</v>
      </c>
      <c r="AN163" s="91">
        <f t="shared" si="97"/>
        <v>1.5994593489911536E-3</v>
      </c>
      <c r="AO163" s="91">
        <f t="shared" si="98"/>
        <v>0.16</v>
      </c>
      <c r="AP163" s="91">
        <f t="shared" si="99"/>
        <v>7.997296744955768E-4</v>
      </c>
      <c r="AQ163" s="91">
        <f t="shared" si="100"/>
        <v>0.08</v>
      </c>
      <c r="AR163" s="91">
        <f t="shared" si="101"/>
        <v>1.5994593489911547E-4</v>
      </c>
      <c r="AS163" s="91">
        <f t="shared" si="102"/>
        <v>0.02</v>
      </c>
      <c r="AT163" s="91">
        <f t="shared" si="103"/>
        <v>1.5994593489911536E-3</v>
      </c>
      <c r="AU163" s="91">
        <f t="shared" si="104"/>
        <v>0.16</v>
      </c>
      <c r="AV163" s="91">
        <f t="shared" si="105"/>
        <v>7.997296744955768E-4</v>
      </c>
      <c r="AW163" s="91">
        <f t="shared" si="106"/>
        <v>0.08</v>
      </c>
      <c r="AX163" s="91">
        <f t="shared" si="107"/>
        <v>3.998648372477884E-4</v>
      </c>
      <c r="AY163" s="91">
        <f t="shared" si="108"/>
        <v>0.04</v>
      </c>
      <c r="AZ163" s="91">
        <f t="shared" si="109"/>
        <v>7.9972967449557734E-5</v>
      </c>
      <c r="BA163" s="91">
        <f t="shared" si="110"/>
        <v>0.01</v>
      </c>
      <c r="BB163" s="91">
        <f t="shared" si="111"/>
        <v>3.1989186979823094E-4</v>
      </c>
      <c r="BC163" s="91">
        <f t="shared" si="112"/>
        <v>0.03</v>
      </c>
      <c r="BD163" s="91">
        <f t="shared" si="113"/>
        <v>1.5994593489911547E-4</v>
      </c>
      <c r="BE163" s="91">
        <f t="shared" si="114"/>
        <v>0.02</v>
      </c>
      <c r="BF163" s="91">
        <f t="shared" si="115"/>
        <v>7.9972967449557734E-5</v>
      </c>
      <c r="BG163" s="91">
        <f t="shared" si="116"/>
        <v>0.01</v>
      </c>
      <c r="BH163" s="91">
        <f t="shared" si="117"/>
        <v>1.5994593489911546E-5</v>
      </c>
      <c r="BI163" s="91">
        <f t="shared" si="118"/>
        <v>0</v>
      </c>
    </row>
    <row r="164" spans="1:61" s="91" customFormat="1" x14ac:dyDescent="0.25">
      <c r="A164" s="126">
        <v>7.5</v>
      </c>
      <c r="B164" s="127">
        <f t="shared" si="73"/>
        <v>41</v>
      </c>
      <c r="C164" s="128">
        <f t="shared" si="63"/>
        <v>0</v>
      </c>
      <c r="D164" s="129">
        <f t="shared" si="64"/>
        <v>1</v>
      </c>
      <c r="E164" s="130">
        <f t="shared" si="65"/>
        <v>0</v>
      </c>
      <c r="F164" s="145">
        <f t="shared" si="62"/>
        <v>40</v>
      </c>
      <c r="G164" s="138">
        <f t="shared" si="87"/>
        <v>2.4603650179662477E-2</v>
      </c>
      <c r="H164" s="133">
        <f t="shared" si="74"/>
        <v>0.46296296296296297</v>
      </c>
      <c r="I164" s="129">
        <f t="shared" si="75"/>
        <v>1.38</v>
      </c>
      <c r="J164" s="133">
        <f t="shared" si="76"/>
        <v>0.45805408571118184</v>
      </c>
      <c r="K164" s="133">
        <f t="shared" si="88"/>
        <v>1.3426644745035713E-5</v>
      </c>
      <c r="L164" s="128">
        <f t="shared" si="77"/>
        <v>18.617322322758923</v>
      </c>
      <c r="M164" s="129">
        <f t="shared" si="66"/>
        <v>0</v>
      </c>
      <c r="N164" s="145">
        <v>0</v>
      </c>
      <c r="O164" s="140">
        <f t="shared" si="78"/>
        <v>1009.0030571640966</v>
      </c>
      <c r="P164" s="135">
        <f t="shared" si="79"/>
        <v>480</v>
      </c>
      <c r="Q164" s="138">
        <f t="shared" si="80"/>
        <v>1.2301825089831239E-2</v>
      </c>
      <c r="R164" s="133">
        <f t="shared" si="81"/>
        <v>0.23148148148148148</v>
      </c>
      <c r="S164" s="133">
        <f t="shared" si="67"/>
        <v>0.22902704285559092</v>
      </c>
      <c r="T164" s="133">
        <f t="shared" si="68"/>
        <v>6.7133223725178565E-6</v>
      </c>
      <c r="U164" s="138">
        <f t="shared" si="82"/>
        <v>6.1509125449156193E-3</v>
      </c>
      <c r="V164" s="133">
        <f t="shared" si="83"/>
        <v>0.11574074074074074</v>
      </c>
      <c r="W164" s="133">
        <f t="shared" si="69"/>
        <v>0.11451352142779546</v>
      </c>
      <c r="X164" s="133">
        <f t="shared" si="70"/>
        <v>3.3566611862589282E-6</v>
      </c>
      <c r="Y164" s="138">
        <f t="shared" si="84"/>
        <v>1.2301825089831237E-3</v>
      </c>
      <c r="Z164" s="133">
        <f t="shared" si="85"/>
        <v>2.3148148148148147E-2</v>
      </c>
      <c r="AA164" s="133">
        <f t="shared" si="71"/>
        <v>2.290270428555909E-2</v>
      </c>
      <c r="AB164" s="133">
        <f t="shared" si="72"/>
        <v>6.713322372517856E-7</v>
      </c>
      <c r="AC164" s="141">
        <f t="shared" si="86"/>
        <v>0.34331597222222376</v>
      </c>
      <c r="AD164" s="91">
        <f t="shared" si="89"/>
        <v>6.4685728902311437E-3</v>
      </c>
      <c r="AE164" s="91">
        <f t="shared" si="90"/>
        <v>0.64</v>
      </c>
      <c r="AF164" s="91">
        <f t="shared" si="91"/>
        <v>3.2342864451155719E-3</v>
      </c>
      <c r="AG164" s="91">
        <f t="shared" si="90"/>
        <v>0.32</v>
      </c>
      <c r="AH164" s="91">
        <f t="shared" si="92"/>
        <v>1.6171432225577859E-3</v>
      </c>
      <c r="AI164" s="91">
        <f t="shared" si="121"/>
        <v>0.16</v>
      </c>
      <c r="AJ164" s="91">
        <f t="shared" si="94"/>
        <v>3.2342864451155741E-4</v>
      </c>
      <c r="AK164" s="91">
        <f t="shared" si="121"/>
        <v>0.03</v>
      </c>
      <c r="AL164" s="91">
        <f t="shared" si="95"/>
        <v>3.2342864451155719E-3</v>
      </c>
      <c r="AM164" s="91">
        <f t="shared" si="96"/>
        <v>0.32</v>
      </c>
      <c r="AN164" s="91">
        <f t="shared" si="97"/>
        <v>1.6171432225577859E-3</v>
      </c>
      <c r="AO164" s="91">
        <f t="shared" si="98"/>
        <v>0.16</v>
      </c>
      <c r="AP164" s="91">
        <f t="shared" si="99"/>
        <v>8.0857161127889296E-4</v>
      </c>
      <c r="AQ164" s="91">
        <f t="shared" si="100"/>
        <v>0.08</v>
      </c>
      <c r="AR164" s="91">
        <f t="shared" si="101"/>
        <v>1.6171432225577871E-4</v>
      </c>
      <c r="AS164" s="91">
        <f t="shared" si="102"/>
        <v>0.02</v>
      </c>
      <c r="AT164" s="91">
        <f t="shared" si="103"/>
        <v>1.6171432225577859E-3</v>
      </c>
      <c r="AU164" s="91">
        <f t="shared" si="104"/>
        <v>0.16</v>
      </c>
      <c r="AV164" s="91">
        <f t="shared" si="105"/>
        <v>8.0857161127889296E-4</v>
      </c>
      <c r="AW164" s="91">
        <f t="shared" si="106"/>
        <v>0.08</v>
      </c>
      <c r="AX164" s="91">
        <f t="shared" si="107"/>
        <v>4.0428580563944648E-4</v>
      </c>
      <c r="AY164" s="91">
        <f t="shared" si="108"/>
        <v>0.04</v>
      </c>
      <c r="AZ164" s="91">
        <f t="shared" si="109"/>
        <v>8.0857161127889353E-5</v>
      </c>
      <c r="BA164" s="91">
        <f t="shared" si="110"/>
        <v>0.01</v>
      </c>
      <c r="BB164" s="91">
        <f t="shared" si="111"/>
        <v>3.2342864451155741E-4</v>
      </c>
      <c r="BC164" s="91">
        <f t="shared" si="112"/>
        <v>0.03</v>
      </c>
      <c r="BD164" s="91">
        <f t="shared" si="113"/>
        <v>1.6171432225577871E-4</v>
      </c>
      <c r="BE164" s="91">
        <f t="shared" si="114"/>
        <v>0.02</v>
      </c>
      <c r="BF164" s="91">
        <f t="shared" si="115"/>
        <v>8.0857161127889353E-5</v>
      </c>
      <c r="BG164" s="91">
        <f t="shared" si="116"/>
        <v>0.01</v>
      </c>
      <c r="BH164" s="91">
        <f t="shared" si="117"/>
        <v>1.6171432225577871E-5</v>
      </c>
      <c r="BI164" s="91">
        <f t="shared" si="118"/>
        <v>0</v>
      </c>
    </row>
    <row r="165" spans="1:61" s="91" customFormat="1" x14ac:dyDescent="0.25">
      <c r="A165" s="126">
        <v>7.5</v>
      </c>
      <c r="B165" s="127">
        <f t="shared" si="73"/>
        <v>41</v>
      </c>
      <c r="C165" s="128">
        <f t="shared" si="63"/>
        <v>0</v>
      </c>
      <c r="D165" s="129">
        <f t="shared" si="64"/>
        <v>1</v>
      </c>
      <c r="E165" s="130">
        <f t="shared" si="65"/>
        <v>0</v>
      </c>
      <c r="F165" s="145">
        <f t="shared" si="62"/>
        <v>40</v>
      </c>
      <c r="G165" s="138">
        <f t="shared" si="87"/>
        <v>2.4613849035093803E-2</v>
      </c>
      <c r="H165" s="133">
        <f t="shared" si="74"/>
        <v>0.46296296296296297</v>
      </c>
      <c r="I165" s="129">
        <f t="shared" si="75"/>
        <v>1.38</v>
      </c>
      <c r="J165" s="133">
        <f t="shared" si="76"/>
        <v>0.45824396109007004</v>
      </c>
      <c r="K165" s="133">
        <f t="shared" si="88"/>
        <v>1.3432210439868896E-5</v>
      </c>
      <c r="L165" s="128">
        <f t="shared" si="77"/>
        <v>18.617322322758923</v>
      </c>
      <c r="M165" s="129">
        <f t="shared" si="66"/>
        <v>0</v>
      </c>
      <c r="N165" s="145">
        <v>0</v>
      </c>
      <c r="O165" s="140">
        <f t="shared" si="78"/>
        <v>1009.2223664639718</v>
      </c>
      <c r="P165" s="135">
        <f t="shared" si="79"/>
        <v>480</v>
      </c>
      <c r="Q165" s="138">
        <f t="shared" si="80"/>
        <v>1.2306924517546902E-2</v>
      </c>
      <c r="R165" s="133">
        <f t="shared" si="81"/>
        <v>0.23148148148148148</v>
      </c>
      <c r="S165" s="133">
        <f t="shared" si="67"/>
        <v>0.22912198054503502</v>
      </c>
      <c r="T165" s="133">
        <f t="shared" si="68"/>
        <v>6.716105219934448E-6</v>
      </c>
      <c r="U165" s="138">
        <f t="shared" si="82"/>
        <v>6.1534622587734508E-3</v>
      </c>
      <c r="V165" s="133">
        <f t="shared" si="83"/>
        <v>0.11574074074074074</v>
      </c>
      <c r="W165" s="133">
        <f t="shared" si="69"/>
        <v>0.11456099027251751</v>
      </c>
      <c r="X165" s="133">
        <f t="shared" si="70"/>
        <v>3.358052609967224E-6</v>
      </c>
      <c r="Y165" s="138">
        <f t="shared" si="84"/>
        <v>1.2306924517546899E-3</v>
      </c>
      <c r="Z165" s="133">
        <f t="shared" si="85"/>
        <v>2.3148148148148147E-2</v>
      </c>
      <c r="AA165" s="133">
        <f t="shared" si="71"/>
        <v>2.2912198054503497E-2</v>
      </c>
      <c r="AB165" s="133">
        <f t="shared" si="72"/>
        <v>6.7161052199344482E-7</v>
      </c>
      <c r="AC165" s="141">
        <f t="shared" si="86"/>
        <v>0.34340277777777933</v>
      </c>
      <c r="AD165" s="91">
        <f t="shared" si="89"/>
        <v>6.5393377062070383E-3</v>
      </c>
      <c r="AE165" s="91">
        <f t="shared" si="90"/>
        <v>0.65</v>
      </c>
      <c r="AF165" s="91">
        <f t="shared" si="91"/>
        <v>3.2696688531035191E-3</v>
      </c>
      <c r="AG165" s="91">
        <f t="shared" si="90"/>
        <v>0.33</v>
      </c>
      <c r="AH165" s="91">
        <f t="shared" si="92"/>
        <v>1.6348344265517596E-3</v>
      </c>
      <c r="AI165" s="91">
        <f t="shared" si="121"/>
        <v>0.16</v>
      </c>
      <c r="AJ165" s="91">
        <f t="shared" si="94"/>
        <v>3.2696688531035214E-4</v>
      </c>
      <c r="AK165" s="91">
        <f t="shared" si="121"/>
        <v>0.03</v>
      </c>
      <c r="AL165" s="91">
        <f t="shared" si="95"/>
        <v>3.2696688531035191E-3</v>
      </c>
      <c r="AM165" s="91">
        <f t="shared" si="96"/>
        <v>0.33</v>
      </c>
      <c r="AN165" s="91">
        <f t="shared" si="97"/>
        <v>1.6348344265517596E-3</v>
      </c>
      <c r="AO165" s="91">
        <f t="shared" si="98"/>
        <v>0.16</v>
      </c>
      <c r="AP165" s="91">
        <f t="shared" si="99"/>
        <v>8.1741721327587978E-4</v>
      </c>
      <c r="AQ165" s="91">
        <f t="shared" si="100"/>
        <v>0.08</v>
      </c>
      <c r="AR165" s="91">
        <f t="shared" si="101"/>
        <v>1.6348344265517607E-4</v>
      </c>
      <c r="AS165" s="91">
        <f t="shared" si="102"/>
        <v>0.02</v>
      </c>
      <c r="AT165" s="91">
        <f t="shared" si="103"/>
        <v>1.6348344265517596E-3</v>
      </c>
      <c r="AU165" s="91">
        <f t="shared" si="104"/>
        <v>0.16</v>
      </c>
      <c r="AV165" s="91">
        <f t="shared" si="105"/>
        <v>8.1741721327587978E-4</v>
      </c>
      <c r="AW165" s="91">
        <f t="shared" si="106"/>
        <v>0.08</v>
      </c>
      <c r="AX165" s="91">
        <f t="shared" si="107"/>
        <v>4.0870860663793989E-4</v>
      </c>
      <c r="AY165" s="91">
        <f t="shared" si="108"/>
        <v>0.04</v>
      </c>
      <c r="AZ165" s="91">
        <f t="shared" si="109"/>
        <v>8.1741721327588035E-5</v>
      </c>
      <c r="BA165" s="91">
        <f t="shared" si="110"/>
        <v>0.01</v>
      </c>
      <c r="BB165" s="91">
        <f t="shared" si="111"/>
        <v>3.2696688531035214E-4</v>
      </c>
      <c r="BC165" s="91">
        <f t="shared" si="112"/>
        <v>0.03</v>
      </c>
      <c r="BD165" s="91">
        <f t="shared" si="113"/>
        <v>1.6348344265517607E-4</v>
      </c>
      <c r="BE165" s="91">
        <f t="shared" si="114"/>
        <v>0.02</v>
      </c>
      <c r="BF165" s="91">
        <f t="shared" si="115"/>
        <v>8.1741721327588035E-5</v>
      </c>
      <c r="BG165" s="91">
        <f t="shared" si="116"/>
        <v>0.01</v>
      </c>
      <c r="BH165" s="91">
        <f t="shared" si="117"/>
        <v>1.6348344265517606E-5</v>
      </c>
      <c r="BI165" s="91">
        <f t="shared" si="118"/>
        <v>0</v>
      </c>
    </row>
    <row r="166" spans="1:61" s="91" customFormat="1" x14ac:dyDescent="0.25">
      <c r="A166" s="126">
        <v>7.5</v>
      </c>
      <c r="B166" s="127">
        <f t="shared" si="73"/>
        <v>41</v>
      </c>
      <c r="C166" s="128">
        <f t="shared" si="63"/>
        <v>0</v>
      </c>
      <c r="D166" s="129">
        <f t="shared" si="64"/>
        <v>1</v>
      </c>
      <c r="E166" s="130">
        <f t="shared" si="65"/>
        <v>0</v>
      </c>
      <c r="F166" s="145">
        <f t="shared" si="62"/>
        <v>40</v>
      </c>
      <c r="G166" s="138">
        <f t="shared" si="87"/>
        <v>2.4623652305223915E-2</v>
      </c>
      <c r="H166" s="133">
        <f t="shared" si="74"/>
        <v>0.46296296296296297</v>
      </c>
      <c r="I166" s="129">
        <f t="shared" si="75"/>
        <v>1.38</v>
      </c>
      <c r="J166" s="133">
        <f t="shared" si="76"/>
        <v>0.45842647172989942</v>
      </c>
      <c r="K166" s="133">
        <f t="shared" si="88"/>
        <v>1.3437560256843838E-5</v>
      </c>
      <c r="L166" s="128">
        <f t="shared" si="77"/>
        <v>18.617322322758923</v>
      </c>
      <c r="M166" s="129">
        <f t="shared" si="66"/>
        <v>0</v>
      </c>
      <c r="N166" s="145">
        <v>0</v>
      </c>
      <c r="O166" s="140">
        <f t="shared" si="78"/>
        <v>1009.4331696140048</v>
      </c>
      <c r="P166" s="135">
        <f t="shared" si="79"/>
        <v>480</v>
      </c>
      <c r="Q166" s="138">
        <f t="shared" si="80"/>
        <v>1.2311826152611957E-2</v>
      </c>
      <c r="R166" s="133">
        <f t="shared" si="81"/>
        <v>0.23148148148148148</v>
      </c>
      <c r="S166" s="133">
        <f t="shared" si="67"/>
        <v>0.22921323586494971</v>
      </c>
      <c r="T166" s="133">
        <f t="shared" si="68"/>
        <v>6.7187801284219188E-6</v>
      </c>
      <c r="U166" s="138">
        <f t="shared" si="82"/>
        <v>6.1559130763059787E-3</v>
      </c>
      <c r="V166" s="133">
        <f t="shared" si="83"/>
        <v>0.11574074074074074</v>
      </c>
      <c r="W166" s="133">
        <f t="shared" si="69"/>
        <v>0.11460661793247486</v>
      </c>
      <c r="X166" s="133">
        <f t="shared" si="70"/>
        <v>3.3593900642109594E-6</v>
      </c>
      <c r="Y166" s="138">
        <f t="shared" si="84"/>
        <v>1.2311826152611954E-3</v>
      </c>
      <c r="Z166" s="133">
        <f t="shared" si="85"/>
        <v>2.3148148148148147E-2</v>
      </c>
      <c r="AA166" s="133">
        <f t="shared" si="71"/>
        <v>2.2921323586494964E-2</v>
      </c>
      <c r="AB166" s="133">
        <f t="shared" si="72"/>
        <v>6.7187801284219167E-7</v>
      </c>
      <c r="AC166" s="141">
        <f t="shared" si="86"/>
        <v>0.3434895833333349</v>
      </c>
      <c r="AD166" s="91">
        <f t="shared" si="89"/>
        <v>6.610130706584557E-3</v>
      </c>
      <c r="AE166" s="91">
        <f t="shared" si="90"/>
        <v>0.66</v>
      </c>
      <c r="AF166" s="91">
        <f t="shared" si="91"/>
        <v>3.3050653532922785E-3</v>
      </c>
      <c r="AG166" s="91">
        <f t="shared" si="90"/>
        <v>0.33</v>
      </c>
      <c r="AH166" s="91">
        <f t="shared" si="92"/>
        <v>1.6525326766461393E-3</v>
      </c>
      <c r="AI166" s="91">
        <f t="shared" si="121"/>
        <v>0.17</v>
      </c>
      <c r="AJ166" s="91">
        <f t="shared" si="94"/>
        <v>3.305065353292281E-4</v>
      </c>
      <c r="AK166" s="91">
        <f t="shared" si="121"/>
        <v>0.03</v>
      </c>
      <c r="AL166" s="91">
        <f t="shared" si="95"/>
        <v>3.3050653532922785E-3</v>
      </c>
      <c r="AM166" s="91">
        <f t="shared" si="96"/>
        <v>0.33</v>
      </c>
      <c r="AN166" s="91">
        <f t="shared" si="97"/>
        <v>1.6525326766461393E-3</v>
      </c>
      <c r="AO166" s="91">
        <f t="shared" si="98"/>
        <v>0.17</v>
      </c>
      <c r="AP166" s="91">
        <f t="shared" si="99"/>
        <v>8.2626633832306963E-4</v>
      </c>
      <c r="AQ166" s="91">
        <f t="shared" si="100"/>
        <v>0.08</v>
      </c>
      <c r="AR166" s="91">
        <f t="shared" si="101"/>
        <v>1.6525326766461405E-4</v>
      </c>
      <c r="AS166" s="91">
        <f t="shared" si="102"/>
        <v>0.02</v>
      </c>
      <c r="AT166" s="91">
        <f t="shared" si="103"/>
        <v>1.6525326766461393E-3</v>
      </c>
      <c r="AU166" s="91">
        <f t="shared" si="104"/>
        <v>0.17</v>
      </c>
      <c r="AV166" s="91">
        <f t="shared" si="105"/>
        <v>8.2626633832306963E-4</v>
      </c>
      <c r="AW166" s="91">
        <f t="shared" si="106"/>
        <v>0.08</v>
      </c>
      <c r="AX166" s="91">
        <f t="shared" si="107"/>
        <v>4.1313316916153481E-4</v>
      </c>
      <c r="AY166" s="91">
        <f t="shared" si="108"/>
        <v>0.04</v>
      </c>
      <c r="AZ166" s="91">
        <f t="shared" si="109"/>
        <v>8.2626633832307025E-5</v>
      </c>
      <c r="BA166" s="91">
        <f t="shared" si="110"/>
        <v>0.01</v>
      </c>
      <c r="BB166" s="91">
        <f t="shared" si="111"/>
        <v>3.305065353292281E-4</v>
      </c>
      <c r="BC166" s="91">
        <f t="shared" si="112"/>
        <v>0.03</v>
      </c>
      <c r="BD166" s="91">
        <f t="shared" si="113"/>
        <v>1.6525326766461405E-4</v>
      </c>
      <c r="BE166" s="91">
        <f t="shared" si="114"/>
        <v>0.02</v>
      </c>
      <c r="BF166" s="91">
        <f t="shared" si="115"/>
        <v>8.2626633832307025E-5</v>
      </c>
      <c r="BG166" s="91">
        <f t="shared" si="116"/>
        <v>0.01</v>
      </c>
      <c r="BH166" s="91">
        <f t="shared" si="117"/>
        <v>1.6525326766461402E-5</v>
      </c>
      <c r="BI166" s="91">
        <f t="shared" si="118"/>
        <v>0</v>
      </c>
    </row>
    <row r="167" spans="1:61" s="91" customFormat="1" x14ac:dyDescent="0.25">
      <c r="A167" s="126">
        <v>7.5</v>
      </c>
      <c r="B167" s="127">
        <f t="shared" si="73"/>
        <v>41</v>
      </c>
      <c r="C167" s="128">
        <f t="shared" si="63"/>
        <v>0</v>
      </c>
      <c r="D167" s="129">
        <f t="shared" si="64"/>
        <v>1</v>
      </c>
      <c r="E167" s="130">
        <f t="shared" si="65"/>
        <v>0</v>
      </c>
      <c r="F167" s="145">
        <f t="shared" si="62"/>
        <v>40</v>
      </c>
      <c r="G167" s="138">
        <f t="shared" si="87"/>
        <v>2.4633075333708929E-2</v>
      </c>
      <c r="H167" s="133">
        <f t="shared" si="74"/>
        <v>0.46296296296296297</v>
      </c>
      <c r="I167" s="129">
        <f t="shared" si="75"/>
        <v>1.38</v>
      </c>
      <c r="J167" s="133">
        <f t="shared" si="76"/>
        <v>0.45860190328846145</v>
      </c>
      <c r="K167" s="133">
        <f t="shared" si="88"/>
        <v>1.3442702569263613E-5</v>
      </c>
      <c r="L167" s="128">
        <f t="shared" si="77"/>
        <v>18.617322322758923</v>
      </c>
      <c r="M167" s="129">
        <f t="shared" si="66"/>
        <v>0</v>
      </c>
      <c r="N167" s="145">
        <v>0</v>
      </c>
      <c r="O167" s="140">
        <f t="shared" si="78"/>
        <v>1009.6357965344736</v>
      </c>
      <c r="P167" s="135">
        <f t="shared" si="79"/>
        <v>480</v>
      </c>
      <c r="Q167" s="138">
        <f t="shared" si="80"/>
        <v>1.2316537666854465E-2</v>
      </c>
      <c r="R167" s="133">
        <f t="shared" si="81"/>
        <v>0.23148148148148148</v>
      </c>
      <c r="S167" s="133">
        <f t="shared" si="67"/>
        <v>0.22930095164423073</v>
      </c>
      <c r="T167" s="133">
        <f t="shared" si="68"/>
        <v>6.7213512846318066E-6</v>
      </c>
      <c r="U167" s="138">
        <f t="shared" si="82"/>
        <v>6.1582688334272323E-3</v>
      </c>
      <c r="V167" s="133">
        <f t="shared" si="83"/>
        <v>0.11574074074074074</v>
      </c>
      <c r="W167" s="133">
        <f t="shared" si="69"/>
        <v>0.11465047582211536</v>
      </c>
      <c r="X167" s="133">
        <f t="shared" si="70"/>
        <v>3.3606756423159033E-6</v>
      </c>
      <c r="Y167" s="138">
        <f t="shared" si="84"/>
        <v>1.2316537666854461E-3</v>
      </c>
      <c r="Z167" s="133">
        <f t="shared" si="85"/>
        <v>2.3148148148148147E-2</v>
      </c>
      <c r="AA167" s="133">
        <f t="shared" si="71"/>
        <v>2.2930095164423066E-2</v>
      </c>
      <c r="AB167" s="133">
        <f t="shared" si="72"/>
        <v>6.7213512846318032E-7</v>
      </c>
      <c r="AC167" s="141">
        <f t="shared" si="86"/>
        <v>0.34357638888889047</v>
      </c>
      <c r="AD167" s="91">
        <f t="shared" si="89"/>
        <v>6.6809507981689699E-3</v>
      </c>
      <c r="AE167" s="91">
        <f t="shared" si="90"/>
        <v>0.67</v>
      </c>
      <c r="AF167" s="91">
        <f t="shared" si="91"/>
        <v>3.3404753990844849E-3</v>
      </c>
      <c r="AG167" s="91">
        <f t="shared" si="90"/>
        <v>0.33</v>
      </c>
      <c r="AH167" s="91">
        <f t="shared" si="92"/>
        <v>1.6702376995422425E-3</v>
      </c>
      <c r="AI167" s="91">
        <f t="shared" si="121"/>
        <v>0.17</v>
      </c>
      <c r="AJ167" s="91">
        <f t="shared" si="94"/>
        <v>3.3404753990844875E-4</v>
      </c>
      <c r="AK167" s="91">
        <f t="shared" si="121"/>
        <v>0.03</v>
      </c>
      <c r="AL167" s="91">
        <f t="shared" si="95"/>
        <v>3.3404753990844849E-3</v>
      </c>
      <c r="AM167" s="91">
        <f t="shared" si="96"/>
        <v>0.33</v>
      </c>
      <c r="AN167" s="91">
        <f t="shared" si="97"/>
        <v>1.6702376995422425E-3</v>
      </c>
      <c r="AO167" s="91">
        <f t="shared" si="98"/>
        <v>0.17</v>
      </c>
      <c r="AP167" s="91">
        <f t="shared" si="99"/>
        <v>8.3511884977112124E-4</v>
      </c>
      <c r="AQ167" s="91">
        <f t="shared" si="100"/>
        <v>0.08</v>
      </c>
      <c r="AR167" s="91">
        <f t="shared" si="101"/>
        <v>1.6702376995422438E-4</v>
      </c>
      <c r="AS167" s="91">
        <f t="shared" si="102"/>
        <v>0.02</v>
      </c>
      <c r="AT167" s="91">
        <f t="shared" si="103"/>
        <v>1.6702376995422425E-3</v>
      </c>
      <c r="AU167" s="91">
        <f t="shared" si="104"/>
        <v>0.17</v>
      </c>
      <c r="AV167" s="91">
        <f t="shared" si="105"/>
        <v>8.3511884977112124E-4</v>
      </c>
      <c r="AW167" s="91">
        <f t="shared" si="106"/>
        <v>0.08</v>
      </c>
      <c r="AX167" s="91">
        <f t="shared" si="107"/>
        <v>4.1755942488556062E-4</v>
      </c>
      <c r="AY167" s="91">
        <f t="shared" si="108"/>
        <v>0.04</v>
      </c>
      <c r="AZ167" s="91">
        <f t="shared" si="109"/>
        <v>8.3511884977112189E-5</v>
      </c>
      <c r="BA167" s="91">
        <f t="shared" si="110"/>
        <v>0.01</v>
      </c>
      <c r="BB167" s="91">
        <f t="shared" si="111"/>
        <v>3.3404753990844875E-4</v>
      </c>
      <c r="BC167" s="91">
        <f t="shared" si="112"/>
        <v>0.03</v>
      </c>
      <c r="BD167" s="91">
        <f t="shared" si="113"/>
        <v>1.6702376995422438E-4</v>
      </c>
      <c r="BE167" s="91">
        <f t="shared" si="114"/>
        <v>0.02</v>
      </c>
      <c r="BF167" s="91">
        <f t="shared" si="115"/>
        <v>8.3511884977112189E-5</v>
      </c>
      <c r="BG167" s="91">
        <f t="shared" si="116"/>
        <v>0.01</v>
      </c>
      <c r="BH167" s="91">
        <f t="shared" si="117"/>
        <v>1.6702376995422436E-5</v>
      </c>
      <c r="BI167" s="91">
        <f t="shared" si="118"/>
        <v>0</v>
      </c>
    </row>
    <row r="168" spans="1:61" s="91" customFormat="1" x14ac:dyDescent="0.25">
      <c r="A168" s="126">
        <v>7.5</v>
      </c>
      <c r="B168" s="127">
        <f t="shared" si="73"/>
        <v>41</v>
      </c>
      <c r="C168" s="128">
        <f t="shared" si="63"/>
        <v>0</v>
      </c>
      <c r="D168" s="129">
        <f t="shared" si="64"/>
        <v>1</v>
      </c>
      <c r="E168" s="130">
        <f t="shared" si="65"/>
        <v>0</v>
      </c>
      <c r="F168" s="145">
        <f t="shared" si="62"/>
        <v>40</v>
      </c>
      <c r="G168" s="138">
        <f t="shared" si="87"/>
        <v>2.4642132869067121E-2</v>
      </c>
      <c r="H168" s="133">
        <f t="shared" si="74"/>
        <v>0.46296296296296297</v>
      </c>
      <c r="I168" s="129">
        <f t="shared" si="75"/>
        <v>1.38</v>
      </c>
      <c r="J168" s="133">
        <f t="shared" si="76"/>
        <v>0.45877053034367471</v>
      </c>
      <c r="K168" s="133">
        <f t="shared" si="88"/>
        <v>1.3447645425654105E-5</v>
      </c>
      <c r="L168" s="128">
        <f t="shared" si="77"/>
        <v>18.617322322758923</v>
      </c>
      <c r="M168" s="129">
        <f t="shared" si="66"/>
        <v>0</v>
      </c>
      <c r="N168" s="145">
        <v>0</v>
      </c>
      <c r="O168" s="140">
        <f t="shared" si="78"/>
        <v>1009.8305643493391</v>
      </c>
      <c r="P168" s="135">
        <f t="shared" si="79"/>
        <v>480</v>
      </c>
      <c r="Q168" s="138">
        <f t="shared" si="80"/>
        <v>1.232106643453356E-2</v>
      </c>
      <c r="R168" s="133">
        <f t="shared" si="81"/>
        <v>0.23148148148148148</v>
      </c>
      <c r="S168" s="133">
        <f t="shared" si="67"/>
        <v>0.22938526517183735</v>
      </c>
      <c r="T168" s="133">
        <f t="shared" si="68"/>
        <v>6.7238227128270524E-6</v>
      </c>
      <c r="U168" s="138">
        <f t="shared" si="82"/>
        <v>6.1605332172667802E-3</v>
      </c>
      <c r="V168" s="133">
        <f t="shared" si="83"/>
        <v>0.11574074074074074</v>
      </c>
      <c r="W168" s="133">
        <f t="shared" si="69"/>
        <v>0.11469263258591868</v>
      </c>
      <c r="X168" s="133">
        <f t="shared" si="70"/>
        <v>3.3619113564135262E-6</v>
      </c>
      <c r="Y168" s="138">
        <f t="shared" si="84"/>
        <v>1.2321066434533557E-3</v>
      </c>
      <c r="Z168" s="133">
        <f t="shared" si="85"/>
        <v>2.3148148148148147E-2</v>
      </c>
      <c r="AA168" s="133">
        <f t="shared" si="71"/>
        <v>2.2938526517183727E-2</v>
      </c>
      <c r="AB168" s="133">
        <f t="shared" si="72"/>
        <v>6.7238227128270505E-7</v>
      </c>
      <c r="AC168" s="141">
        <f t="shared" si="86"/>
        <v>0.34366319444444604</v>
      </c>
      <c r="AD168" s="91">
        <f t="shared" si="89"/>
        <v>6.7517969301675376E-3</v>
      </c>
      <c r="AE168" s="91">
        <f t="shared" si="90"/>
        <v>0.67</v>
      </c>
      <c r="AF168" s="91">
        <f t="shared" si="91"/>
        <v>3.3758984650837688E-3</v>
      </c>
      <c r="AG168" s="91">
        <f t="shared" si="90"/>
        <v>0.34</v>
      </c>
      <c r="AH168" s="91">
        <f t="shared" si="92"/>
        <v>1.6879492325418844E-3</v>
      </c>
      <c r="AI168" s="91">
        <f t="shared" si="121"/>
        <v>0.17</v>
      </c>
      <c r="AJ168" s="91">
        <f t="shared" si="94"/>
        <v>3.3758984650837713E-4</v>
      </c>
      <c r="AK168" s="91">
        <f t="shared" si="121"/>
        <v>0.03</v>
      </c>
      <c r="AL168" s="91">
        <f t="shared" si="95"/>
        <v>3.3758984650837688E-3</v>
      </c>
      <c r="AM168" s="91">
        <f t="shared" si="96"/>
        <v>0.34</v>
      </c>
      <c r="AN168" s="91">
        <f t="shared" si="97"/>
        <v>1.6879492325418844E-3</v>
      </c>
      <c r="AO168" s="91">
        <f t="shared" si="98"/>
        <v>0.17</v>
      </c>
      <c r="AP168" s="91">
        <f t="shared" si="99"/>
        <v>8.439746162709422E-4</v>
      </c>
      <c r="AQ168" s="91">
        <f t="shared" si="100"/>
        <v>0.08</v>
      </c>
      <c r="AR168" s="91">
        <f t="shared" si="101"/>
        <v>1.6879492325418857E-4</v>
      </c>
      <c r="AS168" s="91">
        <f t="shared" si="102"/>
        <v>0.02</v>
      </c>
      <c r="AT168" s="91">
        <f t="shared" si="103"/>
        <v>1.6879492325418844E-3</v>
      </c>
      <c r="AU168" s="91">
        <f t="shared" si="104"/>
        <v>0.17</v>
      </c>
      <c r="AV168" s="91">
        <f t="shared" si="105"/>
        <v>8.439746162709422E-4</v>
      </c>
      <c r="AW168" s="91">
        <f t="shared" si="106"/>
        <v>0.08</v>
      </c>
      <c r="AX168" s="91">
        <f t="shared" si="107"/>
        <v>4.219873081354711E-4</v>
      </c>
      <c r="AY168" s="91">
        <f t="shared" si="108"/>
        <v>0.04</v>
      </c>
      <c r="AZ168" s="91">
        <f t="shared" si="109"/>
        <v>8.4397461627094283E-5</v>
      </c>
      <c r="BA168" s="91">
        <f t="shared" si="110"/>
        <v>0.01</v>
      </c>
      <c r="BB168" s="91">
        <f t="shared" si="111"/>
        <v>3.3758984650837713E-4</v>
      </c>
      <c r="BC168" s="91">
        <f t="shared" si="112"/>
        <v>0.03</v>
      </c>
      <c r="BD168" s="91">
        <f t="shared" si="113"/>
        <v>1.6879492325418857E-4</v>
      </c>
      <c r="BE168" s="91">
        <f t="shared" si="114"/>
        <v>0.02</v>
      </c>
      <c r="BF168" s="91">
        <f t="shared" si="115"/>
        <v>8.4397461627094283E-5</v>
      </c>
      <c r="BG168" s="91">
        <f t="shared" si="116"/>
        <v>0.01</v>
      </c>
      <c r="BH168" s="91">
        <f t="shared" si="117"/>
        <v>1.6879492325418855E-5</v>
      </c>
      <c r="BI168" s="91">
        <f t="shared" si="118"/>
        <v>0</v>
      </c>
    </row>
    <row r="169" spans="1:61" s="91" customFormat="1" x14ac:dyDescent="0.25">
      <c r="A169" s="126">
        <v>7.5</v>
      </c>
      <c r="B169" s="127">
        <f t="shared" si="73"/>
        <v>41</v>
      </c>
      <c r="C169" s="128">
        <f t="shared" si="63"/>
        <v>0</v>
      </c>
      <c r="D169" s="129">
        <f t="shared" si="64"/>
        <v>1</v>
      </c>
      <c r="E169" s="130">
        <f t="shared" si="65"/>
        <v>0</v>
      </c>
      <c r="F169" s="145">
        <f t="shared" si="62"/>
        <v>40</v>
      </c>
      <c r="G169" s="138">
        <f t="shared" si="87"/>
        <v>2.4650839087762669E-2</v>
      </c>
      <c r="H169" s="133">
        <f t="shared" si="74"/>
        <v>0.46296296296296297</v>
      </c>
      <c r="I169" s="129">
        <f t="shared" si="75"/>
        <v>1.38</v>
      </c>
      <c r="J169" s="133">
        <f t="shared" si="76"/>
        <v>0.45893261682334213</v>
      </c>
      <c r="K169" s="133">
        <f t="shared" si="88"/>
        <v>1.3452396562361226E-5</v>
      </c>
      <c r="L169" s="128">
        <f t="shared" si="77"/>
        <v>18.617322322758923</v>
      </c>
      <c r="M169" s="129">
        <f t="shared" si="66"/>
        <v>0</v>
      </c>
      <c r="N169" s="145">
        <v>0</v>
      </c>
      <c r="O169" s="140">
        <f t="shared" si="78"/>
        <v>1010.017777882564</v>
      </c>
      <c r="P169" s="135">
        <f t="shared" si="79"/>
        <v>480</v>
      </c>
      <c r="Q169" s="138">
        <f t="shared" si="80"/>
        <v>1.2325419543881335E-2</v>
      </c>
      <c r="R169" s="133">
        <f t="shared" si="81"/>
        <v>0.23148148148148148</v>
      </c>
      <c r="S169" s="133">
        <f t="shared" si="67"/>
        <v>0.22946630841167107</v>
      </c>
      <c r="T169" s="133">
        <f t="shared" si="68"/>
        <v>6.7261982811806129E-6</v>
      </c>
      <c r="U169" s="138">
        <f t="shared" si="82"/>
        <v>6.1627097719406674E-3</v>
      </c>
      <c r="V169" s="133">
        <f t="shared" si="83"/>
        <v>0.11574074074074074</v>
      </c>
      <c r="W169" s="133">
        <f t="shared" si="69"/>
        <v>0.11473315420583553</v>
      </c>
      <c r="X169" s="133">
        <f t="shared" si="70"/>
        <v>3.3630991405903065E-6</v>
      </c>
      <c r="Y169" s="138">
        <f t="shared" si="84"/>
        <v>1.232541954388133E-3</v>
      </c>
      <c r="Z169" s="133">
        <f t="shared" si="85"/>
        <v>2.3148148148148147E-2</v>
      </c>
      <c r="AA169" s="133">
        <f t="shared" si="71"/>
        <v>2.2946630841167097E-2</v>
      </c>
      <c r="AB169" s="133">
        <f t="shared" si="72"/>
        <v>6.7261982811806089E-7</v>
      </c>
      <c r="AC169" s="141">
        <f t="shared" si="86"/>
        <v>0.34375000000000161</v>
      </c>
      <c r="AD169" s="91">
        <f t="shared" si="89"/>
        <v>6.8226680925448551E-3</v>
      </c>
      <c r="AE169" s="91">
        <f t="shared" si="90"/>
        <v>0.68</v>
      </c>
      <c r="AF169" s="91">
        <f t="shared" si="91"/>
        <v>3.4113340462724275E-3</v>
      </c>
      <c r="AG169" s="91">
        <f t="shared" si="90"/>
        <v>0.34</v>
      </c>
      <c r="AH169" s="91">
        <f t="shared" si="92"/>
        <v>1.7056670231362138E-3</v>
      </c>
      <c r="AI169" s="91">
        <f t="shared" si="121"/>
        <v>0.17</v>
      </c>
      <c r="AJ169" s="91">
        <f t="shared" si="94"/>
        <v>3.4113340462724304E-4</v>
      </c>
      <c r="AK169" s="91">
        <f t="shared" si="121"/>
        <v>0.03</v>
      </c>
      <c r="AL169" s="91">
        <f t="shared" si="95"/>
        <v>3.4113340462724275E-3</v>
      </c>
      <c r="AM169" s="91">
        <f t="shared" si="96"/>
        <v>0.34</v>
      </c>
      <c r="AN169" s="91">
        <f t="shared" si="97"/>
        <v>1.7056670231362138E-3</v>
      </c>
      <c r="AO169" s="91">
        <f t="shared" si="98"/>
        <v>0.17</v>
      </c>
      <c r="AP169" s="91">
        <f t="shared" si="99"/>
        <v>8.5283351156810688E-4</v>
      </c>
      <c r="AQ169" s="91">
        <f t="shared" si="100"/>
        <v>0.09</v>
      </c>
      <c r="AR169" s="91">
        <f t="shared" si="101"/>
        <v>1.7056670231362152E-4</v>
      </c>
      <c r="AS169" s="91">
        <f t="shared" si="102"/>
        <v>0.02</v>
      </c>
      <c r="AT169" s="91">
        <f t="shared" si="103"/>
        <v>1.7056670231362138E-3</v>
      </c>
      <c r="AU169" s="91">
        <f t="shared" si="104"/>
        <v>0.17</v>
      </c>
      <c r="AV169" s="91">
        <f t="shared" si="105"/>
        <v>8.5283351156810688E-4</v>
      </c>
      <c r="AW169" s="91">
        <f t="shared" si="106"/>
        <v>0.09</v>
      </c>
      <c r="AX169" s="91">
        <f t="shared" si="107"/>
        <v>4.2641675578405344E-4</v>
      </c>
      <c r="AY169" s="91">
        <f t="shared" si="108"/>
        <v>0.04</v>
      </c>
      <c r="AZ169" s="91">
        <f t="shared" si="109"/>
        <v>8.5283351156810759E-5</v>
      </c>
      <c r="BA169" s="91">
        <f t="shared" si="110"/>
        <v>0.01</v>
      </c>
      <c r="BB169" s="91">
        <f t="shared" si="111"/>
        <v>3.4113340462724304E-4</v>
      </c>
      <c r="BC169" s="91">
        <f t="shared" si="112"/>
        <v>0.03</v>
      </c>
      <c r="BD169" s="91">
        <f t="shared" si="113"/>
        <v>1.7056670231362152E-4</v>
      </c>
      <c r="BE169" s="91">
        <f t="shared" si="114"/>
        <v>0.02</v>
      </c>
      <c r="BF169" s="91">
        <f t="shared" si="115"/>
        <v>8.5283351156810759E-5</v>
      </c>
      <c r="BG169" s="91">
        <f t="shared" si="116"/>
        <v>0.01</v>
      </c>
      <c r="BH169" s="91">
        <f t="shared" si="117"/>
        <v>1.705667023136215E-5</v>
      </c>
      <c r="BI169" s="91">
        <f t="shared" si="118"/>
        <v>0</v>
      </c>
    </row>
    <row r="170" spans="1:61" s="91" customFormat="1" x14ac:dyDescent="0.25">
      <c r="A170" s="126">
        <v>7.5</v>
      </c>
      <c r="B170" s="127">
        <f t="shared" si="73"/>
        <v>41</v>
      </c>
      <c r="C170" s="128">
        <f t="shared" si="63"/>
        <v>0</v>
      </c>
      <c r="D170" s="129">
        <f t="shared" si="64"/>
        <v>1</v>
      </c>
      <c r="E170" s="130">
        <f t="shared" si="65"/>
        <v>0</v>
      </c>
      <c r="F170" s="145">
        <f t="shared" si="62"/>
        <v>40</v>
      </c>
      <c r="G170" s="138">
        <f t="shared" si="87"/>
        <v>2.4659207616394042E-2</v>
      </c>
      <c r="H170" s="133">
        <f t="shared" si="74"/>
        <v>0.46296296296296297</v>
      </c>
      <c r="I170" s="129">
        <f t="shared" si="75"/>
        <v>1.38</v>
      </c>
      <c r="J170" s="133">
        <f t="shared" si="76"/>
        <v>0.45908841641823966</v>
      </c>
      <c r="K170" s="133">
        <f t="shared" si="88"/>
        <v>1.345696341565948E-5</v>
      </c>
      <c r="L170" s="128">
        <f t="shared" si="77"/>
        <v>18.617322322758923</v>
      </c>
      <c r="M170" s="129">
        <f t="shared" si="66"/>
        <v>0</v>
      </c>
      <c r="N170" s="145">
        <v>0</v>
      </c>
      <c r="O170" s="140">
        <f t="shared" si="78"/>
        <v>1010.1977301351822</v>
      </c>
      <c r="P170" s="135">
        <f t="shared" si="79"/>
        <v>480</v>
      </c>
      <c r="Q170" s="138">
        <f t="shared" si="80"/>
        <v>1.2329603808197021E-2</v>
      </c>
      <c r="R170" s="133">
        <f t="shared" si="81"/>
        <v>0.23148148148148148</v>
      </c>
      <c r="S170" s="133">
        <f t="shared" si="67"/>
        <v>0.22954420820911983</v>
      </c>
      <c r="T170" s="133">
        <f t="shared" si="68"/>
        <v>6.7284817078297398E-6</v>
      </c>
      <c r="U170" s="138">
        <f t="shared" si="82"/>
        <v>6.1648019040985106E-3</v>
      </c>
      <c r="V170" s="133">
        <f t="shared" si="83"/>
        <v>0.11574074074074074</v>
      </c>
      <c r="W170" s="133">
        <f t="shared" si="69"/>
        <v>0.11477210410455992</v>
      </c>
      <c r="X170" s="133">
        <f t="shared" si="70"/>
        <v>3.3642408539148699E-6</v>
      </c>
      <c r="Y170" s="138">
        <f t="shared" si="84"/>
        <v>1.2329603808197015E-3</v>
      </c>
      <c r="Z170" s="133">
        <f t="shared" si="85"/>
        <v>2.3148148148148147E-2</v>
      </c>
      <c r="AA170" s="133">
        <f t="shared" si="71"/>
        <v>2.295442082091197E-2</v>
      </c>
      <c r="AB170" s="133">
        <f t="shared" si="72"/>
        <v>6.7284817078297351E-7</v>
      </c>
      <c r="AC170" s="141">
        <f t="shared" si="86"/>
        <v>0.34383680555555718</v>
      </c>
      <c r="AD170" s="91">
        <f t="shared" si="89"/>
        <v>6.8935633144419882E-3</v>
      </c>
      <c r="AE170" s="91">
        <f t="shared" si="90"/>
        <v>0.69</v>
      </c>
      <c r="AF170" s="91">
        <f t="shared" si="91"/>
        <v>3.4467816572209941E-3</v>
      </c>
      <c r="AG170" s="91">
        <f t="shared" si="90"/>
        <v>0.34</v>
      </c>
      <c r="AH170" s="91">
        <f t="shared" si="92"/>
        <v>1.723390828610497E-3</v>
      </c>
      <c r="AI170" s="91">
        <f t="shared" si="121"/>
        <v>0.17</v>
      </c>
      <c r="AJ170" s="91">
        <f t="shared" si="94"/>
        <v>3.4467816572209968E-4</v>
      </c>
      <c r="AK170" s="91">
        <f t="shared" si="121"/>
        <v>0.03</v>
      </c>
      <c r="AL170" s="91">
        <f t="shared" si="95"/>
        <v>3.4467816572209941E-3</v>
      </c>
      <c r="AM170" s="91">
        <f t="shared" si="96"/>
        <v>0.34</v>
      </c>
      <c r="AN170" s="91">
        <f t="shared" si="97"/>
        <v>1.723390828610497E-3</v>
      </c>
      <c r="AO170" s="91">
        <f t="shared" si="98"/>
        <v>0.17</v>
      </c>
      <c r="AP170" s="91">
        <f t="shared" si="99"/>
        <v>8.6169541430524852E-4</v>
      </c>
      <c r="AQ170" s="91">
        <f t="shared" si="100"/>
        <v>0.09</v>
      </c>
      <c r="AR170" s="91">
        <f t="shared" si="101"/>
        <v>1.7233908286104984E-4</v>
      </c>
      <c r="AS170" s="91">
        <f t="shared" si="102"/>
        <v>0.02</v>
      </c>
      <c r="AT170" s="91">
        <f t="shared" si="103"/>
        <v>1.723390828610497E-3</v>
      </c>
      <c r="AU170" s="91">
        <f t="shared" si="104"/>
        <v>0.17</v>
      </c>
      <c r="AV170" s="91">
        <f t="shared" si="105"/>
        <v>8.6169541430524852E-4</v>
      </c>
      <c r="AW170" s="91">
        <f t="shared" si="106"/>
        <v>0.09</v>
      </c>
      <c r="AX170" s="91">
        <f t="shared" si="107"/>
        <v>4.3084770715262426E-4</v>
      </c>
      <c r="AY170" s="91">
        <f t="shared" si="108"/>
        <v>0.04</v>
      </c>
      <c r="AZ170" s="91">
        <f t="shared" si="109"/>
        <v>8.616954143052492E-5</v>
      </c>
      <c r="BA170" s="91">
        <f t="shared" si="110"/>
        <v>0.01</v>
      </c>
      <c r="BB170" s="91">
        <f t="shared" si="111"/>
        <v>3.4467816572209968E-4</v>
      </c>
      <c r="BC170" s="91">
        <f t="shared" si="112"/>
        <v>0.03</v>
      </c>
      <c r="BD170" s="91">
        <f t="shared" si="113"/>
        <v>1.7233908286104984E-4</v>
      </c>
      <c r="BE170" s="91">
        <f t="shared" si="114"/>
        <v>0.02</v>
      </c>
      <c r="BF170" s="91">
        <f t="shared" si="115"/>
        <v>8.616954143052492E-5</v>
      </c>
      <c r="BG170" s="91">
        <f t="shared" si="116"/>
        <v>0.01</v>
      </c>
      <c r="BH170" s="91">
        <f t="shared" si="117"/>
        <v>1.7233908286104981E-5</v>
      </c>
      <c r="BI170" s="91">
        <f t="shared" si="118"/>
        <v>0</v>
      </c>
    </row>
    <row r="171" spans="1:61" s="91" customFormat="1" x14ac:dyDescent="0.25">
      <c r="A171" s="126">
        <v>7.5</v>
      </c>
      <c r="B171" s="127">
        <f t="shared" si="73"/>
        <v>41</v>
      </c>
      <c r="C171" s="128">
        <f t="shared" si="63"/>
        <v>0</v>
      </c>
      <c r="D171" s="129">
        <f t="shared" si="64"/>
        <v>1</v>
      </c>
      <c r="E171" s="130">
        <f t="shared" si="65"/>
        <v>0</v>
      </c>
      <c r="F171" s="145">
        <f t="shared" si="62"/>
        <v>40</v>
      </c>
      <c r="G171" s="138">
        <f t="shared" si="87"/>
        <v>2.4667251553021765E-2</v>
      </c>
      <c r="H171" s="133">
        <f t="shared" si="74"/>
        <v>0.46296296296296297</v>
      </c>
      <c r="I171" s="129">
        <f t="shared" si="75"/>
        <v>1.38</v>
      </c>
      <c r="J171" s="133">
        <f t="shared" si="76"/>
        <v>0.45923817297918185</v>
      </c>
      <c r="K171" s="133">
        <f t="shared" si="88"/>
        <v>1.3461353133390927E-5</v>
      </c>
      <c r="L171" s="128">
        <f t="shared" si="77"/>
        <v>18.617322322758923</v>
      </c>
      <c r="M171" s="129">
        <f t="shared" si="66"/>
        <v>0</v>
      </c>
      <c r="N171" s="145">
        <v>0</v>
      </c>
      <c r="O171" s="140">
        <f t="shared" si="78"/>
        <v>1010.3707027438635</v>
      </c>
      <c r="P171" s="135">
        <f t="shared" si="79"/>
        <v>480</v>
      </c>
      <c r="Q171" s="138">
        <f t="shared" si="80"/>
        <v>1.2333625776510882E-2</v>
      </c>
      <c r="R171" s="133">
        <f t="shared" si="81"/>
        <v>0.23148148148148148</v>
      </c>
      <c r="S171" s="133">
        <f t="shared" si="67"/>
        <v>0.22961908648959092</v>
      </c>
      <c r="T171" s="133">
        <f t="shared" si="68"/>
        <v>6.7306765666954637E-6</v>
      </c>
      <c r="U171" s="138">
        <f t="shared" si="82"/>
        <v>6.1668128882554412E-3</v>
      </c>
      <c r="V171" s="133">
        <f t="shared" si="83"/>
        <v>0.11574074074074074</v>
      </c>
      <c r="W171" s="133">
        <f t="shared" si="69"/>
        <v>0.11480954324479546</v>
      </c>
      <c r="X171" s="133">
        <f t="shared" si="70"/>
        <v>3.3653382833477319E-6</v>
      </c>
      <c r="Y171" s="138">
        <f t="shared" si="84"/>
        <v>1.2333625776510878E-3</v>
      </c>
      <c r="Z171" s="133">
        <f t="shared" si="85"/>
        <v>2.3148148148148147E-2</v>
      </c>
      <c r="AA171" s="133">
        <f t="shared" si="71"/>
        <v>2.2961908648959081E-2</v>
      </c>
      <c r="AB171" s="133">
        <f t="shared" si="72"/>
        <v>6.7306765666954624E-7</v>
      </c>
      <c r="AC171" s="141">
        <f t="shared" si="86"/>
        <v>0.34392361111111275</v>
      </c>
      <c r="AD171" s="91">
        <f t="shared" si="89"/>
        <v>6.9644816626569257E-3</v>
      </c>
      <c r="AE171" s="91">
        <f t="shared" si="90"/>
        <v>0.69</v>
      </c>
      <c r="AF171" s="91">
        <f t="shared" si="91"/>
        <v>3.4822408313284628E-3</v>
      </c>
      <c r="AG171" s="91">
        <f t="shared" si="90"/>
        <v>0.35</v>
      </c>
      <c r="AH171" s="91">
        <f t="shared" si="92"/>
        <v>1.7411204156642314E-3</v>
      </c>
      <c r="AI171" s="91">
        <f t="shared" si="121"/>
        <v>0.17</v>
      </c>
      <c r="AJ171" s="91">
        <f t="shared" si="94"/>
        <v>3.4822408313284659E-4</v>
      </c>
      <c r="AK171" s="91">
        <f t="shared" si="121"/>
        <v>0.03</v>
      </c>
      <c r="AL171" s="91">
        <f t="shared" si="95"/>
        <v>3.4822408313284628E-3</v>
      </c>
      <c r="AM171" s="91">
        <f t="shared" si="96"/>
        <v>0.35</v>
      </c>
      <c r="AN171" s="91">
        <f t="shared" si="97"/>
        <v>1.7411204156642314E-3</v>
      </c>
      <c r="AO171" s="91">
        <f t="shared" si="98"/>
        <v>0.17</v>
      </c>
      <c r="AP171" s="91">
        <f t="shared" si="99"/>
        <v>8.7056020783211571E-4</v>
      </c>
      <c r="AQ171" s="91">
        <f t="shared" si="100"/>
        <v>0.09</v>
      </c>
      <c r="AR171" s="91">
        <f t="shared" si="101"/>
        <v>1.7411204156642329E-4</v>
      </c>
      <c r="AS171" s="91">
        <f t="shared" si="102"/>
        <v>0.02</v>
      </c>
      <c r="AT171" s="91">
        <f t="shared" si="103"/>
        <v>1.7411204156642314E-3</v>
      </c>
      <c r="AU171" s="91">
        <f t="shared" si="104"/>
        <v>0.17</v>
      </c>
      <c r="AV171" s="91">
        <f t="shared" si="105"/>
        <v>8.7056020783211571E-4</v>
      </c>
      <c r="AW171" s="91">
        <f t="shared" si="106"/>
        <v>0.09</v>
      </c>
      <c r="AX171" s="91">
        <f t="shared" si="107"/>
        <v>4.3528010391605785E-4</v>
      </c>
      <c r="AY171" s="91">
        <f t="shared" si="108"/>
        <v>0.04</v>
      </c>
      <c r="AZ171" s="91">
        <f t="shared" si="109"/>
        <v>8.7056020783211647E-5</v>
      </c>
      <c r="BA171" s="91">
        <f t="shared" si="110"/>
        <v>0.01</v>
      </c>
      <c r="BB171" s="91">
        <f t="shared" si="111"/>
        <v>3.4822408313284653E-4</v>
      </c>
      <c r="BC171" s="91">
        <f t="shared" si="112"/>
        <v>0.03</v>
      </c>
      <c r="BD171" s="91">
        <f t="shared" si="113"/>
        <v>1.7411204156642327E-4</v>
      </c>
      <c r="BE171" s="91">
        <f t="shared" si="114"/>
        <v>0.02</v>
      </c>
      <c r="BF171" s="91">
        <f t="shared" si="115"/>
        <v>8.7056020783211633E-5</v>
      </c>
      <c r="BG171" s="91">
        <f t="shared" si="116"/>
        <v>0.01</v>
      </c>
      <c r="BH171" s="91">
        <f t="shared" si="117"/>
        <v>1.7411204156642326E-5</v>
      </c>
      <c r="BI171" s="91">
        <f t="shared" si="118"/>
        <v>0</v>
      </c>
    </row>
    <row r="172" spans="1:61" s="91" customFormat="1" x14ac:dyDescent="0.25">
      <c r="A172" s="126">
        <v>7.5</v>
      </c>
      <c r="B172" s="127">
        <f t="shared" si="73"/>
        <v>41</v>
      </c>
      <c r="C172" s="128">
        <f t="shared" si="63"/>
        <v>0</v>
      </c>
      <c r="D172" s="129">
        <f t="shared" si="64"/>
        <v>1</v>
      </c>
      <c r="E172" s="130">
        <f t="shared" si="65"/>
        <v>0</v>
      </c>
      <c r="F172" s="145">
        <f t="shared" si="62"/>
        <v>40</v>
      </c>
      <c r="G172" s="138">
        <f t="shared" si="87"/>
        <v>2.4674983487668948E-2</v>
      </c>
      <c r="H172" s="133">
        <f t="shared" si="74"/>
        <v>0.46296296296296297</v>
      </c>
      <c r="I172" s="129">
        <f t="shared" si="75"/>
        <v>1.38</v>
      </c>
      <c r="J172" s="133">
        <f t="shared" si="76"/>
        <v>0.45938212089868696</v>
      </c>
      <c r="K172" s="133">
        <f t="shared" si="88"/>
        <v>1.3465572586152675E-5</v>
      </c>
      <c r="L172" s="128">
        <f t="shared" si="77"/>
        <v>18.617322322758923</v>
      </c>
      <c r="M172" s="129">
        <f t="shared" si="66"/>
        <v>0</v>
      </c>
      <c r="N172" s="145">
        <v>0</v>
      </c>
      <c r="O172" s="140">
        <f t="shared" si="78"/>
        <v>1010.536966421693</v>
      </c>
      <c r="P172" s="135">
        <f t="shared" si="79"/>
        <v>480</v>
      </c>
      <c r="Q172" s="138">
        <f t="shared" si="80"/>
        <v>1.2337491743834474E-2</v>
      </c>
      <c r="R172" s="133">
        <f t="shared" si="81"/>
        <v>0.23148148148148148</v>
      </c>
      <c r="S172" s="133">
        <f t="shared" si="67"/>
        <v>0.22969106044934348</v>
      </c>
      <c r="T172" s="133">
        <f t="shared" si="68"/>
        <v>6.7327862930763374E-6</v>
      </c>
      <c r="U172" s="138">
        <f t="shared" si="82"/>
        <v>6.168745871917237E-3</v>
      </c>
      <c r="V172" s="133">
        <f t="shared" si="83"/>
        <v>0.11574074074074074</v>
      </c>
      <c r="W172" s="133">
        <f t="shared" si="69"/>
        <v>0.11484553022467174</v>
      </c>
      <c r="X172" s="133">
        <f t="shared" si="70"/>
        <v>3.3663931465381687E-6</v>
      </c>
      <c r="Y172" s="138">
        <f t="shared" si="84"/>
        <v>1.2337491743834468E-3</v>
      </c>
      <c r="Z172" s="133">
        <f t="shared" si="85"/>
        <v>2.3148148148148147E-2</v>
      </c>
      <c r="AA172" s="133">
        <f t="shared" si="71"/>
        <v>2.2969106044934337E-2</v>
      </c>
      <c r="AB172" s="133">
        <f t="shared" si="72"/>
        <v>6.7327862930763322E-7</v>
      </c>
      <c r="AC172" s="141">
        <f t="shared" si="86"/>
        <v>0.34401041666666832</v>
      </c>
      <c r="AD172" s="91">
        <f t="shared" si="89"/>
        <v>7.0354222401839738E-3</v>
      </c>
      <c r="AE172" s="91">
        <f t="shared" si="90"/>
        <v>0.7</v>
      </c>
      <c r="AF172" s="91">
        <f t="shared" si="91"/>
        <v>3.5177111200919869E-3</v>
      </c>
      <c r="AG172" s="91">
        <f t="shared" si="90"/>
        <v>0.35</v>
      </c>
      <c r="AH172" s="91">
        <f t="shared" si="92"/>
        <v>1.7588555600459934E-3</v>
      </c>
      <c r="AI172" s="91">
        <f t="shared" si="121"/>
        <v>0.18</v>
      </c>
      <c r="AJ172" s="91">
        <f t="shared" si="94"/>
        <v>3.5177111200919897E-4</v>
      </c>
      <c r="AK172" s="91">
        <f t="shared" si="121"/>
        <v>0.04</v>
      </c>
      <c r="AL172" s="91">
        <f t="shared" si="95"/>
        <v>3.5177111200919869E-3</v>
      </c>
      <c r="AM172" s="91">
        <f t="shared" si="96"/>
        <v>0.35</v>
      </c>
      <c r="AN172" s="91">
        <f t="shared" si="97"/>
        <v>1.7588555600459934E-3</v>
      </c>
      <c r="AO172" s="91">
        <f t="shared" si="98"/>
        <v>0.18</v>
      </c>
      <c r="AP172" s="91">
        <f t="shared" si="99"/>
        <v>8.7942778002299672E-4</v>
      </c>
      <c r="AQ172" s="91">
        <f t="shared" si="100"/>
        <v>0.09</v>
      </c>
      <c r="AR172" s="91">
        <f t="shared" si="101"/>
        <v>1.7588555600459949E-4</v>
      </c>
      <c r="AS172" s="91">
        <f t="shared" si="102"/>
        <v>0.02</v>
      </c>
      <c r="AT172" s="91">
        <f t="shared" si="103"/>
        <v>1.7588555600459934E-3</v>
      </c>
      <c r="AU172" s="91">
        <f t="shared" si="104"/>
        <v>0.18</v>
      </c>
      <c r="AV172" s="91">
        <f t="shared" si="105"/>
        <v>8.7942778002299672E-4</v>
      </c>
      <c r="AW172" s="91">
        <f t="shared" si="106"/>
        <v>0.09</v>
      </c>
      <c r="AX172" s="91">
        <f t="shared" si="107"/>
        <v>4.3971389001149836E-4</v>
      </c>
      <c r="AY172" s="91">
        <f t="shared" si="108"/>
        <v>0.04</v>
      </c>
      <c r="AZ172" s="91">
        <f t="shared" si="109"/>
        <v>8.7942778002299743E-5</v>
      </c>
      <c r="BA172" s="91">
        <f t="shared" si="110"/>
        <v>0.01</v>
      </c>
      <c r="BB172" s="91">
        <f t="shared" si="111"/>
        <v>3.5177111200919892E-4</v>
      </c>
      <c r="BC172" s="91">
        <f t="shared" si="112"/>
        <v>0.04</v>
      </c>
      <c r="BD172" s="91">
        <f t="shared" si="113"/>
        <v>1.7588555600459946E-4</v>
      </c>
      <c r="BE172" s="91">
        <f t="shared" si="114"/>
        <v>0.02</v>
      </c>
      <c r="BF172" s="91">
        <f t="shared" si="115"/>
        <v>8.7942778002299729E-5</v>
      </c>
      <c r="BG172" s="91">
        <f t="shared" si="116"/>
        <v>0.01</v>
      </c>
      <c r="BH172" s="91">
        <f t="shared" si="117"/>
        <v>1.7588555600459945E-5</v>
      </c>
      <c r="BI172" s="91">
        <f t="shared" si="118"/>
        <v>0</v>
      </c>
    </row>
    <row r="173" spans="1:61" s="91" customFormat="1" x14ac:dyDescent="0.25">
      <c r="A173" s="126">
        <v>7.5</v>
      </c>
      <c r="B173" s="127">
        <f t="shared" si="73"/>
        <v>41</v>
      </c>
      <c r="C173" s="128">
        <f t="shared" si="63"/>
        <v>0</v>
      </c>
      <c r="D173" s="129">
        <f t="shared" si="64"/>
        <v>1</v>
      </c>
      <c r="E173" s="130">
        <f t="shared" si="65"/>
        <v>0</v>
      </c>
      <c r="F173" s="145">
        <f t="shared" si="62"/>
        <v>40</v>
      </c>
      <c r="G173" s="138">
        <f t="shared" si="87"/>
        <v>2.4682415522026636E-2</v>
      </c>
      <c r="H173" s="133">
        <f t="shared" si="74"/>
        <v>0.46296296296296297</v>
      </c>
      <c r="I173" s="129">
        <f t="shared" si="75"/>
        <v>1.38</v>
      </c>
      <c r="J173" s="133">
        <f t="shared" si="76"/>
        <v>0.45952048547783786</v>
      </c>
      <c r="K173" s="133">
        <f t="shared" si="88"/>
        <v>1.3469628378050414E-5</v>
      </c>
      <c r="L173" s="128">
        <f t="shared" si="77"/>
        <v>18.617322322758923</v>
      </c>
      <c r="M173" s="129">
        <f t="shared" si="66"/>
        <v>0</v>
      </c>
      <c r="N173" s="145">
        <v>0</v>
      </c>
      <c r="O173" s="140">
        <f t="shared" si="78"/>
        <v>1010.6967813818545</v>
      </c>
      <c r="P173" s="135">
        <f t="shared" si="79"/>
        <v>480</v>
      </c>
      <c r="Q173" s="138">
        <f t="shared" si="80"/>
        <v>1.2341207761013318E-2</v>
      </c>
      <c r="R173" s="133">
        <f t="shared" si="81"/>
        <v>0.23148148148148148</v>
      </c>
      <c r="S173" s="133">
        <f t="shared" si="67"/>
        <v>0.22976024273891893</v>
      </c>
      <c r="T173" s="133">
        <f t="shared" si="68"/>
        <v>6.7348141890252068E-6</v>
      </c>
      <c r="U173" s="138">
        <f t="shared" si="82"/>
        <v>6.1706038805066591E-3</v>
      </c>
      <c r="V173" s="133">
        <f t="shared" si="83"/>
        <v>0.11574074074074074</v>
      </c>
      <c r="W173" s="133">
        <f t="shared" si="69"/>
        <v>0.11488012136945946</v>
      </c>
      <c r="X173" s="133">
        <f t="shared" si="70"/>
        <v>3.3674070945126034E-6</v>
      </c>
      <c r="Y173" s="138">
        <f t="shared" si="84"/>
        <v>1.2341207761013312E-3</v>
      </c>
      <c r="Z173" s="133">
        <f t="shared" si="85"/>
        <v>2.3148148148148147E-2</v>
      </c>
      <c r="AA173" s="133">
        <f t="shared" si="71"/>
        <v>2.2976024273891879E-2</v>
      </c>
      <c r="AB173" s="133">
        <f t="shared" si="72"/>
        <v>6.7348141890252041E-7</v>
      </c>
      <c r="AC173" s="141">
        <f t="shared" si="86"/>
        <v>0.34409722222222389</v>
      </c>
      <c r="AD173" s="91">
        <f t="shared" si="89"/>
        <v>7.1063841848098006E-3</v>
      </c>
      <c r="AE173" s="91">
        <f t="shared" si="90"/>
        <v>0.71</v>
      </c>
      <c r="AF173" s="91">
        <f t="shared" si="91"/>
        <v>3.5531920924049003E-3</v>
      </c>
      <c r="AG173" s="91">
        <f t="shared" si="90"/>
        <v>0.35</v>
      </c>
      <c r="AH173" s="91">
        <f t="shared" si="92"/>
        <v>1.7765960462024501E-3</v>
      </c>
      <c r="AI173" s="91">
        <f t="shared" si="121"/>
        <v>0.18</v>
      </c>
      <c r="AJ173" s="91">
        <f t="shared" si="94"/>
        <v>3.5531920924049032E-4</v>
      </c>
      <c r="AK173" s="91">
        <f t="shared" si="121"/>
        <v>0.04</v>
      </c>
      <c r="AL173" s="91">
        <f t="shared" si="95"/>
        <v>3.5531920924049003E-3</v>
      </c>
      <c r="AM173" s="91">
        <f t="shared" si="96"/>
        <v>0.35</v>
      </c>
      <c r="AN173" s="91">
        <f t="shared" si="97"/>
        <v>1.7765960462024501E-3</v>
      </c>
      <c r="AO173" s="91">
        <f t="shared" si="98"/>
        <v>0.18</v>
      </c>
      <c r="AP173" s="91">
        <f t="shared" si="99"/>
        <v>8.8829802310122507E-4</v>
      </c>
      <c r="AQ173" s="91">
        <f t="shared" si="100"/>
        <v>0.09</v>
      </c>
      <c r="AR173" s="91">
        <f t="shared" si="101"/>
        <v>1.7765960462024516E-4</v>
      </c>
      <c r="AS173" s="91">
        <f t="shared" si="102"/>
        <v>0.02</v>
      </c>
      <c r="AT173" s="91">
        <f t="shared" si="103"/>
        <v>1.7765960462024501E-3</v>
      </c>
      <c r="AU173" s="91">
        <f t="shared" si="104"/>
        <v>0.18</v>
      </c>
      <c r="AV173" s="91">
        <f t="shared" si="105"/>
        <v>8.8829802310122507E-4</v>
      </c>
      <c r="AW173" s="91">
        <f t="shared" si="106"/>
        <v>0.09</v>
      </c>
      <c r="AX173" s="91">
        <f t="shared" si="107"/>
        <v>4.4414901155061254E-4</v>
      </c>
      <c r="AY173" s="91">
        <f t="shared" si="108"/>
        <v>0.04</v>
      </c>
      <c r="AZ173" s="91">
        <f t="shared" si="109"/>
        <v>8.8829802310122581E-5</v>
      </c>
      <c r="BA173" s="91">
        <f t="shared" si="110"/>
        <v>0.01</v>
      </c>
      <c r="BB173" s="91">
        <f t="shared" si="111"/>
        <v>3.5531920924049027E-4</v>
      </c>
      <c r="BC173" s="91">
        <f t="shared" si="112"/>
        <v>0.04</v>
      </c>
      <c r="BD173" s="91">
        <f t="shared" si="113"/>
        <v>1.7765960462024513E-4</v>
      </c>
      <c r="BE173" s="91">
        <f t="shared" si="114"/>
        <v>0.02</v>
      </c>
      <c r="BF173" s="91">
        <f t="shared" si="115"/>
        <v>8.8829802310122567E-5</v>
      </c>
      <c r="BG173" s="91">
        <f t="shared" si="116"/>
        <v>0.01</v>
      </c>
      <c r="BH173" s="91">
        <f t="shared" si="117"/>
        <v>1.7765960462024512E-5</v>
      </c>
      <c r="BI173" s="91">
        <f t="shared" si="118"/>
        <v>0</v>
      </c>
    </row>
    <row r="174" spans="1:61" s="91" customFormat="1" x14ac:dyDescent="0.25">
      <c r="A174" s="126">
        <v>7.5</v>
      </c>
      <c r="B174" s="127">
        <f t="shared" si="73"/>
        <v>41</v>
      </c>
      <c r="C174" s="128">
        <f t="shared" si="63"/>
        <v>0</v>
      </c>
      <c r="D174" s="129">
        <f t="shared" si="64"/>
        <v>1</v>
      </c>
      <c r="E174" s="130">
        <f t="shared" si="65"/>
        <v>0</v>
      </c>
      <c r="F174" s="145">
        <f t="shared" ref="F174:F237" si="122">B174-SUM(C174:E174)</f>
        <v>40</v>
      </c>
      <c r="G174" s="138">
        <f t="shared" si="87"/>
        <v>2.468955928839486E-2</v>
      </c>
      <c r="H174" s="133">
        <f t="shared" si="74"/>
        <v>0.46296296296296297</v>
      </c>
      <c r="I174" s="129">
        <f t="shared" si="75"/>
        <v>1.38</v>
      </c>
      <c r="J174" s="133">
        <f t="shared" si="76"/>
        <v>0.45965348327891353</v>
      </c>
      <c r="K174" s="133">
        <f t="shared" si="88"/>
        <v>1.3473526857034928E-5</v>
      </c>
      <c r="L174" s="128">
        <f t="shared" si="77"/>
        <v>18.617322322758923</v>
      </c>
      <c r="M174" s="129">
        <f t="shared" si="66"/>
        <v>0</v>
      </c>
      <c r="N174" s="145">
        <v>0</v>
      </c>
      <c r="O174" s="140">
        <f t="shared" si="78"/>
        <v>1010.85039774488</v>
      </c>
      <c r="P174" s="135">
        <f t="shared" si="79"/>
        <v>480</v>
      </c>
      <c r="Q174" s="138">
        <f t="shared" si="80"/>
        <v>1.234477964419743E-2</v>
      </c>
      <c r="R174" s="133">
        <f t="shared" si="81"/>
        <v>0.23148148148148148</v>
      </c>
      <c r="S174" s="133">
        <f t="shared" si="67"/>
        <v>0.22982674163945677</v>
      </c>
      <c r="T174" s="133">
        <f t="shared" si="68"/>
        <v>6.7367634285174638E-6</v>
      </c>
      <c r="U174" s="138">
        <f t="shared" si="82"/>
        <v>6.172389822098715E-3</v>
      </c>
      <c r="V174" s="133">
        <f t="shared" si="83"/>
        <v>0.11574074074074074</v>
      </c>
      <c r="W174" s="133">
        <f t="shared" si="69"/>
        <v>0.11491337081972838</v>
      </c>
      <c r="X174" s="133">
        <f t="shared" si="70"/>
        <v>3.3683817142587319E-6</v>
      </c>
      <c r="Y174" s="138">
        <f t="shared" si="84"/>
        <v>1.2344779644197423E-3</v>
      </c>
      <c r="Z174" s="133">
        <f t="shared" si="85"/>
        <v>2.3148148148148147E-2</v>
      </c>
      <c r="AA174" s="133">
        <f t="shared" si="71"/>
        <v>2.2982674163945664E-2</v>
      </c>
      <c r="AB174" s="133">
        <f t="shared" si="72"/>
        <v>6.7367634285174589E-7</v>
      </c>
      <c r="AC174" s="141">
        <f t="shared" si="86"/>
        <v>0.34418402777777946</v>
      </c>
      <c r="AD174" s="91">
        <f t="shared" si="89"/>
        <v>7.1773666677639354E-3</v>
      </c>
      <c r="AE174" s="91">
        <f t="shared" si="90"/>
        <v>0.72</v>
      </c>
      <c r="AF174" s="91">
        <f t="shared" si="91"/>
        <v>3.5886833338819677E-3</v>
      </c>
      <c r="AG174" s="91">
        <f t="shared" si="90"/>
        <v>0.36</v>
      </c>
      <c r="AH174" s="91">
        <f t="shared" si="92"/>
        <v>1.7943416669409839E-3</v>
      </c>
      <c r="AI174" s="91">
        <f t="shared" si="121"/>
        <v>0.18</v>
      </c>
      <c r="AJ174" s="91">
        <f t="shared" si="94"/>
        <v>3.5886833338819707E-4</v>
      </c>
      <c r="AK174" s="91">
        <f t="shared" si="121"/>
        <v>0.04</v>
      </c>
      <c r="AL174" s="91">
        <f t="shared" si="95"/>
        <v>3.5886833338819677E-3</v>
      </c>
      <c r="AM174" s="91">
        <f t="shared" si="96"/>
        <v>0.36</v>
      </c>
      <c r="AN174" s="91">
        <f t="shared" si="97"/>
        <v>1.7943416669409839E-3</v>
      </c>
      <c r="AO174" s="91">
        <f t="shared" si="98"/>
        <v>0.18</v>
      </c>
      <c r="AP174" s="91">
        <f t="shared" si="99"/>
        <v>8.9717083347049193E-4</v>
      </c>
      <c r="AQ174" s="91">
        <f t="shared" si="100"/>
        <v>0.09</v>
      </c>
      <c r="AR174" s="91">
        <f t="shared" si="101"/>
        <v>1.7943416669409854E-4</v>
      </c>
      <c r="AS174" s="91">
        <f t="shared" si="102"/>
        <v>0.02</v>
      </c>
      <c r="AT174" s="91">
        <f t="shared" si="103"/>
        <v>1.7943416669409839E-3</v>
      </c>
      <c r="AU174" s="91">
        <f t="shared" si="104"/>
        <v>0.18</v>
      </c>
      <c r="AV174" s="91">
        <f t="shared" si="105"/>
        <v>8.9717083347049193E-4</v>
      </c>
      <c r="AW174" s="91">
        <f t="shared" si="106"/>
        <v>0.09</v>
      </c>
      <c r="AX174" s="91">
        <f t="shared" si="107"/>
        <v>4.4858541673524596E-4</v>
      </c>
      <c r="AY174" s="91">
        <f t="shared" si="108"/>
        <v>0.04</v>
      </c>
      <c r="AZ174" s="91">
        <f t="shared" si="109"/>
        <v>8.9717083347049269E-5</v>
      </c>
      <c r="BA174" s="91">
        <f t="shared" si="110"/>
        <v>0.01</v>
      </c>
      <c r="BB174" s="91">
        <f t="shared" si="111"/>
        <v>3.5886833338819702E-4</v>
      </c>
      <c r="BC174" s="91">
        <f t="shared" si="112"/>
        <v>0.04</v>
      </c>
      <c r="BD174" s="91">
        <f t="shared" si="113"/>
        <v>1.7943416669409851E-4</v>
      </c>
      <c r="BE174" s="91">
        <f t="shared" si="114"/>
        <v>0.02</v>
      </c>
      <c r="BF174" s="91">
        <f t="shared" si="115"/>
        <v>8.9717083347049255E-5</v>
      </c>
      <c r="BG174" s="91">
        <f t="shared" si="116"/>
        <v>0.01</v>
      </c>
      <c r="BH174" s="91">
        <f t="shared" si="117"/>
        <v>1.7943416669409849E-5</v>
      </c>
      <c r="BI174" s="91">
        <f t="shared" si="118"/>
        <v>0</v>
      </c>
    </row>
    <row r="175" spans="1:61" s="91" customFormat="1" x14ac:dyDescent="0.25">
      <c r="A175" s="126">
        <v>7.5</v>
      </c>
      <c r="B175" s="127">
        <f t="shared" si="73"/>
        <v>41</v>
      </c>
      <c r="C175" s="128">
        <f t="shared" si="63"/>
        <v>0</v>
      </c>
      <c r="D175" s="129">
        <f t="shared" si="64"/>
        <v>1</v>
      </c>
      <c r="E175" s="130">
        <f t="shared" si="65"/>
        <v>0</v>
      </c>
      <c r="F175" s="145">
        <f t="shared" si="122"/>
        <v>40</v>
      </c>
      <c r="G175" s="138">
        <f t="shared" si="87"/>
        <v>2.469642596788901E-2</v>
      </c>
      <c r="H175" s="133">
        <f t="shared" si="74"/>
        <v>0.46296296296296297</v>
      </c>
      <c r="I175" s="129">
        <f t="shared" si="75"/>
        <v>1.38</v>
      </c>
      <c r="J175" s="133">
        <f t="shared" si="76"/>
        <v>0.45978132246434322</v>
      </c>
      <c r="K175" s="133">
        <f t="shared" si="88"/>
        <v>1.3477274124837577E-5</v>
      </c>
      <c r="L175" s="128">
        <f t="shared" si="77"/>
        <v>18.617322322758923</v>
      </c>
      <c r="M175" s="129">
        <f t="shared" si="66"/>
        <v>0</v>
      </c>
      <c r="N175" s="145">
        <v>0</v>
      </c>
      <c r="O175" s="140">
        <f t="shared" si="78"/>
        <v>1010.9980559301043</v>
      </c>
      <c r="P175" s="135">
        <f t="shared" si="79"/>
        <v>480</v>
      </c>
      <c r="Q175" s="138">
        <f t="shared" si="80"/>
        <v>1.2348212983944505E-2</v>
      </c>
      <c r="R175" s="133">
        <f t="shared" si="81"/>
        <v>0.23148148148148148</v>
      </c>
      <c r="S175" s="133">
        <f t="shared" si="67"/>
        <v>0.22989066123217161</v>
      </c>
      <c r="T175" s="133">
        <f t="shared" si="68"/>
        <v>6.7386370624187885E-6</v>
      </c>
      <c r="U175" s="138">
        <f t="shared" si="82"/>
        <v>6.1741064919722524E-3</v>
      </c>
      <c r="V175" s="133">
        <f t="shared" si="83"/>
        <v>0.11574074074074074</v>
      </c>
      <c r="W175" s="133">
        <f t="shared" si="69"/>
        <v>0.11494533061608581</v>
      </c>
      <c r="X175" s="133">
        <f t="shared" si="70"/>
        <v>3.3693185312093942E-6</v>
      </c>
      <c r="Y175" s="138">
        <f t="shared" si="84"/>
        <v>1.2348212983944499E-3</v>
      </c>
      <c r="Z175" s="133">
        <f t="shared" si="85"/>
        <v>2.3148148148148147E-2</v>
      </c>
      <c r="AA175" s="133">
        <f t="shared" si="71"/>
        <v>2.2989066123217147E-2</v>
      </c>
      <c r="AB175" s="133">
        <f t="shared" si="72"/>
        <v>6.7386370624187859E-7</v>
      </c>
      <c r="AC175" s="141">
        <f t="shared" si="86"/>
        <v>0.34427083333333502</v>
      </c>
      <c r="AD175" s="91">
        <f t="shared" si="89"/>
        <v>7.2483688924216165E-3</v>
      </c>
      <c r="AE175" s="91">
        <f t="shared" si="90"/>
        <v>0.72</v>
      </c>
      <c r="AF175" s="91">
        <f t="shared" si="91"/>
        <v>3.6241844462108082E-3</v>
      </c>
      <c r="AG175" s="91">
        <f t="shared" si="90"/>
        <v>0.36</v>
      </c>
      <c r="AH175" s="91">
        <f t="shared" si="92"/>
        <v>1.8120922231054041E-3</v>
      </c>
      <c r="AI175" s="91">
        <f t="shared" si="121"/>
        <v>0.18</v>
      </c>
      <c r="AJ175" s="91">
        <f t="shared" si="94"/>
        <v>3.6241844462108109E-4</v>
      </c>
      <c r="AK175" s="91">
        <f t="shared" si="121"/>
        <v>0.04</v>
      </c>
      <c r="AL175" s="91">
        <f t="shared" si="95"/>
        <v>3.6241844462108082E-3</v>
      </c>
      <c r="AM175" s="91">
        <f t="shared" si="96"/>
        <v>0.36</v>
      </c>
      <c r="AN175" s="91">
        <f t="shared" si="97"/>
        <v>1.8120922231054041E-3</v>
      </c>
      <c r="AO175" s="91">
        <f t="shared" si="98"/>
        <v>0.18</v>
      </c>
      <c r="AP175" s="91">
        <f t="shared" si="99"/>
        <v>9.0604611155270206E-4</v>
      </c>
      <c r="AQ175" s="91">
        <f t="shared" si="100"/>
        <v>0.09</v>
      </c>
      <c r="AR175" s="91">
        <f t="shared" si="101"/>
        <v>1.8120922231054055E-4</v>
      </c>
      <c r="AS175" s="91">
        <f t="shared" si="102"/>
        <v>0.02</v>
      </c>
      <c r="AT175" s="91">
        <f t="shared" si="103"/>
        <v>1.8120922231054041E-3</v>
      </c>
      <c r="AU175" s="91">
        <f t="shared" si="104"/>
        <v>0.18</v>
      </c>
      <c r="AV175" s="91">
        <f t="shared" si="105"/>
        <v>9.0604611155270206E-4</v>
      </c>
      <c r="AW175" s="91">
        <f t="shared" si="106"/>
        <v>0.09</v>
      </c>
      <c r="AX175" s="91">
        <f t="shared" si="107"/>
        <v>4.5302305577635103E-4</v>
      </c>
      <c r="AY175" s="91">
        <f t="shared" si="108"/>
        <v>0.05</v>
      </c>
      <c r="AZ175" s="91">
        <f t="shared" si="109"/>
        <v>9.0604611155270274E-5</v>
      </c>
      <c r="BA175" s="91">
        <f t="shared" si="110"/>
        <v>0.01</v>
      </c>
      <c r="BB175" s="91">
        <f t="shared" si="111"/>
        <v>3.6241844462108104E-4</v>
      </c>
      <c r="BC175" s="91">
        <f t="shared" si="112"/>
        <v>0.04</v>
      </c>
      <c r="BD175" s="91">
        <f t="shared" si="113"/>
        <v>1.8120922231054052E-4</v>
      </c>
      <c r="BE175" s="91">
        <f t="shared" si="114"/>
        <v>0.02</v>
      </c>
      <c r="BF175" s="91">
        <f t="shared" si="115"/>
        <v>9.060461115527026E-5</v>
      </c>
      <c r="BG175" s="91">
        <f t="shared" si="116"/>
        <v>0.01</v>
      </c>
      <c r="BH175" s="91">
        <f t="shared" si="117"/>
        <v>1.8120922231054052E-5</v>
      </c>
      <c r="BI175" s="91">
        <f t="shared" si="118"/>
        <v>0</v>
      </c>
    </row>
    <row r="176" spans="1:61" s="91" customFormat="1" x14ac:dyDescent="0.25">
      <c r="A176" s="126">
        <v>7.5</v>
      </c>
      <c r="B176" s="127">
        <f t="shared" si="73"/>
        <v>41</v>
      </c>
      <c r="C176" s="128">
        <f t="shared" si="63"/>
        <v>0</v>
      </c>
      <c r="D176" s="129">
        <f t="shared" si="64"/>
        <v>1</v>
      </c>
      <c r="E176" s="130">
        <f t="shared" si="65"/>
        <v>0</v>
      </c>
      <c r="F176" s="145">
        <f t="shared" si="122"/>
        <v>40</v>
      </c>
      <c r="G176" s="138">
        <f t="shared" si="87"/>
        <v>2.4703026307940041E-2</v>
      </c>
      <c r="H176" s="133">
        <f t="shared" si="74"/>
        <v>0.46296296296296297</v>
      </c>
      <c r="I176" s="129">
        <f t="shared" si="75"/>
        <v>1.38</v>
      </c>
      <c r="J176" s="133">
        <f t="shared" si="76"/>
        <v>0.45990420312251307</v>
      </c>
      <c r="K176" s="133">
        <f t="shared" si="88"/>
        <v>1.3480876046520519E-5</v>
      </c>
      <c r="L176" s="128">
        <f t="shared" si="77"/>
        <v>18.617322322758923</v>
      </c>
      <c r="M176" s="129">
        <f t="shared" si="66"/>
        <v>0</v>
      </c>
      <c r="N176" s="145">
        <v>0</v>
      </c>
      <c r="O176" s="140">
        <f t="shared" si="78"/>
        <v>1011.1399870319373</v>
      </c>
      <c r="P176" s="135">
        <f t="shared" si="79"/>
        <v>480</v>
      </c>
      <c r="Q176" s="138">
        <f t="shared" si="80"/>
        <v>1.235151315397002E-2</v>
      </c>
      <c r="R176" s="133">
        <f t="shared" si="81"/>
        <v>0.23148148148148148</v>
      </c>
      <c r="S176" s="133">
        <f t="shared" si="67"/>
        <v>0.22995210156125653</v>
      </c>
      <c r="T176" s="133">
        <f t="shared" si="68"/>
        <v>6.7404380232602596E-6</v>
      </c>
      <c r="U176" s="138">
        <f t="shared" si="82"/>
        <v>6.1757565769850102E-3</v>
      </c>
      <c r="V176" s="133">
        <f t="shared" si="83"/>
        <v>0.11574074074074074</v>
      </c>
      <c r="W176" s="133">
        <f t="shared" si="69"/>
        <v>0.11497605078062827</v>
      </c>
      <c r="X176" s="133">
        <f t="shared" si="70"/>
        <v>3.3702190116301298E-6</v>
      </c>
      <c r="Y176" s="138">
        <f t="shared" si="84"/>
        <v>1.2351513153970014E-3</v>
      </c>
      <c r="Z176" s="133">
        <f t="shared" si="85"/>
        <v>2.3148148148148147E-2</v>
      </c>
      <c r="AA176" s="133">
        <f t="shared" si="71"/>
        <v>2.2995210156125642E-2</v>
      </c>
      <c r="AB176" s="133">
        <f t="shared" si="72"/>
        <v>6.7404380232602552E-7</v>
      </c>
      <c r="AC176" s="141">
        <f t="shared" si="86"/>
        <v>0.34435763888889059</v>
      </c>
      <c r="AD176" s="91">
        <f t="shared" si="89"/>
        <v>7.3193900930569444E-3</v>
      </c>
      <c r="AE176" s="91">
        <f t="shared" si="90"/>
        <v>0.73</v>
      </c>
      <c r="AF176" s="91">
        <f t="shared" si="91"/>
        <v>3.6596950465284722E-3</v>
      </c>
      <c r="AG176" s="91">
        <f t="shared" si="90"/>
        <v>0.37</v>
      </c>
      <c r="AH176" s="91">
        <f t="shared" si="92"/>
        <v>1.8298475232642361E-3</v>
      </c>
      <c r="AI176" s="91">
        <f t="shared" si="121"/>
        <v>0.18</v>
      </c>
      <c r="AJ176" s="91">
        <f t="shared" si="94"/>
        <v>3.6596950465284746E-4</v>
      </c>
      <c r="AK176" s="91">
        <f t="shared" si="121"/>
        <v>0.04</v>
      </c>
      <c r="AL176" s="91">
        <f t="shared" si="95"/>
        <v>3.6596950465284722E-3</v>
      </c>
      <c r="AM176" s="91">
        <f t="shared" si="96"/>
        <v>0.37</v>
      </c>
      <c r="AN176" s="91">
        <f t="shared" si="97"/>
        <v>1.8298475232642361E-3</v>
      </c>
      <c r="AO176" s="91">
        <f t="shared" si="98"/>
        <v>0.18</v>
      </c>
      <c r="AP176" s="91">
        <f t="shared" si="99"/>
        <v>9.1492376163211805E-4</v>
      </c>
      <c r="AQ176" s="91">
        <f t="shared" si="100"/>
        <v>0.09</v>
      </c>
      <c r="AR176" s="91">
        <f t="shared" si="101"/>
        <v>1.8298475232642373E-4</v>
      </c>
      <c r="AS176" s="91">
        <f t="shared" si="102"/>
        <v>0.02</v>
      </c>
      <c r="AT176" s="91">
        <f t="shared" si="103"/>
        <v>1.8298475232642361E-3</v>
      </c>
      <c r="AU176" s="91">
        <f t="shared" si="104"/>
        <v>0.18</v>
      </c>
      <c r="AV176" s="91">
        <f t="shared" si="105"/>
        <v>9.1492376163211805E-4</v>
      </c>
      <c r="AW176" s="91">
        <f t="shared" si="106"/>
        <v>0.09</v>
      </c>
      <c r="AX176" s="91">
        <f t="shared" si="107"/>
        <v>4.5746188081605902E-4</v>
      </c>
      <c r="AY176" s="91">
        <f t="shared" si="108"/>
        <v>0.05</v>
      </c>
      <c r="AZ176" s="91">
        <f t="shared" si="109"/>
        <v>9.1492376163211864E-5</v>
      </c>
      <c r="BA176" s="91">
        <f t="shared" si="110"/>
        <v>0.01</v>
      </c>
      <c r="BB176" s="91">
        <f t="shared" si="111"/>
        <v>3.659695046528474E-4</v>
      </c>
      <c r="BC176" s="91">
        <f t="shared" si="112"/>
        <v>0.04</v>
      </c>
      <c r="BD176" s="91">
        <f t="shared" si="113"/>
        <v>1.829847523264237E-4</v>
      </c>
      <c r="BE176" s="91">
        <f t="shared" si="114"/>
        <v>0.02</v>
      </c>
      <c r="BF176" s="91">
        <f t="shared" si="115"/>
        <v>9.1492376163211851E-5</v>
      </c>
      <c r="BG176" s="91">
        <f t="shared" si="116"/>
        <v>0.01</v>
      </c>
      <c r="BH176" s="91">
        <f t="shared" si="117"/>
        <v>1.8298475232642372E-5</v>
      </c>
      <c r="BI176" s="91">
        <f t="shared" si="118"/>
        <v>0</v>
      </c>
    </row>
    <row r="177" spans="1:61" s="91" customFormat="1" x14ac:dyDescent="0.25">
      <c r="A177" s="126">
        <v>7.5</v>
      </c>
      <c r="B177" s="127">
        <f t="shared" si="73"/>
        <v>41</v>
      </c>
      <c r="C177" s="128">
        <f t="shared" ref="C177:C240" si="123">$D$22</f>
        <v>0</v>
      </c>
      <c r="D177" s="129">
        <f t="shared" ref="D177:D240" si="124">$D$23</f>
        <v>1</v>
      </c>
      <c r="E177" s="130">
        <f t="shared" ref="E177:E240" si="125">$D$24</f>
        <v>0</v>
      </c>
      <c r="F177" s="145">
        <f t="shared" si="122"/>
        <v>40</v>
      </c>
      <c r="G177" s="138">
        <f t="shared" si="87"/>
        <v>2.4709370639115883E-2</v>
      </c>
      <c r="H177" s="133">
        <f t="shared" si="74"/>
        <v>0.46296296296296297</v>
      </c>
      <c r="I177" s="129">
        <f t="shared" si="75"/>
        <v>1.38</v>
      </c>
      <c r="J177" s="133">
        <f t="shared" si="76"/>
        <v>0.46002231758093604</v>
      </c>
      <c r="K177" s="133">
        <f t="shared" si="88"/>
        <v>1.3484338259656406E-5</v>
      </c>
      <c r="L177" s="128">
        <f t="shared" si="77"/>
        <v>18.617322322758923</v>
      </c>
      <c r="M177" s="129">
        <f t="shared" ref="M177:M240" si="126">$C$14</f>
        <v>0</v>
      </c>
      <c r="N177" s="145">
        <v>0</v>
      </c>
      <c r="O177" s="140">
        <f t="shared" si="78"/>
        <v>1011.2764131815401</v>
      </c>
      <c r="P177" s="135">
        <f t="shared" si="79"/>
        <v>480</v>
      </c>
      <c r="Q177" s="138">
        <f t="shared" si="80"/>
        <v>1.2354685319557942E-2</v>
      </c>
      <c r="R177" s="133">
        <f t="shared" si="81"/>
        <v>0.23148148148148148</v>
      </c>
      <c r="S177" s="133">
        <f t="shared" ref="S177:S240" si="127">Q177*SUM($L177:$N177)</f>
        <v>0.23001115879046802</v>
      </c>
      <c r="T177" s="133">
        <f t="shared" ref="T177:T240" si="128">Q177*$I177*$B177*$A177/(3600*$D$2)</f>
        <v>6.7421691298282031E-6</v>
      </c>
      <c r="U177" s="138">
        <f t="shared" si="82"/>
        <v>6.1773426597789708E-3</v>
      </c>
      <c r="V177" s="133">
        <f t="shared" si="83"/>
        <v>0.11574074074074074</v>
      </c>
      <c r="W177" s="133">
        <f t="shared" ref="W177:W240" si="129">U177*SUM($L177:$N177)</f>
        <v>0.11500557939523401</v>
      </c>
      <c r="X177" s="133">
        <f t="shared" ref="X177:X240" si="130">U177*$I177*$B177*$A177/(3600*$D$2)</f>
        <v>3.3710845649141016E-6</v>
      </c>
      <c r="Y177" s="138">
        <f t="shared" si="84"/>
        <v>1.2354685319557934E-3</v>
      </c>
      <c r="Z177" s="133">
        <f t="shared" si="85"/>
        <v>2.3148148148148147E-2</v>
      </c>
      <c r="AA177" s="133">
        <f t="shared" ref="AA177:AA240" si="131">Y177*SUM($L177:$N177)</f>
        <v>2.3001115879046789E-2</v>
      </c>
      <c r="AB177" s="133">
        <f t="shared" ref="AB177:AB240" si="132">Y177*$I177*$B177*$A177/(3600*$D$2)</f>
        <v>6.7421691298282014E-7</v>
      </c>
      <c r="AC177" s="141">
        <f t="shared" si="86"/>
        <v>0.34444444444444616</v>
      </c>
      <c r="AD177" s="91">
        <f t="shared" si="89"/>
        <v>7.3904295336444025E-3</v>
      </c>
      <c r="AE177" s="91">
        <f t="shared" si="90"/>
        <v>0.74</v>
      </c>
      <c r="AF177" s="91">
        <f t="shared" si="91"/>
        <v>3.6952147668222013E-3</v>
      </c>
      <c r="AG177" s="91">
        <f t="shared" si="90"/>
        <v>0.37</v>
      </c>
      <c r="AH177" s="91">
        <f t="shared" si="92"/>
        <v>1.8476073834111006E-3</v>
      </c>
      <c r="AI177" s="91">
        <f t="shared" si="121"/>
        <v>0.18</v>
      </c>
      <c r="AJ177" s="91">
        <f t="shared" si="94"/>
        <v>3.6952147668222038E-4</v>
      </c>
      <c r="AK177" s="91">
        <f t="shared" si="121"/>
        <v>0.04</v>
      </c>
      <c r="AL177" s="91">
        <f t="shared" si="95"/>
        <v>3.6952147668222013E-3</v>
      </c>
      <c r="AM177" s="91">
        <f t="shared" si="96"/>
        <v>0.37</v>
      </c>
      <c r="AN177" s="91">
        <f t="shared" si="97"/>
        <v>1.8476073834111006E-3</v>
      </c>
      <c r="AO177" s="91">
        <f t="shared" si="98"/>
        <v>0.18</v>
      </c>
      <c r="AP177" s="91">
        <f t="shared" si="99"/>
        <v>9.2380369170555032E-4</v>
      </c>
      <c r="AQ177" s="91">
        <f t="shared" si="100"/>
        <v>0.09</v>
      </c>
      <c r="AR177" s="91">
        <f t="shared" si="101"/>
        <v>1.8476073834111019E-4</v>
      </c>
      <c r="AS177" s="91">
        <f t="shared" si="102"/>
        <v>0.02</v>
      </c>
      <c r="AT177" s="91">
        <f t="shared" si="103"/>
        <v>1.8476073834111006E-3</v>
      </c>
      <c r="AU177" s="91">
        <f t="shared" si="104"/>
        <v>0.18</v>
      </c>
      <c r="AV177" s="91">
        <f t="shared" si="105"/>
        <v>9.2380369170555032E-4</v>
      </c>
      <c r="AW177" s="91">
        <f t="shared" si="106"/>
        <v>0.09</v>
      </c>
      <c r="AX177" s="91">
        <f t="shared" si="107"/>
        <v>4.6190184585277516E-4</v>
      </c>
      <c r="AY177" s="91">
        <f t="shared" si="108"/>
        <v>0.05</v>
      </c>
      <c r="AZ177" s="91">
        <f t="shared" si="109"/>
        <v>9.2380369170555094E-5</v>
      </c>
      <c r="BA177" s="91">
        <f t="shared" si="110"/>
        <v>0.01</v>
      </c>
      <c r="BB177" s="91">
        <f t="shared" si="111"/>
        <v>3.6952147668222032E-4</v>
      </c>
      <c r="BC177" s="91">
        <f t="shared" si="112"/>
        <v>0.04</v>
      </c>
      <c r="BD177" s="91">
        <f t="shared" si="113"/>
        <v>1.8476073834111016E-4</v>
      </c>
      <c r="BE177" s="91">
        <f t="shared" si="114"/>
        <v>0.02</v>
      </c>
      <c r="BF177" s="91">
        <f t="shared" si="115"/>
        <v>9.2380369170555081E-5</v>
      </c>
      <c r="BG177" s="91">
        <f t="shared" si="116"/>
        <v>0.01</v>
      </c>
      <c r="BH177" s="91">
        <f t="shared" si="117"/>
        <v>1.8476073834111016E-5</v>
      </c>
      <c r="BI177" s="91">
        <f t="shared" si="118"/>
        <v>0</v>
      </c>
    </row>
    <row r="178" spans="1:61" s="91" customFormat="1" x14ac:dyDescent="0.25">
      <c r="A178" s="126">
        <v>7.5</v>
      </c>
      <c r="B178" s="127">
        <f t="shared" ref="B178:B241" si="133">$C$6</f>
        <v>41</v>
      </c>
      <c r="C178" s="128">
        <f t="shared" si="123"/>
        <v>0</v>
      </c>
      <c r="D178" s="129">
        <f t="shared" si="124"/>
        <v>1</v>
      </c>
      <c r="E178" s="130">
        <f t="shared" si="125"/>
        <v>0</v>
      </c>
      <c r="F178" s="145">
        <f t="shared" si="122"/>
        <v>40</v>
      </c>
      <c r="G178" s="138">
        <f t="shared" si="87"/>
        <v>2.4715468891290397E-2</v>
      </c>
      <c r="H178" s="133">
        <f t="shared" ref="H178:H241" si="134">(($C178*1*1)+($D178*100*1)+($E178*1000*1))/$D$2</f>
        <v>0.46296296296296297</v>
      </c>
      <c r="I178" s="129">
        <f t="shared" ref="I178:I241" si="135">$D$10</f>
        <v>1.38</v>
      </c>
      <c r="J178" s="133">
        <f t="shared" ref="J178:J241" si="136">G178*SUM($L178:$N178)</f>
        <v>0.46013585070727442</v>
      </c>
      <c r="K178" s="133">
        <f t="shared" si="88"/>
        <v>1.3487666183152108E-5</v>
      </c>
      <c r="L178" s="128">
        <f t="shared" ref="L178:L241" si="137">$C$13</f>
        <v>18.617322322758923</v>
      </c>
      <c r="M178" s="129">
        <f t="shared" si="126"/>
        <v>0</v>
      </c>
      <c r="N178" s="145">
        <v>0</v>
      </c>
      <c r="O178" s="140">
        <f t="shared" ref="O178:O241" si="138">((((P177*0.0408*44.01*L177)-(O177*0.0408*44.01*L177)+(B177*I177*38000*44.01*0.0408/$D$2))*(A177/3600))+(O177*44.01*0.0408))/(44.01*0.0408)</f>
        <v>1011.4075478944753</v>
      </c>
      <c r="P178" s="135">
        <f t="shared" ref="P178:P241" si="139">$C$9</f>
        <v>480</v>
      </c>
      <c r="Q178" s="138">
        <f t="shared" ref="Q178:Q241" si="140">IF(Q177+((R177-S177-T177)*$A177/3600)&lt;0,0,Q177+((R177-S177-T177)*$A177/3600))</f>
        <v>1.2357734445645198E-2</v>
      </c>
      <c r="R178" s="133">
        <f t="shared" ref="R178:R241" si="141">(($C178*1*0.5)+($D178*100*0.5)+($E178*1000*0.5))/$D$2</f>
        <v>0.23148148148148148</v>
      </c>
      <c r="S178" s="133">
        <f t="shared" si="127"/>
        <v>0.23006792535363721</v>
      </c>
      <c r="T178" s="133">
        <f t="shared" si="128"/>
        <v>6.743833091576054E-6</v>
      </c>
      <c r="U178" s="138">
        <f t="shared" ref="U178:U241" si="142">IF(U177+((V177-W177-X177)*$A177/3600)&lt;0,0,U177+((V177-W177-X177)*$A177/3600))</f>
        <v>6.1788672228225991E-3</v>
      </c>
      <c r="V178" s="133">
        <f t="shared" ref="V178:V241" si="143">(($C178*1*0.25)+($D178*100*0.25)+($E178*1000*0.25))/$D$2</f>
        <v>0.11574074074074074</v>
      </c>
      <c r="W178" s="133">
        <f t="shared" si="129"/>
        <v>0.1150339626768186</v>
      </c>
      <c r="X178" s="133">
        <f t="shared" si="130"/>
        <v>3.371916545788027E-6</v>
      </c>
      <c r="Y178" s="138">
        <f t="shared" ref="Y178:Y241" si="144">IF(Y177+((Z177-AA177-AB177)*$A177/3600)&lt;0,0,Y177+((Z177-AA177-AB177)*$A177/3600))</f>
        <v>1.2357734445645192E-3</v>
      </c>
      <c r="Z178" s="133">
        <f t="shared" ref="Z178:Z241" si="145">(($C178*1*0.05)+($D178*100*0.05)+($E178*1000*0.05))/$D$2</f>
        <v>2.3148148148148147E-2</v>
      </c>
      <c r="AA178" s="133">
        <f t="shared" si="131"/>
        <v>2.300679253536371E-2</v>
      </c>
      <c r="AB178" s="133">
        <f t="shared" si="132"/>
        <v>6.7438330915760495E-7</v>
      </c>
      <c r="AC178" s="141">
        <f t="shared" ref="AC178:AC241" si="146">AC177+(A177*0.0000115740740740741)</f>
        <v>0.34453125000000173</v>
      </c>
      <c r="AD178" s="91">
        <f t="shared" si="89"/>
        <v>7.461486506706862E-3</v>
      </c>
      <c r="AE178" s="91">
        <f t="shared" si="90"/>
        <v>0.74</v>
      </c>
      <c r="AF178" s="91">
        <f t="shared" si="91"/>
        <v>3.730743253353431E-3</v>
      </c>
      <c r="AG178" s="91">
        <f t="shared" si="90"/>
        <v>0.37</v>
      </c>
      <c r="AH178" s="91">
        <f t="shared" si="92"/>
        <v>1.8653716266767155E-3</v>
      </c>
      <c r="AI178" s="91">
        <f t="shared" si="121"/>
        <v>0.19</v>
      </c>
      <c r="AJ178" s="91">
        <f t="shared" si="94"/>
        <v>3.730743253353434E-4</v>
      </c>
      <c r="AK178" s="91">
        <f t="shared" si="121"/>
        <v>0.04</v>
      </c>
      <c r="AL178" s="91">
        <f t="shared" si="95"/>
        <v>3.730743253353431E-3</v>
      </c>
      <c r="AM178" s="91">
        <f t="shared" si="96"/>
        <v>0.37</v>
      </c>
      <c r="AN178" s="91">
        <f t="shared" si="97"/>
        <v>1.8653716266767155E-3</v>
      </c>
      <c r="AO178" s="91">
        <f t="shared" si="98"/>
        <v>0.19</v>
      </c>
      <c r="AP178" s="91">
        <f t="shared" si="99"/>
        <v>9.3268581333835776E-4</v>
      </c>
      <c r="AQ178" s="91">
        <f t="shared" si="100"/>
        <v>0.09</v>
      </c>
      <c r="AR178" s="91">
        <f t="shared" si="101"/>
        <v>1.865371626676717E-4</v>
      </c>
      <c r="AS178" s="91">
        <f t="shared" si="102"/>
        <v>0.02</v>
      </c>
      <c r="AT178" s="91">
        <f t="shared" si="103"/>
        <v>1.8653716266767155E-3</v>
      </c>
      <c r="AU178" s="91">
        <f t="shared" si="104"/>
        <v>0.19</v>
      </c>
      <c r="AV178" s="91">
        <f t="shared" si="105"/>
        <v>9.3268581333835776E-4</v>
      </c>
      <c r="AW178" s="91">
        <f t="shared" si="106"/>
        <v>0.09</v>
      </c>
      <c r="AX178" s="91">
        <f t="shared" si="107"/>
        <v>4.6634290666917888E-4</v>
      </c>
      <c r="AY178" s="91">
        <f t="shared" si="108"/>
        <v>0.05</v>
      </c>
      <c r="AZ178" s="91">
        <f t="shared" si="109"/>
        <v>9.3268581333835849E-5</v>
      </c>
      <c r="BA178" s="91">
        <f t="shared" si="110"/>
        <v>0.01</v>
      </c>
      <c r="BB178" s="91">
        <f t="shared" si="111"/>
        <v>3.7307432533534334E-4</v>
      </c>
      <c r="BC178" s="91">
        <f t="shared" si="112"/>
        <v>0.04</v>
      </c>
      <c r="BD178" s="91">
        <f t="shared" si="113"/>
        <v>1.8653716266767167E-4</v>
      </c>
      <c r="BE178" s="91">
        <f t="shared" si="114"/>
        <v>0.02</v>
      </c>
      <c r="BF178" s="91">
        <f t="shared" si="115"/>
        <v>9.3268581333835835E-5</v>
      </c>
      <c r="BG178" s="91">
        <f t="shared" si="116"/>
        <v>0.01</v>
      </c>
      <c r="BH178" s="91">
        <f t="shared" si="117"/>
        <v>1.8653716266767166E-5</v>
      </c>
      <c r="BI178" s="91">
        <f t="shared" si="118"/>
        <v>0</v>
      </c>
    </row>
    <row r="179" spans="1:61" s="91" customFormat="1" x14ac:dyDescent="0.25">
      <c r="A179" s="126">
        <v>7.5</v>
      </c>
      <c r="B179" s="127">
        <f t="shared" si="133"/>
        <v>41</v>
      </c>
      <c r="C179" s="128">
        <f t="shared" si="123"/>
        <v>0</v>
      </c>
      <c r="D179" s="129">
        <f t="shared" si="124"/>
        <v>1</v>
      </c>
      <c r="E179" s="130">
        <f t="shared" si="125"/>
        <v>0</v>
      </c>
      <c r="F179" s="145">
        <f t="shared" si="122"/>
        <v>40</v>
      </c>
      <c r="G179" s="138">
        <f t="shared" ref="G179:G242" si="147">IF(G178+((H178-J178-K178)*$A178/3600)&lt;0,0,G178+((H178-J178-K178)*$A178/3600))</f>
        <v>2.4721330609185199E-2</v>
      </c>
      <c r="H179" s="133">
        <f t="shared" si="134"/>
        <v>0.46296296296296297</v>
      </c>
      <c r="I179" s="129">
        <f t="shared" si="135"/>
        <v>1.38</v>
      </c>
      <c r="J179" s="133">
        <f t="shared" si="136"/>
        <v>0.46024498019868704</v>
      </c>
      <c r="K179" s="133">
        <f t="shared" ref="K179:K242" si="148">G179*$I179*$B179*$A179/(3600*$D$2)</f>
        <v>1.3490865025730116E-5</v>
      </c>
      <c r="L179" s="128">
        <f t="shared" si="137"/>
        <v>18.617322322758923</v>
      </c>
      <c r="M179" s="129">
        <f t="shared" si="126"/>
        <v>0</v>
      </c>
      <c r="N179" s="145">
        <v>0</v>
      </c>
      <c r="O179" s="140">
        <f t="shared" si="138"/>
        <v>1011.5335964048722</v>
      </c>
      <c r="P179" s="135">
        <f t="shared" si="139"/>
        <v>480</v>
      </c>
      <c r="Q179" s="138">
        <f t="shared" si="140"/>
        <v>1.2360665304592599E-2</v>
      </c>
      <c r="R179" s="133">
        <f t="shared" si="141"/>
        <v>0.23148148148148148</v>
      </c>
      <c r="S179" s="133">
        <f t="shared" si="127"/>
        <v>0.23012249009934352</v>
      </c>
      <c r="T179" s="133">
        <f t="shared" si="128"/>
        <v>6.7454325128650578E-6</v>
      </c>
      <c r="U179" s="138">
        <f t="shared" si="142"/>
        <v>6.1803326522962996E-3</v>
      </c>
      <c r="V179" s="133">
        <f t="shared" si="143"/>
        <v>0.11574074074074074</v>
      </c>
      <c r="W179" s="133">
        <f t="shared" si="129"/>
        <v>0.11506124504967176</v>
      </c>
      <c r="X179" s="133">
        <f t="shared" si="130"/>
        <v>3.3727162564325289E-6</v>
      </c>
      <c r="Y179" s="138">
        <f t="shared" si="144"/>
        <v>1.2360665304592595E-3</v>
      </c>
      <c r="Z179" s="133">
        <f t="shared" si="145"/>
        <v>2.3148148148148147E-2</v>
      </c>
      <c r="AA179" s="133">
        <f t="shared" si="131"/>
        <v>2.3012249009934344E-2</v>
      </c>
      <c r="AB179" s="133">
        <f t="shared" si="132"/>
        <v>6.7454325128650555E-7</v>
      </c>
      <c r="AC179" s="141">
        <f t="shared" si="146"/>
        <v>0.3446180555555573</v>
      </c>
      <c r="AD179" s="91">
        <f t="shared" ref="AD179:AD242" si="149">AD178+($I179*$G179*$A179*1/3600)</f>
        <v>7.5325603322082694E-3</v>
      </c>
      <c r="AE179" s="91">
        <f t="shared" ref="AE179:AG242" si="150">ROUND((1-EXP(-AD179))*100,2)</f>
        <v>0.75</v>
      </c>
      <c r="AF179" s="91">
        <f t="shared" ref="AF179:AF242" si="151">AF178+($I179*$G179*$A179*0.5/3600)</f>
        <v>3.7662801661041347E-3</v>
      </c>
      <c r="AG179" s="91">
        <f t="shared" si="150"/>
        <v>0.38</v>
      </c>
      <c r="AH179" s="91">
        <f t="shared" ref="AH179:AH242" si="152">AH178+($I179*$G179*$A179*0.25/3600)</f>
        <v>1.8831400830520673E-3</v>
      </c>
      <c r="AI179" s="91">
        <f t="shared" ref="AI179:AK194" si="153">ROUND((1-EXP(-AH179))*100,2)</f>
        <v>0.19</v>
      </c>
      <c r="AJ179" s="91">
        <f t="shared" ref="AJ179:AJ242" si="154">AJ178+($I179*$G179*$A179*0.05/3600)</f>
        <v>3.7662801661041378E-4</v>
      </c>
      <c r="AK179" s="91">
        <f t="shared" si="153"/>
        <v>0.04</v>
      </c>
      <c r="AL179" s="91">
        <f t="shared" ref="AL179:AL242" si="155">AL178+($I179*$Q179*$A179*1/3600)</f>
        <v>3.7662801661041347E-3</v>
      </c>
      <c r="AM179" s="91">
        <f t="shared" ref="AM179:AM242" si="156">ROUND((1-EXP(-AL179))*100,2)</f>
        <v>0.38</v>
      </c>
      <c r="AN179" s="91">
        <f t="shared" ref="AN179:AN242" si="157">AN178+($I179*$Q179*$A179*0.5/3600)</f>
        <v>1.8831400830520673E-3</v>
      </c>
      <c r="AO179" s="91">
        <f t="shared" ref="AO179:AO242" si="158">ROUND((1-EXP(-AN179))*100,2)</f>
        <v>0.19</v>
      </c>
      <c r="AP179" s="91">
        <f t="shared" ref="AP179:AP242" si="159">AP178+($I179*$Q179*$A179*0.25/3600)</f>
        <v>9.4157004152603367E-4</v>
      </c>
      <c r="AQ179" s="91">
        <f t="shared" ref="AQ179:AQ242" si="160">ROUND((1-EXP(-AP179))*100,2)</f>
        <v>0.09</v>
      </c>
      <c r="AR179" s="91">
        <f t="shared" ref="AR179:AR242" si="161">AR178+($I179*$Q179*$A179*0.05/3600)</f>
        <v>1.8831400830520689E-4</v>
      </c>
      <c r="AS179" s="91">
        <f t="shared" ref="AS179:AS242" si="162">ROUND((1-EXP(-AR179))*100,2)</f>
        <v>0.02</v>
      </c>
      <c r="AT179" s="91">
        <f t="shared" ref="AT179:AT242" si="163">AT178+($I179*$U179*$A179*1/3600)</f>
        <v>1.8831400830520673E-3</v>
      </c>
      <c r="AU179" s="91">
        <f t="shared" ref="AU179:AU242" si="164">ROUND((1-EXP(-AT179))*100,2)</f>
        <v>0.19</v>
      </c>
      <c r="AV179" s="91">
        <f t="shared" ref="AV179:AV242" si="165">AV178+($I179*$U179*$A179*0.5/3600)</f>
        <v>9.4157004152603367E-4</v>
      </c>
      <c r="AW179" s="91">
        <f t="shared" ref="AW179:AW242" si="166">ROUND((1-EXP(-AV179))*100,2)</f>
        <v>0.09</v>
      </c>
      <c r="AX179" s="91">
        <f t="shared" ref="AX179:AX242" si="167">AX178+($I179*$U179*$A179*0.25/3600)</f>
        <v>4.7078502076301683E-4</v>
      </c>
      <c r="AY179" s="91">
        <f t="shared" ref="AY179:AY242" si="168">ROUND((1-EXP(-AX179))*100,2)</f>
        <v>0.05</v>
      </c>
      <c r="AZ179" s="91">
        <f t="shared" ref="AZ179:AZ242" si="169">AZ178+($I179*$U179*$A179*0.05/3600)</f>
        <v>9.4157004152603445E-5</v>
      </c>
      <c r="BA179" s="91">
        <f t="shared" ref="BA179:BA242" si="170">ROUND((1-EXP(-AZ179))*100,2)</f>
        <v>0.01</v>
      </c>
      <c r="BB179" s="91">
        <f t="shared" ref="BB179:BB242" si="171">BB178+($I179*$Y179*$A179*1/3600)</f>
        <v>3.7662801661041373E-4</v>
      </c>
      <c r="BC179" s="91">
        <f t="shared" ref="BC179:BC242" si="172">ROUND((1-EXP(-BB179))*100,2)</f>
        <v>0.04</v>
      </c>
      <c r="BD179" s="91">
        <f t="shared" ref="BD179:BD242" si="173">BD178+($I179*$Y179*$A179*0.5/3600)</f>
        <v>1.8831400830520686E-4</v>
      </c>
      <c r="BE179" s="91">
        <f t="shared" ref="BE179:BE242" si="174">ROUND((1-EXP(-BD179))*100,2)</f>
        <v>0.02</v>
      </c>
      <c r="BF179" s="91">
        <f t="shared" ref="BF179:BF242" si="175">BF178+($I179*$Y179*$A179*0.25/3600)</f>
        <v>9.4157004152603432E-5</v>
      </c>
      <c r="BG179" s="91">
        <f t="shared" ref="BG179:BG242" si="176">ROUND((1-EXP(-BF179))*100,2)</f>
        <v>0.01</v>
      </c>
      <c r="BH179" s="91">
        <f t="shared" ref="BH179:BH242" si="177">BH178+($I179*$Y179*$A179*0.05/3600)</f>
        <v>1.8831400830520684E-5</v>
      </c>
      <c r="BI179" s="91">
        <f t="shared" ref="BI179:BI242" si="178">ROUND((1-EXP(-BH179))*100,2)</f>
        <v>0</v>
      </c>
    </row>
    <row r="180" spans="1:61" s="91" customFormat="1" x14ac:dyDescent="0.25">
      <c r="A180" s="126">
        <v>7.5</v>
      </c>
      <c r="B180" s="127">
        <f t="shared" si="133"/>
        <v>41</v>
      </c>
      <c r="C180" s="128">
        <f t="shared" si="123"/>
        <v>0</v>
      </c>
      <c r="D180" s="129">
        <f t="shared" si="124"/>
        <v>1</v>
      </c>
      <c r="E180" s="130">
        <f t="shared" si="125"/>
        <v>0</v>
      </c>
      <c r="F180" s="145">
        <f t="shared" si="122"/>
        <v>40</v>
      </c>
      <c r="G180" s="138">
        <f t="shared" si="147"/>
        <v>2.4726964967308637E-2</v>
      </c>
      <c r="H180" s="133">
        <f t="shared" si="134"/>
        <v>0.46296296296296297</v>
      </c>
      <c r="I180" s="129">
        <f t="shared" si="135"/>
        <v>1.38</v>
      </c>
      <c r="J180" s="133">
        <f t="shared" si="136"/>
        <v>0.46034987685995293</v>
      </c>
      <c r="K180" s="133">
        <f t="shared" si="148"/>
        <v>1.3493939794081043E-5</v>
      </c>
      <c r="L180" s="128">
        <f t="shared" si="137"/>
        <v>18.617322322758923</v>
      </c>
      <c r="M180" s="129">
        <f t="shared" si="126"/>
        <v>0</v>
      </c>
      <c r="N180" s="145">
        <v>0</v>
      </c>
      <c r="O180" s="140">
        <f t="shared" si="138"/>
        <v>1011.6547559866309</v>
      </c>
      <c r="P180" s="135">
        <f t="shared" si="139"/>
        <v>480</v>
      </c>
      <c r="Q180" s="138">
        <f t="shared" si="140"/>
        <v>1.2363482483654318E-2</v>
      </c>
      <c r="R180" s="133">
        <f t="shared" si="141"/>
        <v>0.23148148148148148</v>
      </c>
      <c r="S180" s="133">
        <f t="shared" si="127"/>
        <v>0.23017493842997647</v>
      </c>
      <c r="T180" s="133">
        <f t="shared" si="128"/>
        <v>6.7469698970405215E-6</v>
      </c>
      <c r="U180" s="138">
        <f t="shared" si="142"/>
        <v>6.1817412418271591E-3</v>
      </c>
      <c r="V180" s="133">
        <f t="shared" si="143"/>
        <v>0.11574074074074074</v>
      </c>
      <c r="W180" s="133">
        <f t="shared" si="129"/>
        <v>0.11508746921498823</v>
      </c>
      <c r="X180" s="133">
        <f t="shared" si="130"/>
        <v>3.3734849485202608E-6</v>
      </c>
      <c r="Y180" s="138">
        <f t="shared" si="144"/>
        <v>1.2363482483654315E-3</v>
      </c>
      <c r="Z180" s="133">
        <f t="shared" si="145"/>
        <v>2.3148148148148147E-2</v>
      </c>
      <c r="AA180" s="133">
        <f t="shared" si="131"/>
        <v>2.301749384299764E-2</v>
      </c>
      <c r="AB180" s="133">
        <f t="shared" si="132"/>
        <v>6.7469698970405184E-7</v>
      </c>
      <c r="AC180" s="141">
        <f t="shared" si="146"/>
        <v>0.34470486111111287</v>
      </c>
      <c r="AD180" s="91">
        <f t="shared" si="149"/>
        <v>7.6036503564892817E-3</v>
      </c>
      <c r="AE180" s="91">
        <f t="shared" si="150"/>
        <v>0.76</v>
      </c>
      <c r="AF180" s="91">
        <f t="shared" si="151"/>
        <v>3.8018251782446408E-3</v>
      </c>
      <c r="AG180" s="91">
        <f t="shared" si="150"/>
        <v>0.38</v>
      </c>
      <c r="AH180" s="91">
        <f t="shared" si="152"/>
        <v>1.9009125891223204E-3</v>
      </c>
      <c r="AI180" s="91">
        <f t="shared" si="153"/>
        <v>0.19</v>
      </c>
      <c r="AJ180" s="91">
        <f t="shared" si="154"/>
        <v>3.8018251782446442E-4</v>
      </c>
      <c r="AK180" s="91">
        <f t="shared" si="153"/>
        <v>0.04</v>
      </c>
      <c r="AL180" s="91">
        <f t="shared" si="155"/>
        <v>3.8018251782446408E-3</v>
      </c>
      <c r="AM180" s="91">
        <f t="shared" si="156"/>
        <v>0.38</v>
      </c>
      <c r="AN180" s="91">
        <f t="shared" si="157"/>
        <v>1.9009125891223204E-3</v>
      </c>
      <c r="AO180" s="91">
        <f t="shared" si="158"/>
        <v>0.19</v>
      </c>
      <c r="AP180" s="91">
        <f t="shared" si="159"/>
        <v>9.5045629456116021E-4</v>
      </c>
      <c r="AQ180" s="91">
        <f t="shared" si="160"/>
        <v>0.1</v>
      </c>
      <c r="AR180" s="91">
        <f t="shared" si="161"/>
        <v>1.9009125891223221E-4</v>
      </c>
      <c r="AS180" s="91">
        <f t="shared" si="162"/>
        <v>0.02</v>
      </c>
      <c r="AT180" s="91">
        <f t="shared" si="163"/>
        <v>1.9009125891223204E-3</v>
      </c>
      <c r="AU180" s="91">
        <f t="shared" si="164"/>
        <v>0.19</v>
      </c>
      <c r="AV180" s="91">
        <f t="shared" si="165"/>
        <v>9.5045629456116021E-4</v>
      </c>
      <c r="AW180" s="91">
        <f t="shared" si="166"/>
        <v>0.1</v>
      </c>
      <c r="AX180" s="91">
        <f t="shared" si="167"/>
        <v>4.752281472805801E-4</v>
      </c>
      <c r="AY180" s="91">
        <f t="shared" si="168"/>
        <v>0.05</v>
      </c>
      <c r="AZ180" s="91">
        <f t="shared" si="169"/>
        <v>9.5045629456116105E-5</v>
      </c>
      <c r="BA180" s="91">
        <f t="shared" si="170"/>
        <v>0.01</v>
      </c>
      <c r="BB180" s="91">
        <f t="shared" si="171"/>
        <v>3.8018251782446437E-4</v>
      </c>
      <c r="BC180" s="91">
        <f t="shared" si="172"/>
        <v>0.04</v>
      </c>
      <c r="BD180" s="91">
        <f t="shared" si="173"/>
        <v>1.9009125891223218E-4</v>
      </c>
      <c r="BE180" s="91">
        <f t="shared" si="174"/>
        <v>0.02</v>
      </c>
      <c r="BF180" s="91">
        <f t="shared" si="175"/>
        <v>9.5045629456116091E-5</v>
      </c>
      <c r="BG180" s="91">
        <f t="shared" si="176"/>
        <v>0.01</v>
      </c>
      <c r="BH180" s="91">
        <f t="shared" si="177"/>
        <v>1.9009125891223214E-5</v>
      </c>
      <c r="BI180" s="91">
        <f t="shared" si="178"/>
        <v>0</v>
      </c>
    </row>
    <row r="181" spans="1:61" s="91" customFormat="1" x14ac:dyDescent="0.25">
      <c r="A181" s="126">
        <v>7.5</v>
      </c>
      <c r="B181" s="127">
        <f t="shared" si="133"/>
        <v>41</v>
      </c>
      <c r="C181" s="128">
        <f t="shared" si="123"/>
        <v>0</v>
      </c>
      <c r="D181" s="129">
        <f t="shared" si="124"/>
        <v>1</v>
      </c>
      <c r="E181" s="130">
        <f t="shared" si="125"/>
        <v>0</v>
      </c>
      <c r="F181" s="145">
        <f t="shared" si="122"/>
        <v>40</v>
      </c>
      <c r="G181" s="138">
        <f t="shared" si="147"/>
        <v>2.4732380784315337E-2</v>
      </c>
      <c r="H181" s="133">
        <f t="shared" si="134"/>
        <v>0.46296296296296297</v>
      </c>
      <c r="I181" s="129">
        <f t="shared" si="135"/>
        <v>1.38</v>
      </c>
      <c r="J181" s="133">
        <f t="shared" si="136"/>
        <v>0.46045070487080775</v>
      </c>
      <c r="K181" s="133">
        <f t="shared" si="148"/>
        <v>1.3496895300699863E-5</v>
      </c>
      <c r="L181" s="128">
        <f t="shared" si="137"/>
        <v>18.617322322758923</v>
      </c>
      <c r="M181" s="129">
        <f t="shared" si="126"/>
        <v>0</v>
      </c>
      <c r="N181" s="145">
        <v>0</v>
      </c>
      <c r="O181" s="140">
        <f t="shared" si="138"/>
        <v>1011.7712162621685</v>
      </c>
      <c r="P181" s="135">
        <f t="shared" si="139"/>
        <v>480</v>
      </c>
      <c r="Q181" s="138">
        <f t="shared" si="140"/>
        <v>1.2366190392157668E-2</v>
      </c>
      <c r="R181" s="133">
        <f t="shared" si="141"/>
        <v>0.23148148148148148</v>
      </c>
      <c r="S181" s="133">
        <f t="shared" si="127"/>
        <v>0.23022535243540387</v>
      </c>
      <c r="T181" s="133">
        <f t="shared" si="128"/>
        <v>6.7484476503499317E-6</v>
      </c>
      <c r="U181" s="138">
        <f t="shared" si="142"/>
        <v>6.1830951960788342E-3</v>
      </c>
      <c r="V181" s="133">
        <f t="shared" si="143"/>
        <v>0.11574074074074074</v>
      </c>
      <c r="W181" s="133">
        <f t="shared" si="129"/>
        <v>0.11511267621770194</v>
      </c>
      <c r="X181" s="133">
        <f t="shared" si="130"/>
        <v>3.3742238251749658E-6</v>
      </c>
      <c r="Y181" s="138">
        <f t="shared" si="144"/>
        <v>1.2366190392157665E-3</v>
      </c>
      <c r="Z181" s="133">
        <f t="shared" si="145"/>
        <v>2.3148148148148147E-2</v>
      </c>
      <c r="AA181" s="133">
        <f t="shared" si="131"/>
        <v>2.3022535243540383E-2</v>
      </c>
      <c r="AB181" s="133">
        <f t="shared" si="132"/>
        <v>6.74844765034993E-7</v>
      </c>
      <c r="AC181" s="141">
        <f t="shared" si="146"/>
        <v>0.34479166666666844</v>
      </c>
      <c r="AD181" s="91">
        <f t="shared" si="149"/>
        <v>7.6747559512441886E-3</v>
      </c>
      <c r="AE181" s="91">
        <f t="shared" si="150"/>
        <v>0.76</v>
      </c>
      <c r="AF181" s="91">
        <f t="shared" si="151"/>
        <v>3.8373779756220943E-3</v>
      </c>
      <c r="AG181" s="91">
        <f t="shared" si="150"/>
        <v>0.38</v>
      </c>
      <c r="AH181" s="91">
        <f t="shared" si="152"/>
        <v>1.9186889878110471E-3</v>
      </c>
      <c r="AI181" s="91">
        <f t="shared" si="153"/>
        <v>0.19</v>
      </c>
      <c r="AJ181" s="91">
        <f t="shared" si="154"/>
        <v>3.8373779756220973E-4</v>
      </c>
      <c r="AK181" s="91">
        <f t="shared" si="153"/>
        <v>0.04</v>
      </c>
      <c r="AL181" s="91">
        <f t="shared" si="155"/>
        <v>3.8373779756220943E-3</v>
      </c>
      <c r="AM181" s="91">
        <f t="shared" si="156"/>
        <v>0.38</v>
      </c>
      <c r="AN181" s="91">
        <f t="shared" si="157"/>
        <v>1.9186889878110471E-3</v>
      </c>
      <c r="AO181" s="91">
        <f t="shared" si="158"/>
        <v>0.19</v>
      </c>
      <c r="AP181" s="91">
        <f t="shared" si="159"/>
        <v>9.5934449390552357E-4</v>
      </c>
      <c r="AQ181" s="91">
        <f t="shared" si="160"/>
        <v>0.1</v>
      </c>
      <c r="AR181" s="91">
        <f t="shared" si="161"/>
        <v>1.9186889878110487E-4</v>
      </c>
      <c r="AS181" s="91">
        <f t="shared" si="162"/>
        <v>0.02</v>
      </c>
      <c r="AT181" s="91">
        <f t="shared" si="163"/>
        <v>1.9186889878110471E-3</v>
      </c>
      <c r="AU181" s="91">
        <f t="shared" si="164"/>
        <v>0.19</v>
      </c>
      <c r="AV181" s="91">
        <f t="shared" si="165"/>
        <v>9.5934449390552357E-4</v>
      </c>
      <c r="AW181" s="91">
        <f t="shared" si="166"/>
        <v>0.1</v>
      </c>
      <c r="AX181" s="91">
        <f t="shared" si="167"/>
        <v>4.7967224695276179E-4</v>
      </c>
      <c r="AY181" s="91">
        <f t="shared" si="168"/>
        <v>0.05</v>
      </c>
      <c r="AZ181" s="91">
        <f t="shared" si="169"/>
        <v>9.5934449390552433E-5</v>
      </c>
      <c r="BA181" s="91">
        <f t="shared" si="170"/>
        <v>0.01</v>
      </c>
      <c r="BB181" s="91">
        <f t="shared" si="171"/>
        <v>3.8373779756220968E-4</v>
      </c>
      <c r="BC181" s="91">
        <f t="shared" si="172"/>
        <v>0.04</v>
      </c>
      <c r="BD181" s="91">
        <f t="shared" si="173"/>
        <v>1.9186889878110484E-4</v>
      </c>
      <c r="BE181" s="91">
        <f t="shared" si="174"/>
        <v>0.02</v>
      </c>
      <c r="BF181" s="91">
        <f t="shared" si="175"/>
        <v>9.5934449390552419E-5</v>
      </c>
      <c r="BG181" s="91">
        <f t="shared" si="176"/>
        <v>0.01</v>
      </c>
      <c r="BH181" s="91">
        <f t="shared" si="177"/>
        <v>1.9186889878110482E-5</v>
      </c>
      <c r="BI181" s="91">
        <f t="shared" si="178"/>
        <v>0</v>
      </c>
    </row>
    <row r="182" spans="1:61" s="91" customFormat="1" x14ac:dyDescent="0.25">
      <c r="A182" s="126">
        <v>7.5</v>
      </c>
      <c r="B182" s="127">
        <f t="shared" si="133"/>
        <v>41</v>
      </c>
      <c r="C182" s="128">
        <f t="shared" si="123"/>
        <v>0</v>
      </c>
      <c r="D182" s="129">
        <f t="shared" si="124"/>
        <v>1</v>
      </c>
      <c r="E182" s="130">
        <f t="shared" si="125"/>
        <v>0</v>
      </c>
      <c r="F182" s="145">
        <f t="shared" si="122"/>
        <v>40</v>
      </c>
      <c r="G182" s="138">
        <f t="shared" si="147"/>
        <v>2.4737586536808784E-2</v>
      </c>
      <c r="H182" s="133">
        <f t="shared" si="134"/>
        <v>0.46296296296296297</v>
      </c>
      <c r="I182" s="129">
        <f t="shared" si="135"/>
        <v>1.38</v>
      </c>
      <c r="J182" s="133">
        <f t="shared" si="136"/>
        <v>0.46054762204291078</v>
      </c>
      <c r="K182" s="133">
        <f t="shared" si="148"/>
        <v>1.3499736171418221E-5</v>
      </c>
      <c r="L182" s="128">
        <f t="shared" si="137"/>
        <v>18.617322322758923</v>
      </c>
      <c r="M182" s="129">
        <f t="shared" si="126"/>
        <v>0</v>
      </c>
      <c r="N182" s="145">
        <v>0</v>
      </c>
      <c r="O182" s="140">
        <f t="shared" si="138"/>
        <v>1011.8831594991905</v>
      </c>
      <c r="P182" s="135">
        <f t="shared" si="139"/>
        <v>480</v>
      </c>
      <c r="Q182" s="138">
        <f t="shared" si="140"/>
        <v>1.2368793268404392E-2</v>
      </c>
      <c r="R182" s="133">
        <f t="shared" si="141"/>
        <v>0.23148148148148148</v>
      </c>
      <c r="S182" s="133">
        <f t="shared" si="127"/>
        <v>0.23027381102145539</v>
      </c>
      <c r="T182" s="133">
        <f t="shared" si="128"/>
        <v>6.7498680857091103E-6</v>
      </c>
      <c r="U182" s="138">
        <f t="shared" si="142"/>
        <v>6.184396634202196E-3</v>
      </c>
      <c r="V182" s="133">
        <f t="shared" si="143"/>
        <v>0.11574074074074074</v>
      </c>
      <c r="W182" s="133">
        <f t="shared" si="129"/>
        <v>0.11513690551072769</v>
      </c>
      <c r="X182" s="133">
        <f t="shared" si="130"/>
        <v>3.3749340428545551E-6</v>
      </c>
      <c r="Y182" s="138">
        <f t="shared" si="144"/>
        <v>1.2368793268404388E-3</v>
      </c>
      <c r="Z182" s="133">
        <f t="shared" si="145"/>
        <v>2.3148148148148147E-2</v>
      </c>
      <c r="AA182" s="133">
        <f t="shared" si="131"/>
        <v>2.3027381102145531E-2</v>
      </c>
      <c r="AB182" s="133">
        <f t="shared" si="132"/>
        <v>6.7498680857091069E-7</v>
      </c>
      <c r="AC182" s="141">
        <f t="shared" si="146"/>
        <v>0.34487847222222401</v>
      </c>
      <c r="AD182" s="91">
        <f t="shared" si="149"/>
        <v>7.7458765125375138E-3</v>
      </c>
      <c r="AE182" s="91">
        <f t="shared" si="150"/>
        <v>0.77</v>
      </c>
      <c r="AF182" s="91">
        <f t="shared" si="151"/>
        <v>3.8729382562687569E-3</v>
      </c>
      <c r="AG182" s="91">
        <f t="shared" si="150"/>
        <v>0.39</v>
      </c>
      <c r="AH182" s="91">
        <f t="shared" si="152"/>
        <v>1.9364691281343784E-3</v>
      </c>
      <c r="AI182" s="91">
        <f t="shared" si="153"/>
        <v>0.19</v>
      </c>
      <c r="AJ182" s="91">
        <f t="shared" si="154"/>
        <v>3.8729382562687598E-4</v>
      </c>
      <c r="AK182" s="91">
        <f t="shared" si="153"/>
        <v>0.04</v>
      </c>
      <c r="AL182" s="91">
        <f t="shared" si="155"/>
        <v>3.8729382562687569E-3</v>
      </c>
      <c r="AM182" s="91">
        <f t="shared" si="156"/>
        <v>0.39</v>
      </c>
      <c r="AN182" s="91">
        <f t="shared" si="157"/>
        <v>1.9364691281343784E-3</v>
      </c>
      <c r="AO182" s="91">
        <f t="shared" si="158"/>
        <v>0.19</v>
      </c>
      <c r="AP182" s="91">
        <f t="shared" si="159"/>
        <v>9.6823456406718922E-4</v>
      </c>
      <c r="AQ182" s="91">
        <f t="shared" si="160"/>
        <v>0.1</v>
      </c>
      <c r="AR182" s="91">
        <f t="shared" si="161"/>
        <v>1.9364691281343799E-4</v>
      </c>
      <c r="AS182" s="91">
        <f t="shared" si="162"/>
        <v>0.02</v>
      </c>
      <c r="AT182" s="91">
        <f t="shared" si="163"/>
        <v>1.9364691281343784E-3</v>
      </c>
      <c r="AU182" s="91">
        <f t="shared" si="164"/>
        <v>0.19</v>
      </c>
      <c r="AV182" s="91">
        <f t="shared" si="165"/>
        <v>9.6823456406718922E-4</v>
      </c>
      <c r="AW182" s="91">
        <f t="shared" si="166"/>
        <v>0.1</v>
      </c>
      <c r="AX182" s="91">
        <f t="shared" si="167"/>
        <v>4.8411728203359461E-4</v>
      </c>
      <c r="AY182" s="91">
        <f t="shared" si="168"/>
        <v>0.05</v>
      </c>
      <c r="AZ182" s="91">
        <f t="shared" si="169"/>
        <v>9.6823456406718996E-5</v>
      </c>
      <c r="BA182" s="91">
        <f t="shared" si="170"/>
        <v>0.01</v>
      </c>
      <c r="BB182" s="91">
        <f t="shared" si="171"/>
        <v>3.8729382562687593E-4</v>
      </c>
      <c r="BC182" s="91">
        <f t="shared" si="172"/>
        <v>0.04</v>
      </c>
      <c r="BD182" s="91">
        <f t="shared" si="173"/>
        <v>1.9364691281343796E-4</v>
      </c>
      <c r="BE182" s="91">
        <f t="shared" si="174"/>
        <v>0.02</v>
      </c>
      <c r="BF182" s="91">
        <f t="shared" si="175"/>
        <v>9.6823456406718982E-5</v>
      </c>
      <c r="BG182" s="91">
        <f t="shared" si="176"/>
        <v>0.01</v>
      </c>
      <c r="BH182" s="91">
        <f t="shared" si="177"/>
        <v>1.9364691281343796E-5</v>
      </c>
      <c r="BI182" s="91">
        <f t="shared" si="178"/>
        <v>0</v>
      </c>
    </row>
    <row r="183" spans="1:61" s="91" customFormat="1" x14ac:dyDescent="0.25">
      <c r="A183" s="126">
        <v>7.5</v>
      </c>
      <c r="B183" s="127">
        <f t="shared" si="133"/>
        <v>41</v>
      </c>
      <c r="C183" s="128">
        <f t="shared" si="123"/>
        <v>0</v>
      </c>
      <c r="D183" s="129">
        <f t="shared" si="124"/>
        <v>1</v>
      </c>
      <c r="E183" s="130">
        <f t="shared" si="125"/>
        <v>0</v>
      </c>
      <c r="F183" s="145">
        <f t="shared" si="122"/>
        <v>40</v>
      </c>
      <c r="G183" s="138">
        <f t="shared" si="147"/>
        <v>2.4742590372608536E-2</v>
      </c>
      <c r="H183" s="133">
        <f t="shared" si="134"/>
        <v>0.46296296296296297</v>
      </c>
      <c r="I183" s="129">
        <f t="shared" si="135"/>
        <v>1.38</v>
      </c>
      <c r="J183" s="133">
        <f t="shared" si="136"/>
        <v>0.46064078006684495</v>
      </c>
      <c r="K183" s="133">
        <f t="shared" si="148"/>
        <v>1.3502466852644588E-5</v>
      </c>
      <c r="L183" s="128">
        <f t="shared" si="137"/>
        <v>18.617322322758923</v>
      </c>
      <c r="M183" s="129">
        <f t="shared" si="126"/>
        <v>0</v>
      </c>
      <c r="N183" s="145">
        <v>0</v>
      </c>
      <c r="O183" s="140">
        <f t="shared" si="138"/>
        <v>1011.9907608959511</v>
      </c>
      <c r="P183" s="135">
        <f t="shared" si="139"/>
        <v>480</v>
      </c>
      <c r="Q183" s="138">
        <f t="shared" si="140"/>
        <v>1.2371295186304268E-2</v>
      </c>
      <c r="R183" s="133">
        <f t="shared" si="141"/>
        <v>0.23148148148148148</v>
      </c>
      <c r="S183" s="133">
        <f t="shared" si="127"/>
        <v>0.23032039003342247</v>
      </c>
      <c r="T183" s="133">
        <f t="shared" si="128"/>
        <v>6.7512334263222941E-6</v>
      </c>
      <c r="U183" s="138">
        <f t="shared" si="142"/>
        <v>6.185647593152134E-3</v>
      </c>
      <c r="V183" s="133">
        <f t="shared" si="143"/>
        <v>0.11574074074074074</v>
      </c>
      <c r="W183" s="133">
        <f t="shared" si="129"/>
        <v>0.11516019501671124</v>
      </c>
      <c r="X183" s="133">
        <f t="shared" si="130"/>
        <v>3.375616713161147E-6</v>
      </c>
      <c r="Y183" s="138">
        <f t="shared" si="144"/>
        <v>1.2371295186304264E-3</v>
      </c>
      <c r="Z183" s="133">
        <f t="shared" si="145"/>
        <v>2.3148148148148147E-2</v>
      </c>
      <c r="AA183" s="133">
        <f t="shared" si="131"/>
        <v>2.3032039003342237E-2</v>
      </c>
      <c r="AB183" s="133">
        <f t="shared" si="132"/>
        <v>6.7512334263222918E-7</v>
      </c>
      <c r="AC183" s="141">
        <f t="shared" si="146"/>
        <v>0.34496527777777958</v>
      </c>
      <c r="AD183" s="91">
        <f t="shared" si="149"/>
        <v>7.8170114598587626E-3</v>
      </c>
      <c r="AE183" s="91">
        <f t="shared" si="150"/>
        <v>0.78</v>
      </c>
      <c r="AF183" s="91">
        <f t="shared" si="151"/>
        <v>3.9085057299293813E-3</v>
      </c>
      <c r="AG183" s="91">
        <f t="shared" si="150"/>
        <v>0.39</v>
      </c>
      <c r="AH183" s="91">
        <f t="shared" si="152"/>
        <v>1.9542528649646907E-3</v>
      </c>
      <c r="AI183" s="91">
        <f t="shared" si="153"/>
        <v>0.2</v>
      </c>
      <c r="AJ183" s="91">
        <f t="shared" si="154"/>
        <v>3.9085057299293846E-4</v>
      </c>
      <c r="AK183" s="91">
        <f t="shared" si="153"/>
        <v>0.04</v>
      </c>
      <c r="AL183" s="91">
        <f t="shared" si="155"/>
        <v>3.9085057299293813E-3</v>
      </c>
      <c r="AM183" s="91">
        <f t="shared" si="156"/>
        <v>0.39</v>
      </c>
      <c r="AN183" s="91">
        <f t="shared" si="157"/>
        <v>1.9542528649646907E-3</v>
      </c>
      <c r="AO183" s="91">
        <f t="shared" si="158"/>
        <v>0.2</v>
      </c>
      <c r="AP183" s="91">
        <f t="shared" si="159"/>
        <v>9.7712643248234533E-4</v>
      </c>
      <c r="AQ183" s="91">
        <f t="shared" si="160"/>
        <v>0.1</v>
      </c>
      <c r="AR183" s="91">
        <f t="shared" si="161"/>
        <v>1.9542528649646923E-4</v>
      </c>
      <c r="AS183" s="91">
        <f t="shared" si="162"/>
        <v>0.02</v>
      </c>
      <c r="AT183" s="91">
        <f t="shared" si="163"/>
        <v>1.9542528649646907E-3</v>
      </c>
      <c r="AU183" s="91">
        <f t="shared" si="164"/>
        <v>0.2</v>
      </c>
      <c r="AV183" s="91">
        <f t="shared" si="165"/>
        <v>9.7712643248234533E-4</v>
      </c>
      <c r="AW183" s="91">
        <f t="shared" si="166"/>
        <v>0.1</v>
      </c>
      <c r="AX183" s="91">
        <f t="shared" si="167"/>
        <v>4.8856321624117266E-4</v>
      </c>
      <c r="AY183" s="91">
        <f t="shared" si="168"/>
        <v>0.05</v>
      </c>
      <c r="AZ183" s="91">
        <f t="shared" si="169"/>
        <v>9.7712643248234614E-5</v>
      </c>
      <c r="BA183" s="91">
        <f t="shared" si="170"/>
        <v>0.01</v>
      </c>
      <c r="BB183" s="91">
        <f t="shared" si="171"/>
        <v>3.908505729929384E-4</v>
      </c>
      <c r="BC183" s="91">
        <f t="shared" si="172"/>
        <v>0.04</v>
      </c>
      <c r="BD183" s="91">
        <f t="shared" si="173"/>
        <v>1.954252864964692E-4</v>
      </c>
      <c r="BE183" s="91">
        <f t="shared" si="174"/>
        <v>0.02</v>
      </c>
      <c r="BF183" s="91">
        <f t="shared" si="175"/>
        <v>9.7712643248234601E-5</v>
      </c>
      <c r="BG183" s="91">
        <f t="shared" si="176"/>
        <v>0.01</v>
      </c>
      <c r="BH183" s="91">
        <f t="shared" si="177"/>
        <v>1.9542528649646919E-5</v>
      </c>
      <c r="BI183" s="91">
        <f t="shared" si="178"/>
        <v>0</v>
      </c>
    </row>
    <row r="184" spans="1:61" s="91" customFormat="1" x14ac:dyDescent="0.25">
      <c r="A184" s="126">
        <v>7.5</v>
      </c>
      <c r="B184" s="127">
        <f t="shared" si="133"/>
        <v>41</v>
      </c>
      <c r="C184" s="128">
        <f t="shared" si="123"/>
        <v>0</v>
      </c>
      <c r="D184" s="129">
        <f t="shared" si="124"/>
        <v>1</v>
      </c>
      <c r="E184" s="130">
        <f t="shared" si="125"/>
        <v>0</v>
      </c>
      <c r="F184" s="145">
        <f t="shared" si="122"/>
        <v>40</v>
      </c>
      <c r="G184" s="138">
        <f t="shared" si="147"/>
        <v>2.4747400123502839E-2</v>
      </c>
      <c r="H184" s="133">
        <f t="shared" si="134"/>
        <v>0.46296296296296297</v>
      </c>
      <c r="I184" s="129">
        <f t="shared" si="135"/>
        <v>1.38</v>
      </c>
      <c r="J184" s="133">
        <f t="shared" si="136"/>
        <v>0.46073032474953635</v>
      </c>
      <c r="K184" s="133">
        <f t="shared" si="148"/>
        <v>1.3505091618323598E-5</v>
      </c>
      <c r="L184" s="128">
        <f t="shared" si="137"/>
        <v>18.617322322758923</v>
      </c>
      <c r="M184" s="129">
        <f t="shared" si="126"/>
        <v>0</v>
      </c>
      <c r="N184" s="145">
        <v>0</v>
      </c>
      <c r="O184" s="140">
        <f t="shared" si="138"/>
        <v>1012.0941888554493</v>
      </c>
      <c r="P184" s="135">
        <f t="shared" si="139"/>
        <v>480</v>
      </c>
      <c r="Q184" s="138">
        <f t="shared" si="140"/>
        <v>1.237370006175142E-2</v>
      </c>
      <c r="R184" s="133">
        <f t="shared" si="141"/>
        <v>0.23148148148148148</v>
      </c>
      <c r="S184" s="133">
        <f t="shared" si="127"/>
        <v>0.23036516237476817</v>
      </c>
      <c r="T184" s="133">
        <f t="shared" si="128"/>
        <v>6.7525458091617992E-6</v>
      </c>
      <c r="U184" s="138">
        <f t="shared" si="142"/>
        <v>6.1868500308757098E-3</v>
      </c>
      <c r="V184" s="133">
        <f t="shared" si="143"/>
        <v>0.11574074074074074</v>
      </c>
      <c r="W184" s="133">
        <f t="shared" si="129"/>
        <v>0.11518258118738409</v>
      </c>
      <c r="X184" s="133">
        <f t="shared" si="130"/>
        <v>3.3762729045808996E-6</v>
      </c>
      <c r="Y184" s="138">
        <f t="shared" si="144"/>
        <v>1.2373700061751416E-3</v>
      </c>
      <c r="Z184" s="133">
        <f t="shared" si="145"/>
        <v>2.3148148148148147E-2</v>
      </c>
      <c r="AA184" s="133">
        <f t="shared" si="131"/>
        <v>2.3036516237476809E-2</v>
      </c>
      <c r="AB184" s="133">
        <f t="shared" si="132"/>
        <v>6.7525458091617975E-7</v>
      </c>
      <c r="AC184" s="141">
        <f t="shared" si="146"/>
        <v>0.34505208333333515</v>
      </c>
      <c r="AD184" s="91">
        <f t="shared" si="149"/>
        <v>7.8881602352138327E-3</v>
      </c>
      <c r="AE184" s="91">
        <f t="shared" si="150"/>
        <v>0.79</v>
      </c>
      <c r="AF184" s="91">
        <f t="shared" si="151"/>
        <v>3.9440801176069164E-3</v>
      </c>
      <c r="AG184" s="91">
        <f t="shared" si="150"/>
        <v>0.39</v>
      </c>
      <c r="AH184" s="91">
        <f t="shared" si="152"/>
        <v>1.9720400588034582E-3</v>
      </c>
      <c r="AI184" s="91">
        <f t="shared" si="153"/>
        <v>0.2</v>
      </c>
      <c r="AJ184" s="91">
        <f t="shared" si="154"/>
        <v>3.9440801176069198E-4</v>
      </c>
      <c r="AK184" s="91">
        <f t="shared" si="153"/>
        <v>0.04</v>
      </c>
      <c r="AL184" s="91">
        <f t="shared" si="155"/>
        <v>3.9440801176069164E-3</v>
      </c>
      <c r="AM184" s="91">
        <f t="shared" si="156"/>
        <v>0.39</v>
      </c>
      <c r="AN184" s="91">
        <f t="shared" si="157"/>
        <v>1.9720400588034582E-3</v>
      </c>
      <c r="AO184" s="91">
        <f t="shared" si="158"/>
        <v>0.2</v>
      </c>
      <c r="AP184" s="91">
        <f t="shared" si="159"/>
        <v>9.8602002940172909E-4</v>
      </c>
      <c r="AQ184" s="91">
        <f t="shared" si="160"/>
        <v>0.1</v>
      </c>
      <c r="AR184" s="91">
        <f t="shared" si="161"/>
        <v>1.9720400588034599E-4</v>
      </c>
      <c r="AS184" s="91">
        <f t="shared" si="162"/>
        <v>0.02</v>
      </c>
      <c r="AT184" s="91">
        <f t="shared" si="163"/>
        <v>1.9720400588034582E-3</v>
      </c>
      <c r="AU184" s="91">
        <f t="shared" si="164"/>
        <v>0.2</v>
      </c>
      <c r="AV184" s="91">
        <f t="shared" si="165"/>
        <v>9.8602002940172909E-4</v>
      </c>
      <c r="AW184" s="91">
        <f t="shared" si="166"/>
        <v>0.1</v>
      </c>
      <c r="AX184" s="91">
        <f t="shared" si="167"/>
        <v>4.9301001470086455E-4</v>
      </c>
      <c r="AY184" s="91">
        <f t="shared" si="168"/>
        <v>0.05</v>
      </c>
      <c r="AZ184" s="91">
        <f t="shared" si="169"/>
        <v>9.8602002940172996E-5</v>
      </c>
      <c r="BA184" s="91">
        <f t="shared" si="170"/>
        <v>0.01</v>
      </c>
      <c r="BB184" s="91">
        <f t="shared" si="171"/>
        <v>3.9440801176069193E-4</v>
      </c>
      <c r="BC184" s="91">
        <f t="shared" si="172"/>
        <v>0.04</v>
      </c>
      <c r="BD184" s="91">
        <f t="shared" si="173"/>
        <v>1.9720400588034597E-4</v>
      </c>
      <c r="BE184" s="91">
        <f t="shared" si="174"/>
        <v>0.02</v>
      </c>
      <c r="BF184" s="91">
        <f t="shared" si="175"/>
        <v>9.8602002940172983E-5</v>
      </c>
      <c r="BG184" s="91">
        <f t="shared" si="176"/>
        <v>0.01</v>
      </c>
      <c r="BH184" s="91">
        <f t="shared" si="177"/>
        <v>1.9720400588034597E-5</v>
      </c>
      <c r="BI184" s="91">
        <f t="shared" si="178"/>
        <v>0</v>
      </c>
    </row>
    <row r="185" spans="1:61" s="91" customFormat="1" x14ac:dyDescent="0.25">
      <c r="A185" s="126">
        <v>7.5</v>
      </c>
      <c r="B185" s="127">
        <f t="shared" si="133"/>
        <v>41</v>
      </c>
      <c r="C185" s="128">
        <f t="shared" si="123"/>
        <v>0</v>
      </c>
      <c r="D185" s="129">
        <f t="shared" si="124"/>
        <v>1</v>
      </c>
      <c r="E185" s="130">
        <f t="shared" si="125"/>
        <v>0</v>
      </c>
      <c r="F185" s="145">
        <f t="shared" si="122"/>
        <v>40</v>
      </c>
      <c r="G185" s="138">
        <f t="shared" si="147"/>
        <v>2.4752023317506606E-2</v>
      </c>
      <c r="H185" s="133">
        <f t="shared" si="134"/>
        <v>0.46296296296296297</v>
      </c>
      <c r="I185" s="129">
        <f t="shared" si="135"/>
        <v>1.38</v>
      </c>
      <c r="J185" s="133">
        <f t="shared" si="136"/>
        <v>0.46081639624246512</v>
      </c>
      <c r="K185" s="133">
        <f t="shared" si="148"/>
        <v>1.3507614576625422E-5</v>
      </c>
      <c r="L185" s="128">
        <f t="shared" si="137"/>
        <v>18.617322322758923</v>
      </c>
      <c r="M185" s="129">
        <f t="shared" si="126"/>
        <v>0</v>
      </c>
      <c r="N185" s="145">
        <v>0</v>
      </c>
      <c r="O185" s="140">
        <f t="shared" si="138"/>
        <v>1012.1936052489909</v>
      </c>
      <c r="P185" s="135">
        <f t="shared" si="139"/>
        <v>480</v>
      </c>
      <c r="Q185" s="138">
        <f t="shared" si="140"/>
        <v>1.2376011658753303E-2</v>
      </c>
      <c r="R185" s="133">
        <f t="shared" si="141"/>
        <v>0.23148148148148148</v>
      </c>
      <c r="S185" s="133">
        <f t="shared" si="127"/>
        <v>0.23040819812123256</v>
      </c>
      <c r="T185" s="133">
        <f t="shared" si="128"/>
        <v>6.7538072883127108E-6</v>
      </c>
      <c r="U185" s="138">
        <f t="shared" si="142"/>
        <v>6.1880058293766515E-3</v>
      </c>
      <c r="V185" s="133">
        <f t="shared" si="143"/>
        <v>0.11574074074074074</v>
      </c>
      <c r="W185" s="133">
        <f t="shared" si="129"/>
        <v>0.11520409906061628</v>
      </c>
      <c r="X185" s="133">
        <f t="shared" si="130"/>
        <v>3.3769036441563554E-6</v>
      </c>
      <c r="Y185" s="138">
        <f t="shared" si="144"/>
        <v>1.23760116587533E-3</v>
      </c>
      <c r="Z185" s="133">
        <f t="shared" si="145"/>
        <v>2.3148148148148147E-2</v>
      </c>
      <c r="AA185" s="133">
        <f t="shared" si="131"/>
        <v>2.3040819812123251E-2</v>
      </c>
      <c r="AB185" s="133">
        <f t="shared" si="132"/>
        <v>6.7538072883127093E-7</v>
      </c>
      <c r="AC185" s="141">
        <f t="shared" si="146"/>
        <v>0.34513888888889072</v>
      </c>
      <c r="AD185" s="91">
        <f t="shared" si="149"/>
        <v>7.9593223022516642E-3</v>
      </c>
      <c r="AE185" s="91">
        <f t="shared" si="150"/>
        <v>0.79</v>
      </c>
      <c r="AF185" s="91">
        <f t="shared" si="151"/>
        <v>3.9796611511258321E-3</v>
      </c>
      <c r="AG185" s="91">
        <f t="shared" si="150"/>
        <v>0.4</v>
      </c>
      <c r="AH185" s="91">
        <f t="shared" si="152"/>
        <v>1.9898305755629161E-3</v>
      </c>
      <c r="AI185" s="91">
        <f t="shared" si="153"/>
        <v>0.2</v>
      </c>
      <c r="AJ185" s="91">
        <f t="shared" si="154"/>
        <v>3.9796611511258356E-4</v>
      </c>
      <c r="AK185" s="91">
        <f t="shared" si="153"/>
        <v>0.04</v>
      </c>
      <c r="AL185" s="91">
        <f t="shared" si="155"/>
        <v>3.9796611511258321E-3</v>
      </c>
      <c r="AM185" s="91">
        <f t="shared" si="156"/>
        <v>0.4</v>
      </c>
      <c r="AN185" s="91">
        <f t="shared" si="157"/>
        <v>1.9898305755629161E-3</v>
      </c>
      <c r="AO185" s="91">
        <f t="shared" si="158"/>
        <v>0.2</v>
      </c>
      <c r="AP185" s="91">
        <f t="shared" si="159"/>
        <v>9.9491528778145803E-4</v>
      </c>
      <c r="AQ185" s="91">
        <f t="shared" si="160"/>
        <v>0.1</v>
      </c>
      <c r="AR185" s="91">
        <f t="shared" si="161"/>
        <v>1.9898305755629178E-4</v>
      </c>
      <c r="AS185" s="91">
        <f t="shared" si="162"/>
        <v>0.02</v>
      </c>
      <c r="AT185" s="91">
        <f t="shared" si="163"/>
        <v>1.9898305755629161E-3</v>
      </c>
      <c r="AU185" s="91">
        <f t="shared" si="164"/>
        <v>0.2</v>
      </c>
      <c r="AV185" s="91">
        <f t="shared" si="165"/>
        <v>9.9491528778145803E-4</v>
      </c>
      <c r="AW185" s="91">
        <f t="shared" si="166"/>
        <v>0.1</v>
      </c>
      <c r="AX185" s="91">
        <f t="shared" si="167"/>
        <v>4.9745764389072902E-4</v>
      </c>
      <c r="AY185" s="91">
        <f t="shared" si="168"/>
        <v>0.05</v>
      </c>
      <c r="AZ185" s="91">
        <f t="shared" si="169"/>
        <v>9.949152877814589E-5</v>
      </c>
      <c r="BA185" s="91">
        <f t="shared" si="170"/>
        <v>0.01</v>
      </c>
      <c r="BB185" s="91">
        <f t="shared" si="171"/>
        <v>3.9796611511258351E-4</v>
      </c>
      <c r="BC185" s="91">
        <f t="shared" si="172"/>
        <v>0.04</v>
      </c>
      <c r="BD185" s="91">
        <f t="shared" si="173"/>
        <v>1.9898305755629175E-4</v>
      </c>
      <c r="BE185" s="91">
        <f t="shared" si="174"/>
        <v>0.02</v>
      </c>
      <c r="BF185" s="91">
        <f t="shared" si="175"/>
        <v>9.9491528778145876E-5</v>
      </c>
      <c r="BG185" s="91">
        <f t="shared" si="176"/>
        <v>0.01</v>
      </c>
      <c r="BH185" s="91">
        <f t="shared" si="177"/>
        <v>1.9898305755629177E-5</v>
      </c>
      <c r="BI185" s="91">
        <f t="shared" si="178"/>
        <v>0</v>
      </c>
    </row>
    <row r="186" spans="1:61" s="91" customFormat="1" x14ac:dyDescent="0.25">
      <c r="A186" s="126">
        <v>7.5</v>
      </c>
      <c r="B186" s="127">
        <f t="shared" si="133"/>
        <v>41</v>
      </c>
      <c r="C186" s="128">
        <f t="shared" si="123"/>
        <v>0</v>
      </c>
      <c r="D186" s="129">
        <f t="shared" si="124"/>
        <v>1</v>
      </c>
      <c r="E186" s="130">
        <f t="shared" si="125"/>
        <v>0</v>
      </c>
      <c r="F186" s="145">
        <f t="shared" si="122"/>
        <v>40</v>
      </c>
      <c r="G186" s="138">
        <f t="shared" si="147"/>
        <v>2.4756467190643942E-2</v>
      </c>
      <c r="H186" s="133">
        <f t="shared" si="134"/>
        <v>0.46296296296296297</v>
      </c>
      <c r="I186" s="129">
        <f t="shared" si="135"/>
        <v>1.38</v>
      </c>
      <c r="J186" s="133">
        <f t="shared" si="136"/>
        <v>0.46089912926102433</v>
      </c>
      <c r="K186" s="133">
        <f t="shared" si="148"/>
        <v>1.3510039676375715E-5</v>
      </c>
      <c r="L186" s="128">
        <f t="shared" si="137"/>
        <v>18.617322322758923</v>
      </c>
      <c r="M186" s="129">
        <f t="shared" si="126"/>
        <v>0</v>
      </c>
      <c r="N186" s="145">
        <v>0</v>
      </c>
      <c r="O186" s="140">
        <f t="shared" si="138"/>
        <v>1012.2891656695269</v>
      </c>
      <c r="P186" s="135">
        <f t="shared" si="139"/>
        <v>480</v>
      </c>
      <c r="Q186" s="138">
        <f t="shared" si="140"/>
        <v>1.2378233595321971E-2</v>
      </c>
      <c r="R186" s="133">
        <f t="shared" si="141"/>
        <v>0.23148148148148148</v>
      </c>
      <c r="S186" s="133">
        <f t="shared" si="127"/>
        <v>0.23044956463051217</v>
      </c>
      <c r="T186" s="133">
        <f t="shared" si="128"/>
        <v>6.7550198381878574E-6</v>
      </c>
      <c r="U186" s="138">
        <f t="shared" si="142"/>
        <v>6.1891167976609856E-3</v>
      </c>
      <c r="V186" s="133">
        <f t="shared" si="143"/>
        <v>0.11574074074074074</v>
      </c>
      <c r="W186" s="133">
        <f t="shared" si="129"/>
        <v>0.11522478231525608</v>
      </c>
      <c r="X186" s="133">
        <f t="shared" si="130"/>
        <v>3.3775099190939287E-6</v>
      </c>
      <c r="Y186" s="138">
        <f t="shared" si="144"/>
        <v>1.2378233595321969E-3</v>
      </c>
      <c r="Z186" s="133">
        <f t="shared" si="145"/>
        <v>2.3148148148148147E-2</v>
      </c>
      <c r="AA186" s="133">
        <f t="shared" si="131"/>
        <v>2.3044956463051214E-2</v>
      </c>
      <c r="AB186" s="133">
        <f t="shared" si="132"/>
        <v>6.7550198381878548E-7</v>
      </c>
      <c r="AC186" s="141">
        <f t="shared" si="146"/>
        <v>0.34522569444444628</v>
      </c>
      <c r="AD186" s="91">
        <f t="shared" si="149"/>
        <v>8.0304971454247653E-3</v>
      </c>
      <c r="AE186" s="91">
        <f t="shared" si="150"/>
        <v>0.8</v>
      </c>
      <c r="AF186" s="91">
        <f t="shared" si="151"/>
        <v>4.0152485727123826E-3</v>
      </c>
      <c r="AG186" s="91">
        <f t="shared" si="150"/>
        <v>0.4</v>
      </c>
      <c r="AH186" s="91">
        <f t="shared" si="152"/>
        <v>2.0076242863561913E-3</v>
      </c>
      <c r="AI186" s="91">
        <f t="shared" si="153"/>
        <v>0.2</v>
      </c>
      <c r="AJ186" s="91">
        <f t="shared" si="154"/>
        <v>4.0152485727123864E-4</v>
      </c>
      <c r="AK186" s="91">
        <f t="shared" si="153"/>
        <v>0.04</v>
      </c>
      <c r="AL186" s="91">
        <f t="shared" si="155"/>
        <v>4.0152485727123826E-3</v>
      </c>
      <c r="AM186" s="91">
        <f t="shared" si="156"/>
        <v>0.4</v>
      </c>
      <c r="AN186" s="91">
        <f t="shared" si="157"/>
        <v>2.0076242863561913E-3</v>
      </c>
      <c r="AO186" s="91">
        <f t="shared" si="158"/>
        <v>0.2</v>
      </c>
      <c r="AP186" s="91">
        <f t="shared" si="159"/>
        <v>1.0038121431780957E-3</v>
      </c>
      <c r="AQ186" s="91">
        <f t="shared" si="160"/>
        <v>0.1</v>
      </c>
      <c r="AR186" s="91">
        <f t="shared" si="161"/>
        <v>2.0076242863561932E-4</v>
      </c>
      <c r="AS186" s="91">
        <f t="shared" si="162"/>
        <v>0.02</v>
      </c>
      <c r="AT186" s="91">
        <f t="shared" si="163"/>
        <v>2.0076242863561913E-3</v>
      </c>
      <c r="AU186" s="91">
        <f t="shared" si="164"/>
        <v>0.2</v>
      </c>
      <c r="AV186" s="91">
        <f t="shared" si="165"/>
        <v>1.0038121431780957E-3</v>
      </c>
      <c r="AW186" s="91">
        <f t="shared" si="166"/>
        <v>0.1</v>
      </c>
      <c r="AX186" s="91">
        <f t="shared" si="167"/>
        <v>5.0190607158904783E-4</v>
      </c>
      <c r="AY186" s="91">
        <f t="shared" si="168"/>
        <v>0.05</v>
      </c>
      <c r="AZ186" s="91">
        <f t="shared" si="169"/>
        <v>1.0038121431780966E-4</v>
      </c>
      <c r="BA186" s="91">
        <f t="shared" si="170"/>
        <v>0.01</v>
      </c>
      <c r="BB186" s="91">
        <f t="shared" si="171"/>
        <v>4.0152485727123859E-4</v>
      </c>
      <c r="BC186" s="91">
        <f t="shared" si="172"/>
        <v>0.04</v>
      </c>
      <c r="BD186" s="91">
        <f t="shared" si="173"/>
        <v>2.0076242863561929E-4</v>
      </c>
      <c r="BE186" s="91">
        <f t="shared" si="174"/>
        <v>0.02</v>
      </c>
      <c r="BF186" s="91">
        <f t="shared" si="175"/>
        <v>1.0038121431780965E-4</v>
      </c>
      <c r="BG186" s="91">
        <f t="shared" si="176"/>
        <v>0.01</v>
      </c>
      <c r="BH186" s="91">
        <f t="shared" si="177"/>
        <v>2.0076242863561932E-5</v>
      </c>
      <c r="BI186" s="91">
        <f t="shared" si="178"/>
        <v>0</v>
      </c>
    </row>
    <row r="187" spans="1:61" s="91" customFormat="1" x14ac:dyDescent="0.25">
      <c r="A187" s="126">
        <v>7.5</v>
      </c>
      <c r="B187" s="127">
        <f t="shared" si="133"/>
        <v>41</v>
      </c>
      <c r="C187" s="128">
        <f t="shared" si="123"/>
        <v>0</v>
      </c>
      <c r="D187" s="129">
        <f t="shared" si="124"/>
        <v>1</v>
      </c>
      <c r="E187" s="130">
        <f t="shared" si="125"/>
        <v>0</v>
      </c>
      <c r="F187" s="145">
        <f t="shared" si="122"/>
        <v>40</v>
      </c>
      <c r="G187" s="138">
        <f t="shared" si="147"/>
        <v>2.4760738698273655E-2</v>
      </c>
      <c r="H187" s="133">
        <f t="shared" si="134"/>
        <v>0.46296296296296297</v>
      </c>
      <c r="I187" s="129">
        <f t="shared" si="135"/>
        <v>1.38</v>
      </c>
      <c r="J187" s="133">
        <f t="shared" si="136"/>
        <v>0.46097865329537085</v>
      </c>
      <c r="K187" s="133">
        <f t="shared" si="148"/>
        <v>1.3512370713236144E-5</v>
      </c>
      <c r="L187" s="128">
        <f t="shared" si="137"/>
        <v>18.617322322758923</v>
      </c>
      <c r="M187" s="129">
        <f t="shared" si="126"/>
        <v>0</v>
      </c>
      <c r="N187" s="145">
        <v>0</v>
      </c>
      <c r="O187" s="140">
        <f t="shared" si="138"/>
        <v>1012.3810196751663</v>
      </c>
      <c r="P187" s="135">
        <f t="shared" si="139"/>
        <v>480</v>
      </c>
      <c r="Q187" s="138">
        <f t="shared" si="140"/>
        <v>1.2380369349136828E-2</v>
      </c>
      <c r="R187" s="133">
        <f t="shared" si="141"/>
        <v>0.23148148148148148</v>
      </c>
      <c r="S187" s="133">
        <f t="shared" si="127"/>
        <v>0.23048932664768543</v>
      </c>
      <c r="T187" s="133">
        <f t="shared" si="128"/>
        <v>6.7561853566180719E-6</v>
      </c>
      <c r="U187" s="138">
        <f t="shared" si="142"/>
        <v>6.1901846745684138E-3</v>
      </c>
      <c r="V187" s="133">
        <f t="shared" si="143"/>
        <v>0.11574074074074074</v>
      </c>
      <c r="W187" s="133">
        <f t="shared" si="129"/>
        <v>0.11524466332384271</v>
      </c>
      <c r="X187" s="133">
        <f t="shared" si="130"/>
        <v>3.378092678309036E-6</v>
      </c>
      <c r="Y187" s="138">
        <f t="shared" si="144"/>
        <v>1.2380369349136826E-3</v>
      </c>
      <c r="Z187" s="133">
        <f t="shared" si="145"/>
        <v>2.3148148148148147E-2</v>
      </c>
      <c r="AA187" s="133">
        <f t="shared" si="131"/>
        <v>2.304893266476854E-2</v>
      </c>
      <c r="AB187" s="133">
        <f t="shared" si="132"/>
        <v>6.75618535661807E-7</v>
      </c>
      <c r="AC187" s="141">
        <f t="shared" si="146"/>
        <v>0.34531250000000185</v>
      </c>
      <c r="AD187" s="91">
        <f t="shared" si="149"/>
        <v>8.1016842691823028E-3</v>
      </c>
      <c r="AE187" s="91">
        <f t="shared" si="150"/>
        <v>0.81</v>
      </c>
      <c r="AF187" s="91">
        <f t="shared" si="151"/>
        <v>4.0508421345911514E-3</v>
      </c>
      <c r="AG187" s="91">
        <f t="shared" si="150"/>
        <v>0.4</v>
      </c>
      <c r="AH187" s="91">
        <f t="shared" si="152"/>
        <v>2.0254210672955757E-3</v>
      </c>
      <c r="AI187" s="91">
        <f t="shared" si="153"/>
        <v>0.2</v>
      </c>
      <c r="AJ187" s="91">
        <f t="shared" si="154"/>
        <v>4.0508421345911545E-4</v>
      </c>
      <c r="AK187" s="91">
        <f t="shared" si="153"/>
        <v>0.04</v>
      </c>
      <c r="AL187" s="91">
        <f t="shared" si="155"/>
        <v>4.0508421345911514E-3</v>
      </c>
      <c r="AM187" s="91">
        <f t="shared" si="156"/>
        <v>0.4</v>
      </c>
      <c r="AN187" s="91">
        <f t="shared" si="157"/>
        <v>2.0254210672955757E-3</v>
      </c>
      <c r="AO187" s="91">
        <f t="shared" si="158"/>
        <v>0.2</v>
      </c>
      <c r="AP187" s="91">
        <f t="shared" si="159"/>
        <v>1.0127105336477879E-3</v>
      </c>
      <c r="AQ187" s="91">
        <f t="shared" si="160"/>
        <v>0.1</v>
      </c>
      <c r="AR187" s="91">
        <f t="shared" si="161"/>
        <v>2.0254210672955773E-4</v>
      </c>
      <c r="AS187" s="91">
        <f t="shared" si="162"/>
        <v>0.02</v>
      </c>
      <c r="AT187" s="91">
        <f t="shared" si="163"/>
        <v>2.0254210672955757E-3</v>
      </c>
      <c r="AU187" s="91">
        <f t="shared" si="164"/>
        <v>0.2</v>
      </c>
      <c r="AV187" s="91">
        <f t="shared" si="165"/>
        <v>1.0127105336477879E-3</v>
      </c>
      <c r="AW187" s="91">
        <f t="shared" si="166"/>
        <v>0.1</v>
      </c>
      <c r="AX187" s="91">
        <f t="shared" si="167"/>
        <v>5.0635526682389393E-4</v>
      </c>
      <c r="AY187" s="91">
        <f t="shared" si="168"/>
        <v>0.05</v>
      </c>
      <c r="AZ187" s="91">
        <f t="shared" si="169"/>
        <v>1.0127105336477886E-4</v>
      </c>
      <c r="BA187" s="91">
        <f t="shared" si="170"/>
        <v>0.01</v>
      </c>
      <c r="BB187" s="91">
        <f t="shared" si="171"/>
        <v>4.050842134591154E-4</v>
      </c>
      <c r="BC187" s="91">
        <f t="shared" si="172"/>
        <v>0.04</v>
      </c>
      <c r="BD187" s="91">
        <f t="shared" si="173"/>
        <v>2.025421067295577E-4</v>
      </c>
      <c r="BE187" s="91">
        <f t="shared" si="174"/>
        <v>0.02</v>
      </c>
      <c r="BF187" s="91">
        <f t="shared" si="175"/>
        <v>1.0127105336477885E-4</v>
      </c>
      <c r="BG187" s="91">
        <f t="shared" si="176"/>
        <v>0.01</v>
      </c>
      <c r="BH187" s="91">
        <f t="shared" si="177"/>
        <v>2.0254210672955775E-5</v>
      </c>
      <c r="BI187" s="91">
        <f t="shared" si="178"/>
        <v>0</v>
      </c>
    </row>
    <row r="188" spans="1:61" s="91" customFormat="1" x14ac:dyDescent="0.25">
      <c r="A188" s="126">
        <v>7.5</v>
      </c>
      <c r="B188" s="127">
        <f t="shared" si="133"/>
        <v>41</v>
      </c>
      <c r="C188" s="128">
        <f t="shared" si="123"/>
        <v>0</v>
      </c>
      <c r="D188" s="129">
        <f t="shared" si="124"/>
        <v>1</v>
      </c>
      <c r="E188" s="130">
        <f t="shared" si="125"/>
        <v>0</v>
      </c>
      <c r="F188" s="145">
        <f t="shared" si="122"/>
        <v>40</v>
      </c>
      <c r="G188" s="138">
        <f t="shared" si="147"/>
        <v>2.4764844525975487E-2</v>
      </c>
      <c r="H188" s="133">
        <f t="shared" si="134"/>
        <v>0.46296296296296297</v>
      </c>
      <c r="I188" s="129">
        <f t="shared" si="135"/>
        <v>1.38</v>
      </c>
      <c r="J188" s="133">
        <f t="shared" si="136"/>
        <v>0.46105509281309753</v>
      </c>
      <c r="K188" s="133">
        <f t="shared" si="148"/>
        <v>1.3514611335645187E-5</v>
      </c>
      <c r="L188" s="128">
        <f t="shared" si="137"/>
        <v>18.617322322758923</v>
      </c>
      <c r="M188" s="129">
        <f t="shared" si="126"/>
        <v>0</v>
      </c>
      <c r="N188" s="145">
        <v>0</v>
      </c>
      <c r="O188" s="140">
        <f t="shared" si="138"/>
        <v>1012.469311023244</v>
      </c>
      <c r="P188" s="135">
        <f t="shared" si="139"/>
        <v>480</v>
      </c>
      <c r="Q188" s="138">
        <f t="shared" si="140"/>
        <v>1.2382422262987743E-2</v>
      </c>
      <c r="R188" s="133">
        <f t="shared" si="141"/>
        <v>0.23148148148148148</v>
      </c>
      <c r="S188" s="133">
        <f t="shared" si="127"/>
        <v>0.23052754640654877</v>
      </c>
      <c r="T188" s="133">
        <f t="shared" si="128"/>
        <v>6.7573056678225935E-6</v>
      </c>
      <c r="U188" s="138">
        <f t="shared" si="142"/>
        <v>6.1912111314938716E-3</v>
      </c>
      <c r="V188" s="133">
        <f t="shared" si="143"/>
        <v>0.11574074074074074</v>
      </c>
      <c r="W188" s="133">
        <f t="shared" si="129"/>
        <v>0.11526377320327438</v>
      </c>
      <c r="X188" s="133">
        <f t="shared" si="130"/>
        <v>3.3786528339112968E-6</v>
      </c>
      <c r="Y188" s="138">
        <f t="shared" si="144"/>
        <v>1.2382422262987741E-3</v>
      </c>
      <c r="Z188" s="133">
        <f t="shared" si="145"/>
        <v>2.3148148148148147E-2</v>
      </c>
      <c r="AA188" s="133">
        <f t="shared" si="131"/>
        <v>2.3052754640654871E-2</v>
      </c>
      <c r="AB188" s="133">
        <f t="shared" si="132"/>
        <v>6.7573056678225914E-7</v>
      </c>
      <c r="AC188" s="141">
        <f t="shared" si="146"/>
        <v>0.34539930555555742</v>
      </c>
      <c r="AD188" s="91">
        <f t="shared" si="149"/>
        <v>8.1728831971944818E-3</v>
      </c>
      <c r="AE188" s="91">
        <f t="shared" si="150"/>
        <v>0.81</v>
      </c>
      <c r="AF188" s="91">
        <f t="shared" si="151"/>
        <v>4.0864415985972409E-3</v>
      </c>
      <c r="AG188" s="91">
        <f t="shared" si="150"/>
        <v>0.41</v>
      </c>
      <c r="AH188" s="91">
        <f t="shared" si="152"/>
        <v>2.0432207992986205E-3</v>
      </c>
      <c r="AI188" s="91">
        <f t="shared" si="153"/>
        <v>0.2</v>
      </c>
      <c r="AJ188" s="91">
        <f t="shared" si="154"/>
        <v>4.0864415985972442E-4</v>
      </c>
      <c r="AK188" s="91">
        <f t="shared" si="153"/>
        <v>0.04</v>
      </c>
      <c r="AL188" s="91">
        <f t="shared" si="155"/>
        <v>4.0864415985972409E-3</v>
      </c>
      <c r="AM188" s="91">
        <f t="shared" si="156"/>
        <v>0.41</v>
      </c>
      <c r="AN188" s="91">
        <f t="shared" si="157"/>
        <v>2.0432207992986205E-3</v>
      </c>
      <c r="AO188" s="91">
        <f t="shared" si="158"/>
        <v>0.2</v>
      </c>
      <c r="AP188" s="91">
        <f t="shared" si="159"/>
        <v>1.0216103996493102E-3</v>
      </c>
      <c r="AQ188" s="91">
        <f t="shared" si="160"/>
        <v>0.1</v>
      </c>
      <c r="AR188" s="91">
        <f t="shared" si="161"/>
        <v>2.0432207992986221E-4</v>
      </c>
      <c r="AS188" s="91">
        <f t="shared" si="162"/>
        <v>0.02</v>
      </c>
      <c r="AT188" s="91">
        <f t="shared" si="163"/>
        <v>2.0432207992986205E-3</v>
      </c>
      <c r="AU188" s="91">
        <f t="shared" si="164"/>
        <v>0.2</v>
      </c>
      <c r="AV188" s="91">
        <f t="shared" si="165"/>
        <v>1.0216103996493102E-3</v>
      </c>
      <c r="AW188" s="91">
        <f t="shared" si="166"/>
        <v>0.1</v>
      </c>
      <c r="AX188" s="91">
        <f t="shared" si="167"/>
        <v>5.1080519982465511E-4</v>
      </c>
      <c r="AY188" s="91">
        <f t="shared" si="168"/>
        <v>0.05</v>
      </c>
      <c r="AZ188" s="91">
        <f t="shared" si="169"/>
        <v>1.021610399649311E-4</v>
      </c>
      <c r="BA188" s="91">
        <f t="shared" si="170"/>
        <v>0.01</v>
      </c>
      <c r="BB188" s="91">
        <f t="shared" si="171"/>
        <v>4.0864415985972436E-4</v>
      </c>
      <c r="BC188" s="91">
        <f t="shared" si="172"/>
        <v>0.04</v>
      </c>
      <c r="BD188" s="91">
        <f t="shared" si="173"/>
        <v>2.0432207992986218E-4</v>
      </c>
      <c r="BE188" s="91">
        <f t="shared" si="174"/>
        <v>0.02</v>
      </c>
      <c r="BF188" s="91">
        <f t="shared" si="175"/>
        <v>1.0216103996493109E-4</v>
      </c>
      <c r="BG188" s="91">
        <f t="shared" si="176"/>
        <v>0.01</v>
      </c>
      <c r="BH188" s="91">
        <f t="shared" si="177"/>
        <v>2.0432207992986224E-5</v>
      </c>
      <c r="BI188" s="91">
        <f t="shared" si="178"/>
        <v>0</v>
      </c>
    </row>
    <row r="189" spans="1:61" s="91" customFormat="1" x14ac:dyDescent="0.25">
      <c r="A189" s="126">
        <v>7.5</v>
      </c>
      <c r="B189" s="127">
        <f t="shared" si="133"/>
        <v>41</v>
      </c>
      <c r="C189" s="128">
        <f t="shared" si="123"/>
        <v>0</v>
      </c>
      <c r="D189" s="129">
        <f t="shared" si="124"/>
        <v>1</v>
      </c>
      <c r="E189" s="130">
        <f t="shared" si="125"/>
        <v>0</v>
      </c>
      <c r="F189" s="145">
        <f t="shared" si="122"/>
        <v>40</v>
      </c>
      <c r="G189" s="138">
        <f t="shared" si="147"/>
        <v>2.4768791100014089E-2</v>
      </c>
      <c r="H189" s="133">
        <f t="shared" si="134"/>
        <v>0.46296296296296297</v>
      </c>
      <c r="I189" s="129">
        <f t="shared" si="135"/>
        <v>1.38</v>
      </c>
      <c r="J189" s="133">
        <f t="shared" si="136"/>
        <v>0.46112856745404485</v>
      </c>
      <c r="K189" s="133">
        <f t="shared" si="148"/>
        <v>1.3516765050528519E-5</v>
      </c>
      <c r="L189" s="128">
        <f t="shared" si="137"/>
        <v>18.617322322758923</v>
      </c>
      <c r="M189" s="129">
        <f t="shared" si="126"/>
        <v>0</v>
      </c>
      <c r="N189" s="145">
        <v>0</v>
      </c>
      <c r="O189" s="140">
        <f t="shared" si="138"/>
        <v>1012.5541778953103</v>
      </c>
      <c r="P189" s="135">
        <f t="shared" si="139"/>
        <v>480</v>
      </c>
      <c r="Q189" s="138">
        <f t="shared" si="140"/>
        <v>1.2384395550007045E-2</v>
      </c>
      <c r="R189" s="133">
        <f t="shared" si="141"/>
        <v>0.23148148148148148</v>
      </c>
      <c r="S189" s="133">
        <f t="shared" si="127"/>
        <v>0.23056428372702242</v>
      </c>
      <c r="T189" s="133">
        <f t="shared" si="128"/>
        <v>6.7583825252642594E-6</v>
      </c>
      <c r="U189" s="138">
        <f t="shared" si="142"/>
        <v>6.1921977750035223E-3</v>
      </c>
      <c r="V189" s="133">
        <f t="shared" si="143"/>
        <v>0.11574074074074074</v>
      </c>
      <c r="W189" s="133">
        <f t="shared" si="129"/>
        <v>0.11528214186351121</v>
      </c>
      <c r="X189" s="133">
        <f t="shared" si="130"/>
        <v>3.3791912626321297E-6</v>
      </c>
      <c r="Y189" s="138">
        <f t="shared" si="144"/>
        <v>1.2384395550007043E-3</v>
      </c>
      <c r="Z189" s="133">
        <f t="shared" si="145"/>
        <v>2.3148148148148147E-2</v>
      </c>
      <c r="AA189" s="133">
        <f t="shared" si="131"/>
        <v>2.3056428372702237E-2</v>
      </c>
      <c r="AB189" s="133">
        <f t="shared" si="132"/>
        <v>6.758382525264259E-7</v>
      </c>
      <c r="AC189" s="141">
        <f t="shared" si="146"/>
        <v>0.34548611111111299</v>
      </c>
      <c r="AD189" s="91">
        <f t="shared" si="149"/>
        <v>8.2440934716070217E-3</v>
      </c>
      <c r="AE189" s="91">
        <f t="shared" si="150"/>
        <v>0.82</v>
      </c>
      <c r="AF189" s="91">
        <f t="shared" si="151"/>
        <v>4.1220467358035109E-3</v>
      </c>
      <c r="AG189" s="91">
        <f t="shared" si="150"/>
        <v>0.41</v>
      </c>
      <c r="AH189" s="91">
        <f t="shared" si="152"/>
        <v>2.0610233679017554E-3</v>
      </c>
      <c r="AI189" s="91">
        <f t="shared" si="153"/>
        <v>0.21</v>
      </c>
      <c r="AJ189" s="91">
        <f t="shared" si="154"/>
        <v>4.1220467358035143E-4</v>
      </c>
      <c r="AK189" s="91">
        <f t="shared" si="153"/>
        <v>0.04</v>
      </c>
      <c r="AL189" s="91">
        <f t="shared" si="155"/>
        <v>4.1220467358035109E-3</v>
      </c>
      <c r="AM189" s="91">
        <f t="shared" si="156"/>
        <v>0.41</v>
      </c>
      <c r="AN189" s="91">
        <f t="shared" si="157"/>
        <v>2.0610233679017554E-3</v>
      </c>
      <c r="AO189" s="91">
        <f t="shared" si="158"/>
        <v>0.21</v>
      </c>
      <c r="AP189" s="91">
        <f t="shared" si="159"/>
        <v>1.0305116839508777E-3</v>
      </c>
      <c r="AQ189" s="91">
        <f t="shared" si="160"/>
        <v>0.1</v>
      </c>
      <c r="AR189" s="91">
        <f t="shared" si="161"/>
        <v>2.0610233679017572E-4</v>
      </c>
      <c r="AS189" s="91">
        <f t="shared" si="162"/>
        <v>0.02</v>
      </c>
      <c r="AT189" s="91">
        <f t="shared" si="163"/>
        <v>2.0610233679017554E-3</v>
      </c>
      <c r="AU189" s="91">
        <f t="shared" si="164"/>
        <v>0.21</v>
      </c>
      <c r="AV189" s="91">
        <f t="shared" si="165"/>
        <v>1.0305116839508777E-3</v>
      </c>
      <c r="AW189" s="91">
        <f t="shared" si="166"/>
        <v>0.1</v>
      </c>
      <c r="AX189" s="91">
        <f t="shared" si="167"/>
        <v>5.1525584197543886E-4</v>
      </c>
      <c r="AY189" s="91">
        <f t="shared" si="168"/>
        <v>0.05</v>
      </c>
      <c r="AZ189" s="91">
        <f t="shared" si="169"/>
        <v>1.0305116839508786E-4</v>
      </c>
      <c r="BA189" s="91">
        <f t="shared" si="170"/>
        <v>0.01</v>
      </c>
      <c r="BB189" s="91">
        <f t="shared" si="171"/>
        <v>4.1220467358035138E-4</v>
      </c>
      <c r="BC189" s="91">
        <f t="shared" si="172"/>
        <v>0.04</v>
      </c>
      <c r="BD189" s="91">
        <f t="shared" si="173"/>
        <v>2.0610233679017569E-4</v>
      </c>
      <c r="BE189" s="91">
        <f t="shared" si="174"/>
        <v>0.02</v>
      </c>
      <c r="BF189" s="91">
        <f t="shared" si="175"/>
        <v>1.0305116839508784E-4</v>
      </c>
      <c r="BG189" s="91">
        <f t="shared" si="176"/>
        <v>0.01</v>
      </c>
      <c r="BH189" s="91">
        <f t="shared" si="177"/>
        <v>2.0610233679017574E-5</v>
      </c>
      <c r="BI189" s="91">
        <f t="shared" si="178"/>
        <v>0</v>
      </c>
    </row>
    <row r="190" spans="1:61" s="91" customFormat="1" x14ac:dyDescent="0.25">
      <c r="A190" s="126">
        <v>7.5</v>
      </c>
      <c r="B190" s="127">
        <f t="shared" si="133"/>
        <v>41</v>
      </c>
      <c r="C190" s="128">
        <f t="shared" si="123"/>
        <v>0</v>
      </c>
      <c r="D190" s="129">
        <f t="shared" si="124"/>
        <v>1</v>
      </c>
      <c r="E190" s="130">
        <f t="shared" si="125"/>
        <v>0</v>
      </c>
      <c r="F190" s="145">
        <f t="shared" si="122"/>
        <v>40</v>
      </c>
      <c r="G190" s="138">
        <f t="shared" si="147"/>
        <v>2.4772584597397146E-2</v>
      </c>
      <c r="H190" s="133">
        <f t="shared" si="134"/>
        <v>0.46296296296296297</v>
      </c>
      <c r="I190" s="129">
        <f t="shared" si="135"/>
        <v>1.38</v>
      </c>
      <c r="J190" s="133">
        <f t="shared" si="136"/>
        <v>0.46119919221755579</v>
      </c>
      <c r="K190" s="133">
        <f t="shared" si="148"/>
        <v>1.351883522878791E-5</v>
      </c>
      <c r="L190" s="128">
        <f t="shared" si="137"/>
        <v>18.617322322758923</v>
      </c>
      <c r="M190" s="129">
        <f t="shared" si="126"/>
        <v>0</v>
      </c>
      <c r="N190" s="145">
        <v>0</v>
      </c>
      <c r="O190" s="140">
        <f t="shared" si="138"/>
        <v>1012.6357531133938</v>
      </c>
      <c r="P190" s="135">
        <f t="shared" si="139"/>
        <v>480</v>
      </c>
      <c r="Q190" s="138">
        <f t="shared" si="140"/>
        <v>1.2386292298698573E-2</v>
      </c>
      <c r="R190" s="133">
        <f t="shared" si="141"/>
        <v>0.23148148148148148</v>
      </c>
      <c r="S190" s="133">
        <f t="shared" si="127"/>
        <v>0.23059959610877789</v>
      </c>
      <c r="T190" s="133">
        <f t="shared" si="128"/>
        <v>6.7594176143939548E-6</v>
      </c>
      <c r="U190" s="138">
        <f t="shared" si="142"/>
        <v>6.1931461493492865E-3</v>
      </c>
      <c r="V190" s="133">
        <f t="shared" si="143"/>
        <v>0.11574074074074074</v>
      </c>
      <c r="W190" s="133">
        <f t="shared" si="129"/>
        <v>0.11529979805438895</v>
      </c>
      <c r="X190" s="133">
        <f t="shared" si="130"/>
        <v>3.3797088071969774E-6</v>
      </c>
      <c r="Y190" s="138">
        <f t="shared" si="144"/>
        <v>1.2386292298698571E-3</v>
      </c>
      <c r="Z190" s="133">
        <f t="shared" si="145"/>
        <v>2.3148148148148147E-2</v>
      </c>
      <c r="AA190" s="133">
        <f t="shared" si="131"/>
        <v>2.3059959610877784E-2</v>
      </c>
      <c r="AB190" s="133">
        <f t="shared" si="132"/>
        <v>6.7594176143939542E-7</v>
      </c>
      <c r="AC190" s="141">
        <f t="shared" si="146"/>
        <v>0.34557291666666856</v>
      </c>
      <c r="AD190" s="91">
        <f t="shared" si="149"/>
        <v>8.3153146523245389E-3</v>
      </c>
      <c r="AE190" s="91">
        <f t="shared" si="150"/>
        <v>0.83</v>
      </c>
      <c r="AF190" s="91">
        <f t="shared" si="151"/>
        <v>4.1576573261622694E-3</v>
      </c>
      <c r="AG190" s="91">
        <f t="shared" si="150"/>
        <v>0.41</v>
      </c>
      <c r="AH190" s="91">
        <f t="shared" si="152"/>
        <v>2.0788286630811347E-3</v>
      </c>
      <c r="AI190" s="91">
        <f t="shared" si="153"/>
        <v>0.21</v>
      </c>
      <c r="AJ190" s="91">
        <f t="shared" si="154"/>
        <v>4.1576573261622725E-4</v>
      </c>
      <c r="AK190" s="91">
        <f t="shared" si="153"/>
        <v>0.04</v>
      </c>
      <c r="AL190" s="91">
        <f t="shared" si="155"/>
        <v>4.1576573261622694E-3</v>
      </c>
      <c r="AM190" s="91">
        <f t="shared" si="156"/>
        <v>0.41</v>
      </c>
      <c r="AN190" s="91">
        <f t="shared" si="157"/>
        <v>2.0788286630811347E-3</v>
      </c>
      <c r="AO190" s="91">
        <f t="shared" si="158"/>
        <v>0.21</v>
      </c>
      <c r="AP190" s="91">
        <f t="shared" si="159"/>
        <v>1.0394143315405674E-3</v>
      </c>
      <c r="AQ190" s="91">
        <f t="shared" si="160"/>
        <v>0.1</v>
      </c>
      <c r="AR190" s="91">
        <f t="shared" si="161"/>
        <v>2.0788286630811362E-4</v>
      </c>
      <c r="AS190" s="91">
        <f t="shared" si="162"/>
        <v>0.02</v>
      </c>
      <c r="AT190" s="91">
        <f t="shared" si="163"/>
        <v>2.0788286630811347E-3</v>
      </c>
      <c r="AU190" s="91">
        <f t="shared" si="164"/>
        <v>0.21</v>
      </c>
      <c r="AV190" s="91">
        <f t="shared" si="165"/>
        <v>1.0394143315405674E-3</v>
      </c>
      <c r="AW190" s="91">
        <f t="shared" si="166"/>
        <v>0.1</v>
      </c>
      <c r="AX190" s="91">
        <f t="shared" si="167"/>
        <v>5.1970716577028368E-4</v>
      </c>
      <c r="AY190" s="91">
        <f t="shared" si="168"/>
        <v>0.05</v>
      </c>
      <c r="AZ190" s="91">
        <f t="shared" si="169"/>
        <v>1.0394143315405681E-4</v>
      </c>
      <c r="BA190" s="91">
        <f t="shared" si="170"/>
        <v>0.01</v>
      </c>
      <c r="BB190" s="91">
        <f t="shared" si="171"/>
        <v>4.1576573261622719E-4</v>
      </c>
      <c r="BC190" s="91">
        <f t="shared" si="172"/>
        <v>0.04</v>
      </c>
      <c r="BD190" s="91">
        <f t="shared" si="173"/>
        <v>2.078828663081136E-4</v>
      </c>
      <c r="BE190" s="91">
        <f t="shared" si="174"/>
        <v>0.02</v>
      </c>
      <c r="BF190" s="91">
        <f t="shared" si="175"/>
        <v>1.039414331540568E-4</v>
      </c>
      <c r="BG190" s="91">
        <f t="shared" si="176"/>
        <v>0.01</v>
      </c>
      <c r="BH190" s="91">
        <f t="shared" si="177"/>
        <v>2.0788286630811366E-5</v>
      </c>
      <c r="BI190" s="91">
        <f t="shared" si="178"/>
        <v>0</v>
      </c>
    </row>
    <row r="191" spans="1:61" s="91" customFormat="1" x14ac:dyDescent="0.25">
      <c r="A191" s="126">
        <v>7.5</v>
      </c>
      <c r="B191" s="127">
        <f t="shared" si="133"/>
        <v>41</v>
      </c>
      <c r="C191" s="128">
        <f t="shared" si="123"/>
        <v>0</v>
      </c>
      <c r="D191" s="129">
        <f t="shared" si="124"/>
        <v>1</v>
      </c>
      <c r="E191" s="130">
        <f t="shared" si="125"/>
        <v>0</v>
      </c>
      <c r="F191" s="145">
        <f t="shared" si="122"/>
        <v>40</v>
      </c>
      <c r="G191" s="138">
        <f t="shared" si="147"/>
        <v>2.4776230955543353E-2</v>
      </c>
      <c r="H191" s="133">
        <f t="shared" si="134"/>
        <v>0.46296296296296297</v>
      </c>
      <c r="I191" s="129">
        <f t="shared" si="135"/>
        <v>1.38</v>
      </c>
      <c r="J191" s="133">
        <f t="shared" si="136"/>
        <v>0.46126707764246788</v>
      </c>
      <c r="K191" s="133">
        <f t="shared" si="148"/>
        <v>1.3520825110577188E-5</v>
      </c>
      <c r="L191" s="128">
        <f t="shared" si="137"/>
        <v>18.617322322758923</v>
      </c>
      <c r="M191" s="129">
        <f t="shared" si="126"/>
        <v>0</v>
      </c>
      <c r="N191" s="145">
        <v>0</v>
      </c>
      <c r="O191" s="140">
        <f t="shared" si="138"/>
        <v>1012.7141643478759</v>
      </c>
      <c r="P191" s="135">
        <f t="shared" si="139"/>
        <v>480</v>
      </c>
      <c r="Q191" s="138">
        <f t="shared" si="140"/>
        <v>1.2388115477771676E-2</v>
      </c>
      <c r="R191" s="133">
        <f t="shared" si="141"/>
        <v>0.23148148148148148</v>
      </c>
      <c r="S191" s="133">
        <f t="shared" si="127"/>
        <v>0.23063353882123394</v>
      </c>
      <c r="T191" s="133">
        <f t="shared" si="128"/>
        <v>6.7604125552885939E-6</v>
      </c>
      <c r="U191" s="138">
        <f t="shared" si="142"/>
        <v>6.1940577388858381E-3</v>
      </c>
      <c r="V191" s="133">
        <f t="shared" si="143"/>
        <v>0.11574074074074074</v>
      </c>
      <c r="W191" s="133">
        <f t="shared" si="129"/>
        <v>0.11531676941061697</v>
      </c>
      <c r="X191" s="133">
        <f t="shared" si="130"/>
        <v>3.3802062776442969E-6</v>
      </c>
      <c r="Y191" s="138">
        <f t="shared" si="144"/>
        <v>1.2388115477771674E-3</v>
      </c>
      <c r="Z191" s="133">
        <f t="shared" si="145"/>
        <v>2.3148148148148147E-2</v>
      </c>
      <c r="AA191" s="133">
        <f t="shared" si="131"/>
        <v>2.306335388212339E-2</v>
      </c>
      <c r="AB191" s="133">
        <f t="shared" si="132"/>
        <v>6.7604125552885922E-7</v>
      </c>
      <c r="AC191" s="141">
        <f t="shared" si="146"/>
        <v>0.34565972222222413</v>
      </c>
      <c r="AD191" s="91">
        <f t="shared" si="149"/>
        <v>8.3865463163217257E-3</v>
      </c>
      <c r="AE191" s="91">
        <f t="shared" si="150"/>
        <v>0.84</v>
      </c>
      <c r="AF191" s="91">
        <f t="shared" si="151"/>
        <v>4.1932731581608628E-3</v>
      </c>
      <c r="AG191" s="91">
        <f t="shared" si="150"/>
        <v>0.42</v>
      </c>
      <c r="AH191" s="91">
        <f t="shared" si="152"/>
        <v>2.0966365790804314E-3</v>
      </c>
      <c r="AI191" s="91">
        <f t="shared" si="153"/>
        <v>0.21</v>
      </c>
      <c r="AJ191" s="91">
        <f t="shared" si="154"/>
        <v>4.193273158160866E-4</v>
      </c>
      <c r="AK191" s="91">
        <f t="shared" si="153"/>
        <v>0.04</v>
      </c>
      <c r="AL191" s="91">
        <f t="shared" si="155"/>
        <v>4.1932731581608628E-3</v>
      </c>
      <c r="AM191" s="91">
        <f t="shared" si="156"/>
        <v>0.42</v>
      </c>
      <c r="AN191" s="91">
        <f t="shared" si="157"/>
        <v>2.0966365790804314E-3</v>
      </c>
      <c r="AO191" s="91">
        <f t="shared" si="158"/>
        <v>0.21</v>
      </c>
      <c r="AP191" s="91">
        <f t="shared" si="159"/>
        <v>1.0483182895402157E-3</v>
      </c>
      <c r="AQ191" s="91">
        <f t="shared" si="160"/>
        <v>0.1</v>
      </c>
      <c r="AR191" s="91">
        <f t="shared" si="161"/>
        <v>2.096636579080433E-4</v>
      </c>
      <c r="AS191" s="91">
        <f t="shared" si="162"/>
        <v>0.02</v>
      </c>
      <c r="AT191" s="91">
        <f t="shared" si="163"/>
        <v>2.0966365790804314E-3</v>
      </c>
      <c r="AU191" s="91">
        <f t="shared" si="164"/>
        <v>0.21</v>
      </c>
      <c r="AV191" s="91">
        <f t="shared" si="165"/>
        <v>1.0483182895402157E-3</v>
      </c>
      <c r="AW191" s="91">
        <f t="shared" si="166"/>
        <v>0.1</v>
      </c>
      <c r="AX191" s="91">
        <f t="shared" si="167"/>
        <v>5.2415914477010786E-4</v>
      </c>
      <c r="AY191" s="91">
        <f t="shared" si="168"/>
        <v>0.05</v>
      </c>
      <c r="AZ191" s="91">
        <f t="shared" si="169"/>
        <v>1.0483182895402165E-4</v>
      </c>
      <c r="BA191" s="91">
        <f t="shared" si="170"/>
        <v>0.01</v>
      </c>
      <c r="BB191" s="91">
        <f t="shared" si="171"/>
        <v>4.1932731581608654E-4</v>
      </c>
      <c r="BC191" s="91">
        <f t="shared" si="172"/>
        <v>0.04</v>
      </c>
      <c r="BD191" s="91">
        <f t="shared" si="173"/>
        <v>2.0966365790804327E-4</v>
      </c>
      <c r="BE191" s="91">
        <f t="shared" si="174"/>
        <v>0.02</v>
      </c>
      <c r="BF191" s="91">
        <f t="shared" si="175"/>
        <v>1.0483182895402164E-4</v>
      </c>
      <c r="BG191" s="91">
        <f t="shared" si="176"/>
        <v>0.01</v>
      </c>
      <c r="BH191" s="91">
        <f t="shared" si="177"/>
        <v>2.0966365790804333E-5</v>
      </c>
      <c r="BI191" s="91">
        <f t="shared" si="178"/>
        <v>0</v>
      </c>
    </row>
    <row r="192" spans="1:61" s="91" customFormat="1" x14ac:dyDescent="0.25">
      <c r="A192" s="126">
        <v>7.5</v>
      </c>
      <c r="B192" s="127">
        <f t="shared" si="133"/>
        <v>41</v>
      </c>
      <c r="C192" s="128">
        <f t="shared" si="123"/>
        <v>0</v>
      </c>
      <c r="D192" s="129">
        <f t="shared" si="124"/>
        <v>1</v>
      </c>
      <c r="E192" s="130">
        <f t="shared" si="125"/>
        <v>0</v>
      </c>
      <c r="F192" s="145">
        <f t="shared" si="122"/>
        <v>40</v>
      </c>
      <c r="G192" s="138">
        <f t="shared" si="147"/>
        <v>2.4779735881575404E-2</v>
      </c>
      <c r="H192" s="133">
        <f t="shared" si="134"/>
        <v>0.46296296296296297</v>
      </c>
      <c r="I192" s="129">
        <f t="shared" si="135"/>
        <v>1.38</v>
      </c>
      <c r="J192" s="133">
        <f t="shared" si="136"/>
        <v>0.46133232998012402</v>
      </c>
      <c r="K192" s="133">
        <f t="shared" si="148"/>
        <v>1.3522737810373613E-5</v>
      </c>
      <c r="L192" s="128">
        <f t="shared" si="137"/>
        <v>18.617322322758923</v>
      </c>
      <c r="M192" s="129">
        <f t="shared" si="126"/>
        <v>0</v>
      </c>
      <c r="N192" s="145">
        <v>0</v>
      </c>
      <c r="O192" s="140">
        <f t="shared" si="138"/>
        <v>1012.7895343173037</v>
      </c>
      <c r="P192" s="135">
        <f t="shared" si="139"/>
        <v>480</v>
      </c>
      <c r="Q192" s="138">
        <f t="shared" si="140"/>
        <v>1.2389867940787702E-2</v>
      </c>
      <c r="R192" s="133">
        <f t="shared" si="141"/>
        <v>0.23148148148148148</v>
      </c>
      <c r="S192" s="133">
        <f t="shared" si="127"/>
        <v>0.23066616499006201</v>
      </c>
      <c r="T192" s="133">
        <f t="shared" si="128"/>
        <v>6.7613689051868067E-6</v>
      </c>
      <c r="U192" s="138">
        <f t="shared" si="142"/>
        <v>6.1949339703938509E-3</v>
      </c>
      <c r="V192" s="133">
        <f t="shared" si="143"/>
        <v>0.11574074074074074</v>
      </c>
      <c r="W192" s="133">
        <f t="shared" si="129"/>
        <v>0.11533308249503101</v>
      </c>
      <c r="X192" s="133">
        <f t="shared" si="130"/>
        <v>3.3806844525934033E-6</v>
      </c>
      <c r="Y192" s="138">
        <f t="shared" si="144"/>
        <v>1.2389867940787701E-3</v>
      </c>
      <c r="Z192" s="133">
        <f t="shared" si="145"/>
        <v>2.3148148148148147E-2</v>
      </c>
      <c r="AA192" s="133">
        <f t="shared" si="131"/>
        <v>2.3066616499006199E-2</v>
      </c>
      <c r="AB192" s="133">
        <f t="shared" si="132"/>
        <v>6.7613689051868048E-7</v>
      </c>
      <c r="AC192" s="141">
        <f t="shared" si="146"/>
        <v>0.3457465277777797</v>
      </c>
      <c r="AD192" s="91">
        <f t="shared" si="149"/>
        <v>8.4577880569812556E-3</v>
      </c>
      <c r="AE192" s="91">
        <f t="shared" si="150"/>
        <v>0.84</v>
      </c>
      <c r="AF192" s="91">
        <f t="shared" si="151"/>
        <v>4.2288940284906278E-3</v>
      </c>
      <c r="AG192" s="91">
        <f t="shared" si="150"/>
        <v>0.42</v>
      </c>
      <c r="AH192" s="91">
        <f t="shared" si="152"/>
        <v>2.1144470142453139E-3</v>
      </c>
      <c r="AI192" s="91">
        <f t="shared" si="153"/>
        <v>0.21</v>
      </c>
      <c r="AJ192" s="91">
        <f t="shared" si="154"/>
        <v>4.2288940284906305E-4</v>
      </c>
      <c r="AK192" s="91">
        <f t="shared" si="153"/>
        <v>0.04</v>
      </c>
      <c r="AL192" s="91">
        <f t="shared" si="155"/>
        <v>4.2288940284906278E-3</v>
      </c>
      <c r="AM192" s="91">
        <f t="shared" si="156"/>
        <v>0.42</v>
      </c>
      <c r="AN192" s="91">
        <f t="shared" si="157"/>
        <v>2.1144470142453139E-3</v>
      </c>
      <c r="AO192" s="91">
        <f t="shared" si="158"/>
        <v>0.21</v>
      </c>
      <c r="AP192" s="91">
        <f t="shared" si="159"/>
        <v>1.0572235071226569E-3</v>
      </c>
      <c r="AQ192" s="91">
        <f t="shared" si="160"/>
        <v>0.11</v>
      </c>
      <c r="AR192" s="91">
        <f t="shared" si="161"/>
        <v>2.1144470142453153E-4</v>
      </c>
      <c r="AS192" s="91">
        <f t="shared" si="162"/>
        <v>0.02</v>
      </c>
      <c r="AT192" s="91">
        <f t="shared" si="163"/>
        <v>2.1144470142453139E-3</v>
      </c>
      <c r="AU192" s="91">
        <f t="shared" si="164"/>
        <v>0.21</v>
      </c>
      <c r="AV192" s="91">
        <f t="shared" si="165"/>
        <v>1.0572235071226569E-3</v>
      </c>
      <c r="AW192" s="91">
        <f t="shared" si="166"/>
        <v>0.11</v>
      </c>
      <c r="AX192" s="91">
        <f t="shared" si="167"/>
        <v>5.2861175356132847E-4</v>
      </c>
      <c r="AY192" s="91">
        <f t="shared" si="168"/>
        <v>0.05</v>
      </c>
      <c r="AZ192" s="91">
        <f t="shared" si="169"/>
        <v>1.0572235071226576E-4</v>
      </c>
      <c r="BA192" s="91">
        <f t="shared" si="170"/>
        <v>0.01</v>
      </c>
      <c r="BB192" s="91">
        <f t="shared" si="171"/>
        <v>4.22889402849063E-4</v>
      </c>
      <c r="BC192" s="91">
        <f t="shared" si="172"/>
        <v>0.04</v>
      </c>
      <c r="BD192" s="91">
        <f t="shared" si="173"/>
        <v>2.114447014245315E-4</v>
      </c>
      <c r="BE192" s="91">
        <f t="shared" si="174"/>
        <v>0.02</v>
      </c>
      <c r="BF192" s="91">
        <f t="shared" si="175"/>
        <v>1.0572235071226575E-4</v>
      </c>
      <c r="BG192" s="91">
        <f t="shared" si="176"/>
        <v>0.01</v>
      </c>
      <c r="BH192" s="91">
        <f t="shared" si="177"/>
        <v>2.1144470142453156E-5</v>
      </c>
      <c r="BI192" s="91">
        <f t="shared" si="178"/>
        <v>0</v>
      </c>
    </row>
    <row r="193" spans="1:61" s="91" customFormat="1" x14ac:dyDescent="0.25">
      <c r="A193" s="126">
        <v>7.5</v>
      </c>
      <c r="B193" s="127">
        <f t="shared" si="133"/>
        <v>41</v>
      </c>
      <c r="C193" s="128">
        <f t="shared" si="123"/>
        <v>0</v>
      </c>
      <c r="D193" s="129">
        <f t="shared" si="124"/>
        <v>1</v>
      </c>
      <c r="E193" s="130">
        <f t="shared" si="125"/>
        <v>0</v>
      </c>
      <c r="F193" s="145">
        <f t="shared" si="122"/>
        <v>40</v>
      </c>
      <c r="G193" s="138">
        <f t="shared" si="147"/>
        <v>2.4783104861252545E-2</v>
      </c>
      <c r="H193" s="133">
        <f t="shared" si="134"/>
        <v>0.46296296296296297</v>
      </c>
      <c r="I193" s="129">
        <f t="shared" si="135"/>
        <v>1.38</v>
      </c>
      <c r="J193" s="133">
        <f t="shared" si="136"/>
        <v>0.46139505136067221</v>
      </c>
      <c r="K193" s="133">
        <f t="shared" si="148"/>
        <v>1.3524576321852515E-5</v>
      </c>
      <c r="L193" s="128">
        <f t="shared" si="137"/>
        <v>18.617322322758923</v>
      </c>
      <c r="M193" s="129">
        <f t="shared" si="126"/>
        <v>0</v>
      </c>
      <c r="N193" s="145">
        <v>0</v>
      </c>
      <c r="O193" s="140">
        <f t="shared" si="138"/>
        <v>1012.8619809804517</v>
      </c>
      <c r="P193" s="135">
        <f t="shared" si="139"/>
        <v>480</v>
      </c>
      <c r="Q193" s="138">
        <f t="shared" si="140"/>
        <v>1.2391552430626273E-2</v>
      </c>
      <c r="R193" s="133">
        <f t="shared" si="141"/>
        <v>0.23148148148148148</v>
      </c>
      <c r="S193" s="133">
        <f t="shared" si="127"/>
        <v>0.23069752568033611</v>
      </c>
      <c r="T193" s="133">
        <f t="shared" si="128"/>
        <v>6.7622881609262575E-6</v>
      </c>
      <c r="U193" s="138">
        <f t="shared" si="142"/>
        <v>6.1957762153131363E-3</v>
      </c>
      <c r="V193" s="133">
        <f t="shared" si="143"/>
        <v>0.11574074074074074</v>
      </c>
      <c r="W193" s="133">
        <f t="shared" si="129"/>
        <v>0.11534876284016805</v>
      </c>
      <c r="X193" s="133">
        <f t="shared" si="130"/>
        <v>3.3811440804631287E-6</v>
      </c>
      <c r="Y193" s="138">
        <f t="shared" si="144"/>
        <v>1.2391552430626271E-3</v>
      </c>
      <c r="Z193" s="133">
        <f t="shared" si="145"/>
        <v>2.3148148148148147E-2</v>
      </c>
      <c r="AA193" s="133">
        <f t="shared" si="131"/>
        <v>2.3069752568033609E-2</v>
      </c>
      <c r="AB193" s="133">
        <f t="shared" si="132"/>
        <v>6.7622881609262581E-7</v>
      </c>
      <c r="AC193" s="141">
        <f t="shared" si="146"/>
        <v>0.34583333333333527</v>
      </c>
      <c r="AD193" s="91">
        <f t="shared" si="149"/>
        <v>8.5290394834573562E-3</v>
      </c>
      <c r="AE193" s="91">
        <f t="shared" si="150"/>
        <v>0.85</v>
      </c>
      <c r="AF193" s="91">
        <f t="shared" si="151"/>
        <v>4.2645197417286781E-3</v>
      </c>
      <c r="AG193" s="91">
        <f t="shared" si="150"/>
        <v>0.43</v>
      </c>
      <c r="AH193" s="91">
        <f t="shared" si="152"/>
        <v>2.132259870864339E-3</v>
      </c>
      <c r="AI193" s="91">
        <f t="shared" si="153"/>
        <v>0.21</v>
      </c>
      <c r="AJ193" s="91">
        <f t="shared" si="154"/>
        <v>4.2645197417286808E-4</v>
      </c>
      <c r="AK193" s="91">
        <f t="shared" si="153"/>
        <v>0.04</v>
      </c>
      <c r="AL193" s="91">
        <f t="shared" si="155"/>
        <v>4.2645197417286781E-3</v>
      </c>
      <c r="AM193" s="91">
        <f t="shared" si="156"/>
        <v>0.43</v>
      </c>
      <c r="AN193" s="91">
        <f t="shared" si="157"/>
        <v>2.132259870864339E-3</v>
      </c>
      <c r="AO193" s="91">
        <f t="shared" si="158"/>
        <v>0.21</v>
      </c>
      <c r="AP193" s="91">
        <f t="shared" si="159"/>
        <v>1.0661299354321695E-3</v>
      </c>
      <c r="AQ193" s="91">
        <f t="shared" si="160"/>
        <v>0.11</v>
      </c>
      <c r="AR193" s="91">
        <f t="shared" si="161"/>
        <v>2.1322598708643404E-4</v>
      </c>
      <c r="AS193" s="91">
        <f t="shared" si="162"/>
        <v>0.02</v>
      </c>
      <c r="AT193" s="91">
        <f t="shared" si="163"/>
        <v>2.132259870864339E-3</v>
      </c>
      <c r="AU193" s="91">
        <f t="shared" si="164"/>
        <v>0.21</v>
      </c>
      <c r="AV193" s="91">
        <f t="shared" si="165"/>
        <v>1.0661299354321695E-3</v>
      </c>
      <c r="AW193" s="91">
        <f t="shared" si="166"/>
        <v>0.11</v>
      </c>
      <c r="AX193" s="91">
        <f t="shared" si="167"/>
        <v>5.3306496771608476E-4</v>
      </c>
      <c r="AY193" s="91">
        <f t="shared" si="168"/>
        <v>0.05</v>
      </c>
      <c r="AZ193" s="91">
        <f t="shared" si="169"/>
        <v>1.0661299354321702E-4</v>
      </c>
      <c r="BA193" s="91">
        <f t="shared" si="170"/>
        <v>0.01</v>
      </c>
      <c r="BB193" s="91">
        <f t="shared" si="171"/>
        <v>4.2645197417286802E-4</v>
      </c>
      <c r="BC193" s="91">
        <f t="shared" si="172"/>
        <v>0.04</v>
      </c>
      <c r="BD193" s="91">
        <f t="shared" si="173"/>
        <v>2.1322598708643401E-4</v>
      </c>
      <c r="BE193" s="91">
        <f t="shared" si="174"/>
        <v>0.02</v>
      </c>
      <c r="BF193" s="91">
        <f t="shared" si="175"/>
        <v>1.0661299354321701E-4</v>
      </c>
      <c r="BG193" s="91">
        <f t="shared" si="176"/>
        <v>0.01</v>
      </c>
      <c r="BH193" s="91">
        <f t="shared" si="177"/>
        <v>2.1322598708643409E-5</v>
      </c>
      <c r="BI193" s="91">
        <f t="shared" si="178"/>
        <v>0</v>
      </c>
    </row>
    <row r="194" spans="1:61" s="91" customFormat="1" x14ac:dyDescent="0.25">
      <c r="A194" s="126">
        <v>7.5</v>
      </c>
      <c r="B194" s="127">
        <f t="shared" si="133"/>
        <v>41</v>
      </c>
      <c r="C194" s="128">
        <f t="shared" si="123"/>
        <v>0</v>
      </c>
      <c r="D194" s="129">
        <f t="shared" si="124"/>
        <v>1</v>
      </c>
      <c r="E194" s="130">
        <f t="shared" si="125"/>
        <v>0</v>
      </c>
      <c r="F194" s="145">
        <f t="shared" si="122"/>
        <v>40</v>
      </c>
      <c r="G194" s="138">
        <f t="shared" si="147"/>
        <v>2.4786343167556648E-2</v>
      </c>
      <c r="H194" s="133">
        <f t="shared" si="134"/>
        <v>0.46296296296296297</v>
      </c>
      <c r="I194" s="129">
        <f t="shared" si="135"/>
        <v>1.38</v>
      </c>
      <c r="J194" s="133">
        <f t="shared" si="136"/>
        <v>0.46145533995291549</v>
      </c>
      <c r="K194" s="133">
        <f t="shared" si="148"/>
        <v>1.3526343522572869E-5</v>
      </c>
      <c r="L194" s="128">
        <f t="shared" si="137"/>
        <v>18.617322322758923</v>
      </c>
      <c r="M194" s="129">
        <f t="shared" si="126"/>
        <v>0</v>
      </c>
      <c r="N194" s="145">
        <v>0</v>
      </c>
      <c r="O194" s="140">
        <f t="shared" si="138"/>
        <v>1012.9316177209349</v>
      </c>
      <c r="P194" s="135">
        <f t="shared" si="139"/>
        <v>480</v>
      </c>
      <c r="Q194" s="138">
        <f t="shared" si="140"/>
        <v>1.2393171583778324E-2</v>
      </c>
      <c r="R194" s="133">
        <f t="shared" si="141"/>
        <v>0.23148148148148148</v>
      </c>
      <c r="S194" s="133">
        <f t="shared" si="127"/>
        <v>0.23072766997645774</v>
      </c>
      <c r="T194" s="133">
        <f t="shared" si="128"/>
        <v>6.7631717612864346E-6</v>
      </c>
      <c r="U194" s="138">
        <f t="shared" si="142"/>
        <v>6.196585791889162E-3</v>
      </c>
      <c r="V194" s="133">
        <f t="shared" si="143"/>
        <v>0.11574074074074074</v>
      </c>
      <c r="W194" s="133">
        <f t="shared" si="129"/>
        <v>0.11536383498822887</v>
      </c>
      <c r="X194" s="133">
        <f t="shared" si="130"/>
        <v>3.3815858806432173E-6</v>
      </c>
      <c r="Y194" s="138">
        <f t="shared" si="144"/>
        <v>1.2393171583778323E-3</v>
      </c>
      <c r="Z194" s="133">
        <f t="shared" si="145"/>
        <v>2.3148148148148147E-2</v>
      </c>
      <c r="AA194" s="133">
        <f t="shared" si="131"/>
        <v>2.3072766997645773E-2</v>
      </c>
      <c r="AB194" s="133">
        <f t="shared" si="132"/>
        <v>6.7631717612864348E-7</v>
      </c>
      <c r="AC194" s="141">
        <f t="shared" si="146"/>
        <v>0.34592013888889084</v>
      </c>
      <c r="AD194" s="91">
        <f t="shared" si="149"/>
        <v>8.6003002200640815E-3</v>
      </c>
      <c r="AE194" s="91">
        <f t="shared" si="150"/>
        <v>0.86</v>
      </c>
      <c r="AF194" s="91">
        <f t="shared" si="151"/>
        <v>4.3001501100320407E-3</v>
      </c>
      <c r="AG194" s="91">
        <f t="shared" si="150"/>
        <v>0.43</v>
      </c>
      <c r="AH194" s="91">
        <f t="shared" si="152"/>
        <v>2.1500750550160204E-3</v>
      </c>
      <c r="AI194" s="91">
        <f t="shared" si="153"/>
        <v>0.21</v>
      </c>
      <c r="AJ194" s="91">
        <f t="shared" si="154"/>
        <v>4.3001501100320432E-4</v>
      </c>
      <c r="AK194" s="91">
        <f t="shared" si="153"/>
        <v>0.04</v>
      </c>
      <c r="AL194" s="91">
        <f t="shared" si="155"/>
        <v>4.3001501100320407E-3</v>
      </c>
      <c r="AM194" s="91">
        <f t="shared" si="156"/>
        <v>0.43</v>
      </c>
      <c r="AN194" s="91">
        <f t="shared" si="157"/>
        <v>2.1500750550160204E-3</v>
      </c>
      <c r="AO194" s="91">
        <f t="shared" si="158"/>
        <v>0.21</v>
      </c>
      <c r="AP194" s="91">
        <f t="shared" si="159"/>
        <v>1.0750375275080102E-3</v>
      </c>
      <c r="AQ194" s="91">
        <f t="shared" si="160"/>
        <v>0.11</v>
      </c>
      <c r="AR194" s="91">
        <f t="shared" si="161"/>
        <v>2.1500750550160216E-4</v>
      </c>
      <c r="AS194" s="91">
        <f t="shared" si="162"/>
        <v>0.02</v>
      </c>
      <c r="AT194" s="91">
        <f t="shared" si="163"/>
        <v>2.1500750550160204E-3</v>
      </c>
      <c r="AU194" s="91">
        <f t="shared" si="164"/>
        <v>0.21</v>
      </c>
      <c r="AV194" s="91">
        <f t="shared" si="165"/>
        <v>1.0750375275080102E-3</v>
      </c>
      <c r="AW194" s="91">
        <f t="shared" si="166"/>
        <v>0.11</v>
      </c>
      <c r="AX194" s="91">
        <f t="shared" si="167"/>
        <v>5.3751876375400509E-4</v>
      </c>
      <c r="AY194" s="91">
        <f t="shared" si="168"/>
        <v>0.05</v>
      </c>
      <c r="AZ194" s="91">
        <f t="shared" si="169"/>
        <v>1.0750375275080108E-4</v>
      </c>
      <c r="BA194" s="91">
        <f t="shared" si="170"/>
        <v>0.01</v>
      </c>
      <c r="BB194" s="91">
        <f t="shared" si="171"/>
        <v>4.3001501100320427E-4</v>
      </c>
      <c r="BC194" s="91">
        <f t="shared" si="172"/>
        <v>0.04</v>
      </c>
      <c r="BD194" s="91">
        <f t="shared" si="173"/>
        <v>2.1500750550160214E-4</v>
      </c>
      <c r="BE194" s="91">
        <f t="shared" si="174"/>
        <v>0.02</v>
      </c>
      <c r="BF194" s="91">
        <f t="shared" si="175"/>
        <v>1.0750375275080107E-4</v>
      </c>
      <c r="BG194" s="91">
        <f t="shared" si="176"/>
        <v>0.01</v>
      </c>
      <c r="BH194" s="91">
        <f t="shared" si="177"/>
        <v>2.1500750550160224E-5</v>
      </c>
      <c r="BI194" s="91">
        <f t="shared" si="178"/>
        <v>0</v>
      </c>
    </row>
    <row r="195" spans="1:61" s="91" customFormat="1" x14ac:dyDescent="0.25">
      <c r="A195" s="126">
        <v>7.5</v>
      </c>
      <c r="B195" s="127">
        <f t="shared" si="133"/>
        <v>41</v>
      </c>
      <c r="C195" s="128">
        <f t="shared" si="123"/>
        <v>0</v>
      </c>
      <c r="D195" s="129">
        <f t="shared" si="124"/>
        <v>1</v>
      </c>
      <c r="E195" s="130">
        <f t="shared" si="125"/>
        <v>0</v>
      </c>
      <c r="F195" s="145">
        <f t="shared" si="122"/>
        <v>40</v>
      </c>
      <c r="G195" s="138">
        <f t="shared" si="147"/>
        <v>2.4789455868945241E-2</v>
      </c>
      <c r="H195" s="133">
        <f t="shared" si="134"/>
        <v>0.46296296296296297</v>
      </c>
      <c r="I195" s="129">
        <f t="shared" si="135"/>
        <v>1.38</v>
      </c>
      <c r="J195" s="133">
        <f t="shared" si="136"/>
        <v>0.46151329011796144</v>
      </c>
      <c r="K195" s="133">
        <f t="shared" si="148"/>
        <v>1.3528042178481111E-5</v>
      </c>
      <c r="L195" s="128">
        <f t="shared" si="137"/>
        <v>18.617322322758923</v>
      </c>
      <c r="M195" s="129">
        <f t="shared" si="126"/>
        <v>0</v>
      </c>
      <c r="N195" s="145">
        <v>0</v>
      </c>
      <c r="O195" s="140">
        <f t="shared" si="138"/>
        <v>1012.9985535246618</v>
      </c>
      <c r="P195" s="135">
        <f t="shared" si="139"/>
        <v>480</v>
      </c>
      <c r="Q195" s="138">
        <f t="shared" si="140"/>
        <v>1.239472793447262E-2</v>
      </c>
      <c r="R195" s="133">
        <f t="shared" si="141"/>
        <v>0.23148148148148148</v>
      </c>
      <c r="S195" s="133">
        <f t="shared" si="127"/>
        <v>0.23075664505898072</v>
      </c>
      <c r="T195" s="133">
        <f t="shared" si="128"/>
        <v>6.7640210892405554E-6</v>
      </c>
      <c r="U195" s="138">
        <f t="shared" si="142"/>
        <v>6.1973639672363101E-3</v>
      </c>
      <c r="V195" s="133">
        <f t="shared" si="143"/>
        <v>0.11574074074074074</v>
      </c>
      <c r="W195" s="133">
        <f t="shared" si="129"/>
        <v>0.11537832252949036</v>
      </c>
      <c r="X195" s="133">
        <f t="shared" si="130"/>
        <v>3.3820105446202777E-6</v>
      </c>
      <c r="Y195" s="138">
        <f t="shared" si="144"/>
        <v>1.239472793447262E-3</v>
      </c>
      <c r="Z195" s="133">
        <f t="shared" si="145"/>
        <v>2.3148148148148147E-2</v>
      </c>
      <c r="AA195" s="133">
        <f t="shared" si="131"/>
        <v>2.3075664505898073E-2</v>
      </c>
      <c r="AB195" s="133">
        <f t="shared" si="132"/>
        <v>6.7640210892405558E-7</v>
      </c>
      <c r="AC195" s="141">
        <f t="shared" si="146"/>
        <v>0.34600694444444641</v>
      </c>
      <c r="AD195" s="91">
        <f t="shared" si="149"/>
        <v>8.6715699056872982E-3</v>
      </c>
      <c r="AE195" s="91">
        <f t="shared" si="150"/>
        <v>0.86</v>
      </c>
      <c r="AF195" s="91">
        <f t="shared" si="151"/>
        <v>4.3357849528436491E-3</v>
      </c>
      <c r="AG195" s="91">
        <f t="shared" si="150"/>
        <v>0.43</v>
      </c>
      <c r="AH195" s="91">
        <f t="shared" si="152"/>
        <v>2.1678924764218246E-3</v>
      </c>
      <c r="AI195" s="91">
        <f t="shared" ref="AI195:AK210" si="179">ROUND((1-EXP(-AH195))*100,2)</f>
        <v>0.22</v>
      </c>
      <c r="AJ195" s="91">
        <f t="shared" si="154"/>
        <v>4.3357849528436523E-4</v>
      </c>
      <c r="AK195" s="91">
        <f t="shared" si="179"/>
        <v>0.04</v>
      </c>
      <c r="AL195" s="91">
        <f t="shared" si="155"/>
        <v>4.3357849528436491E-3</v>
      </c>
      <c r="AM195" s="91">
        <f t="shared" si="156"/>
        <v>0.43</v>
      </c>
      <c r="AN195" s="91">
        <f t="shared" si="157"/>
        <v>2.1678924764218246E-3</v>
      </c>
      <c r="AO195" s="91">
        <f t="shared" si="158"/>
        <v>0.22</v>
      </c>
      <c r="AP195" s="91">
        <f t="shared" si="159"/>
        <v>1.0839462382109123E-3</v>
      </c>
      <c r="AQ195" s="91">
        <f t="shared" si="160"/>
        <v>0.11</v>
      </c>
      <c r="AR195" s="91">
        <f t="shared" si="161"/>
        <v>2.1678924764218261E-4</v>
      </c>
      <c r="AS195" s="91">
        <f t="shared" si="162"/>
        <v>0.02</v>
      </c>
      <c r="AT195" s="91">
        <f t="shared" si="163"/>
        <v>2.1678924764218246E-3</v>
      </c>
      <c r="AU195" s="91">
        <f t="shared" si="164"/>
        <v>0.22</v>
      </c>
      <c r="AV195" s="91">
        <f t="shared" si="165"/>
        <v>1.0839462382109123E-3</v>
      </c>
      <c r="AW195" s="91">
        <f t="shared" si="166"/>
        <v>0.11</v>
      </c>
      <c r="AX195" s="91">
        <f t="shared" si="167"/>
        <v>5.4197311910545614E-4</v>
      </c>
      <c r="AY195" s="91">
        <f t="shared" si="168"/>
        <v>0.05</v>
      </c>
      <c r="AZ195" s="91">
        <f t="shared" si="169"/>
        <v>1.0839462382109131E-4</v>
      </c>
      <c r="BA195" s="91">
        <f t="shared" si="170"/>
        <v>0.01</v>
      </c>
      <c r="BB195" s="91">
        <f t="shared" si="171"/>
        <v>4.3357849528436517E-4</v>
      </c>
      <c r="BC195" s="91">
        <f t="shared" si="172"/>
        <v>0.04</v>
      </c>
      <c r="BD195" s="91">
        <f t="shared" si="173"/>
        <v>2.1678924764218259E-4</v>
      </c>
      <c r="BE195" s="91">
        <f t="shared" si="174"/>
        <v>0.02</v>
      </c>
      <c r="BF195" s="91">
        <f t="shared" si="175"/>
        <v>1.0839462382109129E-4</v>
      </c>
      <c r="BG195" s="91">
        <f t="shared" si="176"/>
        <v>0.01</v>
      </c>
      <c r="BH195" s="91">
        <f t="shared" si="177"/>
        <v>2.1678924764218267E-5</v>
      </c>
      <c r="BI195" s="91">
        <f t="shared" si="178"/>
        <v>0</v>
      </c>
    </row>
    <row r="196" spans="1:61" s="91" customFormat="1" x14ac:dyDescent="0.25">
      <c r="A196" s="126">
        <v>7.5</v>
      </c>
      <c r="B196" s="127">
        <f t="shared" si="133"/>
        <v>41</v>
      </c>
      <c r="C196" s="128">
        <f t="shared" si="123"/>
        <v>0</v>
      </c>
      <c r="D196" s="129">
        <f t="shared" si="124"/>
        <v>1</v>
      </c>
      <c r="E196" s="130">
        <f t="shared" si="125"/>
        <v>0</v>
      </c>
      <c r="F196" s="145">
        <f t="shared" si="122"/>
        <v>40</v>
      </c>
      <c r="G196" s="138">
        <f t="shared" si="147"/>
        <v>2.4792447837284456E-2</v>
      </c>
      <c r="H196" s="133">
        <f t="shared" si="134"/>
        <v>0.46296296296296297</v>
      </c>
      <c r="I196" s="129">
        <f t="shared" si="135"/>
        <v>1.38</v>
      </c>
      <c r="J196" s="133">
        <f t="shared" si="136"/>
        <v>0.46156899255691208</v>
      </c>
      <c r="K196" s="133">
        <f t="shared" si="148"/>
        <v>1.35296749482403E-5</v>
      </c>
      <c r="L196" s="128">
        <f t="shared" si="137"/>
        <v>18.617322322758923</v>
      </c>
      <c r="M196" s="129">
        <f t="shared" si="126"/>
        <v>0</v>
      </c>
      <c r="N196" s="145">
        <v>0</v>
      </c>
      <c r="O196" s="140">
        <f t="shared" si="138"/>
        <v>1013.0628931504035</v>
      </c>
      <c r="P196" s="135">
        <f t="shared" si="139"/>
        <v>480</v>
      </c>
      <c r="Q196" s="138">
        <f t="shared" si="140"/>
        <v>1.2396223918642228E-2</v>
      </c>
      <c r="R196" s="133">
        <f t="shared" si="141"/>
        <v>0.23148148148148148</v>
      </c>
      <c r="S196" s="133">
        <f t="shared" si="127"/>
        <v>0.23078449627845604</v>
      </c>
      <c r="T196" s="133">
        <f t="shared" si="128"/>
        <v>6.7648374741201501E-6</v>
      </c>
      <c r="U196" s="138">
        <f t="shared" si="142"/>
        <v>6.1981119593211139E-3</v>
      </c>
      <c r="V196" s="133">
        <f t="shared" si="143"/>
        <v>0.11574074074074074</v>
      </c>
      <c r="W196" s="133">
        <f t="shared" si="129"/>
        <v>0.11539224813922802</v>
      </c>
      <c r="X196" s="133">
        <f t="shared" si="130"/>
        <v>3.3824187370600751E-6</v>
      </c>
      <c r="Y196" s="138">
        <f t="shared" si="144"/>
        <v>1.2396223918642228E-3</v>
      </c>
      <c r="Z196" s="133">
        <f t="shared" si="145"/>
        <v>2.3148148148148147E-2</v>
      </c>
      <c r="AA196" s="133">
        <f t="shared" si="131"/>
        <v>2.3078449627845606E-2</v>
      </c>
      <c r="AB196" s="133">
        <f t="shared" si="132"/>
        <v>6.7648374741201516E-7</v>
      </c>
      <c r="AC196" s="141">
        <f t="shared" si="146"/>
        <v>0.34609375000000198</v>
      </c>
      <c r="AD196" s="91">
        <f t="shared" si="149"/>
        <v>8.7428481932194917E-3</v>
      </c>
      <c r="AE196" s="91">
        <f t="shared" si="150"/>
        <v>0.87</v>
      </c>
      <c r="AF196" s="91">
        <f t="shared" si="151"/>
        <v>4.3714240966097459E-3</v>
      </c>
      <c r="AG196" s="91">
        <f t="shared" si="150"/>
        <v>0.44</v>
      </c>
      <c r="AH196" s="91">
        <f t="shared" si="152"/>
        <v>2.1857120483048729E-3</v>
      </c>
      <c r="AI196" s="91">
        <f t="shared" si="179"/>
        <v>0.22</v>
      </c>
      <c r="AJ196" s="91">
        <f t="shared" si="154"/>
        <v>4.3714240966097486E-4</v>
      </c>
      <c r="AK196" s="91">
        <f t="shared" si="179"/>
        <v>0.04</v>
      </c>
      <c r="AL196" s="91">
        <f t="shared" si="155"/>
        <v>4.3714240966097459E-3</v>
      </c>
      <c r="AM196" s="91">
        <f t="shared" si="156"/>
        <v>0.44</v>
      </c>
      <c r="AN196" s="91">
        <f t="shared" si="157"/>
        <v>2.1857120483048729E-3</v>
      </c>
      <c r="AO196" s="91">
        <f t="shared" si="158"/>
        <v>0.22</v>
      </c>
      <c r="AP196" s="91">
        <f t="shared" si="159"/>
        <v>1.0928560241524365E-3</v>
      </c>
      <c r="AQ196" s="91">
        <f t="shared" si="160"/>
        <v>0.11</v>
      </c>
      <c r="AR196" s="91">
        <f t="shared" si="161"/>
        <v>2.1857120483048743E-4</v>
      </c>
      <c r="AS196" s="91">
        <f t="shared" si="162"/>
        <v>0.02</v>
      </c>
      <c r="AT196" s="91">
        <f t="shared" si="163"/>
        <v>2.1857120483048729E-3</v>
      </c>
      <c r="AU196" s="91">
        <f t="shared" si="164"/>
        <v>0.22</v>
      </c>
      <c r="AV196" s="91">
        <f t="shared" si="165"/>
        <v>1.0928560241524365E-3</v>
      </c>
      <c r="AW196" s="91">
        <f t="shared" si="166"/>
        <v>0.11</v>
      </c>
      <c r="AX196" s="91">
        <f t="shared" si="167"/>
        <v>5.4642801207621823E-4</v>
      </c>
      <c r="AY196" s="91">
        <f t="shared" si="168"/>
        <v>0.05</v>
      </c>
      <c r="AZ196" s="91">
        <f t="shared" si="169"/>
        <v>1.0928560241524371E-4</v>
      </c>
      <c r="BA196" s="91">
        <f t="shared" si="170"/>
        <v>0.01</v>
      </c>
      <c r="BB196" s="91">
        <f t="shared" si="171"/>
        <v>4.371424096609748E-4</v>
      </c>
      <c r="BC196" s="91">
        <f t="shared" si="172"/>
        <v>0.04</v>
      </c>
      <c r="BD196" s="91">
        <f t="shared" si="173"/>
        <v>2.185712048304874E-4</v>
      </c>
      <c r="BE196" s="91">
        <f t="shared" si="174"/>
        <v>0.02</v>
      </c>
      <c r="BF196" s="91">
        <f t="shared" si="175"/>
        <v>1.092856024152437E-4</v>
      </c>
      <c r="BG196" s="91">
        <f t="shared" si="176"/>
        <v>0.01</v>
      </c>
      <c r="BH196" s="91">
        <f t="shared" si="177"/>
        <v>2.185712048304875E-5</v>
      </c>
      <c r="BI196" s="91">
        <f t="shared" si="178"/>
        <v>0</v>
      </c>
    </row>
    <row r="197" spans="1:61" s="91" customFormat="1" x14ac:dyDescent="0.25">
      <c r="A197" s="126">
        <v>7.5</v>
      </c>
      <c r="B197" s="127">
        <f t="shared" si="133"/>
        <v>41</v>
      </c>
      <c r="C197" s="128">
        <f t="shared" si="123"/>
        <v>0</v>
      </c>
      <c r="D197" s="129">
        <f t="shared" si="124"/>
        <v>1</v>
      </c>
      <c r="E197" s="130">
        <f t="shared" si="125"/>
        <v>0</v>
      </c>
      <c r="F197" s="145">
        <f t="shared" si="122"/>
        <v>40</v>
      </c>
      <c r="G197" s="138">
        <f t="shared" si="147"/>
        <v>2.4795323755474254E-2</v>
      </c>
      <c r="H197" s="133">
        <f t="shared" si="134"/>
        <v>0.46296296296296297</v>
      </c>
      <c r="I197" s="129">
        <f t="shared" si="135"/>
        <v>1.38</v>
      </c>
      <c r="J197" s="133">
        <f t="shared" si="136"/>
        <v>0.46162253445282542</v>
      </c>
      <c r="K197" s="133">
        <f t="shared" si="148"/>
        <v>1.353124438739133E-5</v>
      </c>
      <c r="L197" s="128">
        <f t="shared" si="137"/>
        <v>18.617322322758923</v>
      </c>
      <c r="M197" s="129">
        <f t="shared" si="126"/>
        <v>0</v>
      </c>
      <c r="N197" s="145">
        <v>0</v>
      </c>
      <c r="O197" s="140">
        <f t="shared" si="138"/>
        <v>1013.124737293748</v>
      </c>
      <c r="P197" s="135">
        <f t="shared" si="139"/>
        <v>480</v>
      </c>
      <c r="Q197" s="138">
        <f t="shared" si="140"/>
        <v>1.2397661877737127E-2</v>
      </c>
      <c r="R197" s="133">
        <f t="shared" si="141"/>
        <v>0.23148148148148148</v>
      </c>
      <c r="S197" s="133">
        <f t="shared" si="127"/>
        <v>0.23081126722641271</v>
      </c>
      <c r="T197" s="133">
        <f t="shared" si="128"/>
        <v>6.7656221936956652E-6</v>
      </c>
      <c r="U197" s="138">
        <f t="shared" si="142"/>
        <v>6.1988309388685634E-3</v>
      </c>
      <c r="V197" s="133">
        <f t="shared" si="143"/>
        <v>0.11574074074074074</v>
      </c>
      <c r="W197" s="133">
        <f t="shared" si="129"/>
        <v>0.11540563361320635</v>
      </c>
      <c r="X197" s="133">
        <f t="shared" si="130"/>
        <v>3.3828110968478326E-6</v>
      </c>
      <c r="Y197" s="138">
        <f t="shared" si="144"/>
        <v>1.2397661877737126E-3</v>
      </c>
      <c r="Z197" s="133">
        <f t="shared" si="145"/>
        <v>2.3148148148148147E-2</v>
      </c>
      <c r="AA197" s="133">
        <f t="shared" si="131"/>
        <v>2.308112672264127E-2</v>
      </c>
      <c r="AB197" s="133">
        <f t="shared" si="132"/>
        <v>6.7656221936956648E-7</v>
      </c>
      <c r="AC197" s="141">
        <f t="shared" si="146"/>
        <v>0.34618055555555755</v>
      </c>
      <c r="AD197" s="91">
        <f t="shared" si="149"/>
        <v>8.8141347490164803E-3</v>
      </c>
      <c r="AE197" s="91">
        <f t="shared" si="150"/>
        <v>0.88</v>
      </c>
      <c r="AF197" s="91">
        <f t="shared" si="151"/>
        <v>4.4070673745082401E-3</v>
      </c>
      <c r="AG197" s="91">
        <f t="shared" si="150"/>
        <v>0.44</v>
      </c>
      <c r="AH197" s="91">
        <f t="shared" si="152"/>
        <v>2.2035336872541201E-3</v>
      </c>
      <c r="AI197" s="91">
        <f t="shared" si="179"/>
        <v>0.22</v>
      </c>
      <c r="AJ197" s="91">
        <f t="shared" si="154"/>
        <v>4.4070673745082427E-4</v>
      </c>
      <c r="AK197" s="91">
        <f t="shared" si="179"/>
        <v>0.04</v>
      </c>
      <c r="AL197" s="91">
        <f t="shared" si="155"/>
        <v>4.4070673745082401E-3</v>
      </c>
      <c r="AM197" s="91">
        <f t="shared" si="156"/>
        <v>0.44</v>
      </c>
      <c r="AN197" s="91">
        <f t="shared" si="157"/>
        <v>2.2035336872541201E-3</v>
      </c>
      <c r="AO197" s="91">
        <f t="shared" si="158"/>
        <v>0.22</v>
      </c>
      <c r="AP197" s="91">
        <f t="shared" si="159"/>
        <v>1.10176684362706E-3</v>
      </c>
      <c r="AQ197" s="91">
        <f t="shared" si="160"/>
        <v>0.11</v>
      </c>
      <c r="AR197" s="91">
        <f t="shared" si="161"/>
        <v>2.2035336872541214E-4</v>
      </c>
      <c r="AS197" s="91">
        <f t="shared" si="162"/>
        <v>0.02</v>
      </c>
      <c r="AT197" s="91">
        <f t="shared" si="163"/>
        <v>2.2035336872541201E-3</v>
      </c>
      <c r="AU197" s="91">
        <f t="shared" si="164"/>
        <v>0.22</v>
      </c>
      <c r="AV197" s="91">
        <f t="shared" si="165"/>
        <v>1.10176684362706E-3</v>
      </c>
      <c r="AW197" s="91">
        <f t="shared" si="166"/>
        <v>0.11</v>
      </c>
      <c r="AX197" s="91">
        <f t="shared" si="167"/>
        <v>5.5088342181353002E-4</v>
      </c>
      <c r="AY197" s="91">
        <f t="shared" si="168"/>
        <v>0.06</v>
      </c>
      <c r="AZ197" s="91">
        <f t="shared" si="169"/>
        <v>1.1017668436270607E-4</v>
      </c>
      <c r="BA197" s="91">
        <f t="shared" si="170"/>
        <v>0.01</v>
      </c>
      <c r="BB197" s="91">
        <f t="shared" si="171"/>
        <v>4.4070673745082422E-4</v>
      </c>
      <c r="BC197" s="91">
        <f t="shared" si="172"/>
        <v>0.04</v>
      </c>
      <c r="BD197" s="91">
        <f t="shared" si="173"/>
        <v>2.2035336872541211E-4</v>
      </c>
      <c r="BE197" s="91">
        <f t="shared" si="174"/>
        <v>0.02</v>
      </c>
      <c r="BF197" s="91">
        <f t="shared" si="175"/>
        <v>1.1017668436270606E-4</v>
      </c>
      <c r="BG197" s="91">
        <f t="shared" si="176"/>
        <v>0.01</v>
      </c>
      <c r="BH197" s="91">
        <f t="shared" si="177"/>
        <v>2.2035336872541223E-5</v>
      </c>
      <c r="BI197" s="91">
        <f t="shared" si="178"/>
        <v>0</v>
      </c>
    </row>
    <row r="198" spans="1:61" s="91" customFormat="1" x14ac:dyDescent="0.25">
      <c r="A198" s="126">
        <v>7.5</v>
      </c>
      <c r="B198" s="127">
        <f t="shared" si="133"/>
        <v>41</v>
      </c>
      <c r="C198" s="128">
        <f t="shared" si="123"/>
        <v>0</v>
      </c>
      <c r="D198" s="129">
        <f t="shared" si="124"/>
        <v>1</v>
      </c>
      <c r="E198" s="130">
        <f t="shared" si="125"/>
        <v>0</v>
      </c>
      <c r="F198" s="145">
        <f t="shared" si="122"/>
        <v>40</v>
      </c>
      <c r="G198" s="138">
        <f t="shared" si="147"/>
        <v>2.4798088124777899E-2</v>
      </c>
      <c r="H198" s="133">
        <f t="shared" si="134"/>
        <v>0.46296296296296297</v>
      </c>
      <c r="I198" s="129">
        <f t="shared" si="135"/>
        <v>1.38</v>
      </c>
      <c r="J198" s="133">
        <f t="shared" si="136"/>
        <v>0.46167399960717054</v>
      </c>
      <c r="K198" s="133">
        <f t="shared" si="148"/>
        <v>1.3532752952352753E-5</v>
      </c>
      <c r="L198" s="128">
        <f t="shared" si="137"/>
        <v>18.617322322758923</v>
      </c>
      <c r="M198" s="129">
        <f t="shared" si="126"/>
        <v>0</v>
      </c>
      <c r="N198" s="145">
        <v>0</v>
      </c>
      <c r="O198" s="140">
        <f t="shared" si="138"/>
        <v>1013.184182744696</v>
      </c>
      <c r="P198" s="135">
        <f t="shared" si="139"/>
        <v>480</v>
      </c>
      <c r="Q198" s="138">
        <f t="shared" si="140"/>
        <v>1.239904406238895E-2</v>
      </c>
      <c r="R198" s="133">
        <f t="shared" si="141"/>
        <v>0.23148148148148148</v>
      </c>
      <c r="S198" s="133">
        <f t="shared" si="127"/>
        <v>0.23083699980358527</v>
      </c>
      <c r="T198" s="133">
        <f t="shared" si="128"/>
        <v>6.7663764761763767E-6</v>
      </c>
      <c r="U198" s="138">
        <f t="shared" si="142"/>
        <v>6.1995220311944748E-3</v>
      </c>
      <c r="V198" s="133">
        <f t="shared" si="143"/>
        <v>0.11574074074074074</v>
      </c>
      <c r="W198" s="133">
        <f t="shared" si="129"/>
        <v>0.11541849990179263</v>
      </c>
      <c r="X198" s="133">
        <f t="shared" si="130"/>
        <v>3.3831882380881884E-6</v>
      </c>
      <c r="Y198" s="138">
        <f t="shared" si="144"/>
        <v>1.239904406238895E-3</v>
      </c>
      <c r="Z198" s="133">
        <f t="shared" si="145"/>
        <v>2.3148148148148147E-2</v>
      </c>
      <c r="AA198" s="133">
        <f t="shared" si="131"/>
        <v>2.3083699980358526E-2</v>
      </c>
      <c r="AB198" s="133">
        <f t="shared" si="132"/>
        <v>6.7663764761763757E-7</v>
      </c>
      <c r="AC198" s="141">
        <f t="shared" si="146"/>
        <v>0.34626736111111311</v>
      </c>
      <c r="AD198" s="91">
        <f t="shared" si="149"/>
        <v>8.8854292523752165E-3</v>
      </c>
      <c r="AE198" s="91">
        <f t="shared" si="150"/>
        <v>0.88</v>
      </c>
      <c r="AF198" s="91">
        <f t="shared" si="151"/>
        <v>4.4427146261876082E-3</v>
      </c>
      <c r="AG198" s="91">
        <f t="shared" si="150"/>
        <v>0.44</v>
      </c>
      <c r="AH198" s="91">
        <f t="shared" si="152"/>
        <v>2.2213573130938041E-3</v>
      </c>
      <c r="AI198" s="91">
        <f t="shared" si="179"/>
        <v>0.22</v>
      </c>
      <c r="AJ198" s="91">
        <f t="shared" si="154"/>
        <v>4.442714626187611E-4</v>
      </c>
      <c r="AK198" s="91">
        <f t="shared" si="179"/>
        <v>0.04</v>
      </c>
      <c r="AL198" s="91">
        <f t="shared" si="155"/>
        <v>4.4427146261876082E-3</v>
      </c>
      <c r="AM198" s="91">
        <f t="shared" si="156"/>
        <v>0.44</v>
      </c>
      <c r="AN198" s="91">
        <f t="shared" si="157"/>
        <v>2.2213573130938041E-3</v>
      </c>
      <c r="AO198" s="91">
        <f t="shared" si="158"/>
        <v>0.22</v>
      </c>
      <c r="AP198" s="91">
        <f t="shared" si="159"/>
        <v>1.1106786565469021E-3</v>
      </c>
      <c r="AQ198" s="91">
        <f t="shared" si="160"/>
        <v>0.11</v>
      </c>
      <c r="AR198" s="91">
        <f t="shared" si="161"/>
        <v>2.2213573130938055E-4</v>
      </c>
      <c r="AS198" s="91">
        <f t="shared" si="162"/>
        <v>0.02</v>
      </c>
      <c r="AT198" s="91">
        <f t="shared" si="163"/>
        <v>2.2213573130938041E-3</v>
      </c>
      <c r="AU198" s="91">
        <f t="shared" si="164"/>
        <v>0.22</v>
      </c>
      <c r="AV198" s="91">
        <f t="shared" si="165"/>
        <v>1.1106786565469021E-3</v>
      </c>
      <c r="AW198" s="91">
        <f t="shared" si="166"/>
        <v>0.11</v>
      </c>
      <c r="AX198" s="91">
        <f t="shared" si="167"/>
        <v>5.5533932827345103E-4</v>
      </c>
      <c r="AY198" s="91">
        <f t="shared" si="168"/>
        <v>0.06</v>
      </c>
      <c r="AZ198" s="91">
        <f t="shared" si="169"/>
        <v>1.1106786565469028E-4</v>
      </c>
      <c r="BA198" s="91">
        <f t="shared" si="170"/>
        <v>0.01</v>
      </c>
      <c r="BB198" s="91">
        <f t="shared" si="171"/>
        <v>4.4427146261876105E-4</v>
      </c>
      <c r="BC198" s="91">
        <f t="shared" si="172"/>
        <v>0.04</v>
      </c>
      <c r="BD198" s="91">
        <f t="shared" si="173"/>
        <v>2.2213573130938053E-4</v>
      </c>
      <c r="BE198" s="91">
        <f t="shared" si="174"/>
        <v>0.02</v>
      </c>
      <c r="BF198" s="91">
        <f t="shared" si="175"/>
        <v>1.1106786565469026E-4</v>
      </c>
      <c r="BG198" s="91">
        <f t="shared" si="176"/>
        <v>0.01</v>
      </c>
      <c r="BH198" s="91">
        <f t="shared" si="177"/>
        <v>2.2213573130938066E-5</v>
      </c>
      <c r="BI198" s="91">
        <f t="shared" si="178"/>
        <v>0</v>
      </c>
    </row>
    <row r="199" spans="1:61" s="91" customFormat="1" x14ac:dyDescent="0.25">
      <c r="A199" s="126">
        <v>7.5</v>
      </c>
      <c r="B199" s="127">
        <f t="shared" si="133"/>
        <v>41</v>
      </c>
      <c r="C199" s="128">
        <f t="shared" si="123"/>
        <v>0</v>
      </c>
      <c r="D199" s="129">
        <f t="shared" si="124"/>
        <v>1</v>
      </c>
      <c r="E199" s="130">
        <f t="shared" si="125"/>
        <v>0</v>
      </c>
      <c r="F199" s="145">
        <f t="shared" si="122"/>
        <v>40</v>
      </c>
      <c r="G199" s="138">
        <f t="shared" si="147"/>
        <v>2.4800745271867149E-2</v>
      </c>
      <c r="H199" s="133">
        <f t="shared" si="134"/>
        <v>0.46296296296296297</v>
      </c>
      <c r="I199" s="129">
        <f t="shared" si="135"/>
        <v>1.38</v>
      </c>
      <c r="J199" s="133">
        <f t="shared" si="136"/>
        <v>0.46172346857099011</v>
      </c>
      <c r="K199" s="133">
        <f t="shared" si="148"/>
        <v>1.3534203004265463E-5</v>
      </c>
      <c r="L199" s="128">
        <f t="shared" si="137"/>
        <v>18.617322322758923</v>
      </c>
      <c r="M199" s="129">
        <f t="shared" si="126"/>
        <v>0</v>
      </c>
      <c r="N199" s="145">
        <v>0</v>
      </c>
      <c r="O199" s="140">
        <f t="shared" si="138"/>
        <v>1013.2413225391419</v>
      </c>
      <c r="P199" s="135">
        <f t="shared" si="139"/>
        <v>480</v>
      </c>
      <c r="Q199" s="138">
        <f t="shared" si="140"/>
        <v>1.2400372635933575E-2</v>
      </c>
      <c r="R199" s="133">
        <f t="shared" si="141"/>
        <v>0.23148148148148148</v>
      </c>
      <c r="S199" s="133">
        <f t="shared" si="127"/>
        <v>0.23086173428549506</v>
      </c>
      <c r="T199" s="133">
        <f t="shared" si="128"/>
        <v>6.7671015021327315E-6</v>
      </c>
      <c r="U199" s="138">
        <f t="shared" si="142"/>
        <v>6.2001863179667873E-3</v>
      </c>
      <c r="V199" s="133">
        <f t="shared" si="143"/>
        <v>0.11574074074074074</v>
      </c>
      <c r="W199" s="133">
        <f t="shared" si="129"/>
        <v>0.11543086714274753</v>
      </c>
      <c r="X199" s="133">
        <f t="shared" si="130"/>
        <v>3.3835507510663657E-6</v>
      </c>
      <c r="Y199" s="138">
        <f t="shared" si="144"/>
        <v>1.2400372635933575E-3</v>
      </c>
      <c r="Z199" s="133">
        <f t="shared" si="145"/>
        <v>2.3148148148148147E-2</v>
      </c>
      <c r="AA199" s="133">
        <f t="shared" si="131"/>
        <v>2.3086173428549506E-2</v>
      </c>
      <c r="AB199" s="133">
        <f t="shared" si="132"/>
        <v>6.7671015021327315E-7</v>
      </c>
      <c r="AC199" s="141">
        <f t="shared" si="146"/>
        <v>0.34635416666666868</v>
      </c>
      <c r="AD199" s="91">
        <f t="shared" si="149"/>
        <v>8.9567313950318344E-3</v>
      </c>
      <c r="AE199" s="91">
        <f t="shared" si="150"/>
        <v>0.89</v>
      </c>
      <c r="AF199" s="91">
        <f t="shared" si="151"/>
        <v>4.4783656975159172E-3</v>
      </c>
      <c r="AG199" s="91">
        <f t="shared" si="150"/>
        <v>0.45</v>
      </c>
      <c r="AH199" s="91">
        <f t="shared" si="152"/>
        <v>2.2391828487579586E-3</v>
      </c>
      <c r="AI199" s="91">
        <f t="shared" si="179"/>
        <v>0.22</v>
      </c>
      <c r="AJ199" s="91">
        <f t="shared" si="154"/>
        <v>4.47836569751592E-4</v>
      </c>
      <c r="AK199" s="91">
        <f t="shared" si="179"/>
        <v>0.04</v>
      </c>
      <c r="AL199" s="91">
        <f t="shared" si="155"/>
        <v>4.4783656975159172E-3</v>
      </c>
      <c r="AM199" s="91">
        <f t="shared" si="156"/>
        <v>0.45</v>
      </c>
      <c r="AN199" s="91">
        <f t="shared" si="157"/>
        <v>2.2391828487579586E-3</v>
      </c>
      <c r="AO199" s="91">
        <f t="shared" si="158"/>
        <v>0.22</v>
      </c>
      <c r="AP199" s="91">
        <f t="shared" si="159"/>
        <v>1.1195914243789793E-3</v>
      </c>
      <c r="AQ199" s="91">
        <f t="shared" si="160"/>
        <v>0.11</v>
      </c>
      <c r="AR199" s="91">
        <f t="shared" si="161"/>
        <v>2.23918284875796E-4</v>
      </c>
      <c r="AS199" s="91">
        <f t="shared" si="162"/>
        <v>0.02</v>
      </c>
      <c r="AT199" s="91">
        <f t="shared" si="163"/>
        <v>2.2391828487579586E-3</v>
      </c>
      <c r="AU199" s="91">
        <f t="shared" si="164"/>
        <v>0.22</v>
      </c>
      <c r="AV199" s="91">
        <f t="shared" si="165"/>
        <v>1.1195914243789793E-3</v>
      </c>
      <c r="AW199" s="91">
        <f t="shared" si="166"/>
        <v>0.11</v>
      </c>
      <c r="AX199" s="91">
        <f t="shared" si="167"/>
        <v>5.5979571218948965E-4</v>
      </c>
      <c r="AY199" s="91">
        <f t="shared" si="168"/>
        <v>0.06</v>
      </c>
      <c r="AZ199" s="91">
        <f t="shared" si="169"/>
        <v>1.11959142437898E-4</v>
      </c>
      <c r="BA199" s="91">
        <f t="shared" si="170"/>
        <v>0.01</v>
      </c>
      <c r="BB199" s="91">
        <f t="shared" si="171"/>
        <v>4.4783656975159195E-4</v>
      </c>
      <c r="BC199" s="91">
        <f t="shared" si="172"/>
        <v>0.04</v>
      </c>
      <c r="BD199" s="91">
        <f t="shared" si="173"/>
        <v>2.2391828487579597E-4</v>
      </c>
      <c r="BE199" s="91">
        <f t="shared" si="174"/>
        <v>0.02</v>
      </c>
      <c r="BF199" s="91">
        <f t="shared" si="175"/>
        <v>1.1195914243789799E-4</v>
      </c>
      <c r="BG199" s="91">
        <f t="shared" si="176"/>
        <v>0.01</v>
      </c>
      <c r="BH199" s="91">
        <f t="shared" si="177"/>
        <v>2.239182848757961E-5</v>
      </c>
      <c r="BI199" s="91">
        <f t="shared" si="178"/>
        <v>0</v>
      </c>
    </row>
    <row r="200" spans="1:61" s="91" customFormat="1" x14ac:dyDescent="0.25">
      <c r="A200" s="126">
        <v>7.5</v>
      </c>
      <c r="B200" s="127">
        <f t="shared" si="133"/>
        <v>41</v>
      </c>
      <c r="C200" s="128">
        <f t="shared" si="123"/>
        <v>0</v>
      </c>
      <c r="D200" s="129">
        <f t="shared" si="124"/>
        <v>1</v>
      </c>
      <c r="E200" s="130">
        <f t="shared" si="125"/>
        <v>0</v>
      </c>
      <c r="F200" s="145">
        <f t="shared" si="122"/>
        <v>40</v>
      </c>
      <c r="G200" s="138">
        <f t="shared" si="147"/>
        <v>2.4803299355594166E-2</v>
      </c>
      <c r="H200" s="133">
        <f t="shared" si="134"/>
        <v>0.46296296296296297</v>
      </c>
      <c r="I200" s="129">
        <f t="shared" si="135"/>
        <v>1.38</v>
      </c>
      <c r="J200" s="133">
        <f t="shared" si="136"/>
        <v>0.46177101877097526</v>
      </c>
      <c r="K200" s="133">
        <f t="shared" si="148"/>
        <v>1.3535596812688252E-5</v>
      </c>
      <c r="L200" s="128">
        <f t="shared" si="137"/>
        <v>18.617322322758923</v>
      </c>
      <c r="M200" s="129">
        <f t="shared" si="126"/>
        <v>0</v>
      </c>
      <c r="N200" s="145">
        <v>0</v>
      </c>
      <c r="O200" s="140">
        <f t="shared" si="138"/>
        <v>1013.2962461044825</v>
      </c>
      <c r="P200" s="135">
        <f t="shared" si="139"/>
        <v>480</v>
      </c>
      <c r="Q200" s="138">
        <f t="shared" si="140"/>
        <v>1.2401649677797083E-2</v>
      </c>
      <c r="R200" s="133">
        <f t="shared" si="141"/>
        <v>0.23148148148148148</v>
      </c>
      <c r="S200" s="133">
        <f t="shared" si="127"/>
        <v>0.23088550938548763</v>
      </c>
      <c r="T200" s="133">
        <f t="shared" si="128"/>
        <v>6.7677984063441259E-6</v>
      </c>
      <c r="U200" s="138">
        <f t="shared" si="142"/>
        <v>6.2008248388985415E-3</v>
      </c>
      <c r="V200" s="133">
        <f t="shared" si="143"/>
        <v>0.11574074074074074</v>
      </c>
      <c r="W200" s="133">
        <f t="shared" si="129"/>
        <v>0.11544275469274382</v>
      </c>
      <c r="X200" s="133">
        <f t="shared" si="130"/>
        <v>3.383899203172063E-6</v>
      </c>
      <c r="Y200" s="138">
        <f t="shared" si="144"/>
        <v>1.2401649677797083E-3</v>
      </c>
      <c r="Z200" s="133">
        <f t="shared" si="145"/>
        <v>2.3148148148148147E-2</v>
      </c>
      <c r="AA200" s="133">
        <f t="shared" si="131"/>
        <v>2.3088550938548766E-2</v>
      </c>
      <c r="AB200" s="133">
        <f t="shared" si="132"/>
        <v>6.7677984063441259E-7</v>
      </c>
      <c r="AC200" s="141">
        <f t="shared" si="146"/>
        <v>0.34644097222222425</v>
      </c>
      <c r="AD200" s="91">
        <f t="shared" si="149"/>
        <v>9.0280408806791678E-3</v>
      </c>
      <c r="AE200" s="91">
        <f t="shared" si="150"/>
        <v>0.9</v>
      </c>
      <c r="AF200" s="91">
        <f t="shared" si="151"/>
        <v>4.5140204403395839E-3</v>
      </c>
      <c r="AG200" s="91">
        <f t="shared" si="150"/>
        <v>0.45</v>
      </c>
      <c r="AH200" s="91">
        <f t="shared" si="152"/>
        <v>2.257010220169792E-3</v>
      </c>
      <c r="AI200" s="91">
        <f t="shared" si="179"/>
        <v>0.23</v>
      </c>
      <c r="AJ200" s="91">
        <f t="shared" si="154"/>
        <v>4.5140204403395866E-4</v>
      </c>
      <c r="AK200" s="91">
        <f t="shared" si="179"/>
        <v>0.05</v>
      </c>
      <c r="AL200" s="91">
        <f t="shared" si="155"/>
        <v>4.5140204403395839E-3</v>
      </c>
      <c r="AM200" s="91">
        <f t="shared" si="156"/>
        <v>0.45</v>
      </c>
      <c r="AN200" s="91">
        <f t="shared" si="157"/>
        <v>2.257010220169792E-3</v>
      </c>
      <c r="AO200" s="91">
        <f t="shared" si="158"/>
        <v>0.23</v>
      </c>
      <c r="AP200" s="91">
        <f t="shared" si="159"/>
        <v>1.128505110084896E-3</v>
      </c>
      <c r="AQ200" s="91">
        <f t="shared" si="160"/>
        <v>0.11</v>
      </c>
      <c r="AR200" s="91">
        <f t="shared" si="161"/>
        <v>2.2570102201697933E-4</v>
      </c>
      <c r="AS200" s="91">
        <f t="shared" si="162"/>
        <v>0.02</v>
      </c>
      <c r="AT200" s="91">
        <f t="shared" si="163"/>
        <v>2.257010220169792E-3</v>
      </c>
      <c r="AU200" s="91">
        <f t="shared" si="164"/>
        <v>0.23</v>
      </c>
      <c r="AV200" s="91">
        <f t="shared" si="165"/>
        <v>1.128505110084896E-3</v>
      </c>
      <c r="AW200" s="91">
        <f t="shared" si="166"/>
        <v>0.11</v>
      </c>
      <c r="AX200" s="91">
        <f t="shared" si="167"/>
        <v>5.6425255504244799E-4</v>
      </c>
      <c r="AY200" s="91">
        <f t="shared" si="168"/>
        <v>0.06</v>
      </c>
      <c r="AZ200" s="91">
        <f t="shared" si="169"/>
        <v>1.1285051100848967E-4</v>
      </c>
      <c r="BA200" s="91">
        <f t="shared" si="170"/>
        <v>0.01</v>
      </c>
      <c r="BB200" s="91">
        <f t="shared" si="171"/>
        <v>4.5140204403395861E-4</v>
      </c>
      <c r="BC200" s="91">
        <f t="shared" si="172"/>
        <v>0.05</v>
      </c>
      <c r="BD200" s="91">
        <f t="shared" si="173"/>
        <v>2.257010220169793E-4</v>
      </c>
      <c r="BE200" s="91">
        <f t="shared" si="174"/>
        <v>0.02</v>
      </c>
      <c r="BF200" s="91">
        <f t="shared" si="175"/>
        <v>1.1285051100848965E-4</v>
      </c>
      <c r="BG200" s="91">
        <f t="shared" si="176"/>
        <v>0.01</v>
      </c>
      <c r="BH200" s="91">
        <f t="shared" si="177"/>
        <v>2.2570102201697943E-5</v>
      </c>
      <c r="BI200" s="91">
        <f t="shared" si="178"/>
        <v>0</v>
      </c>
    </row>
    <row r="201" spans="1:61" s="91" customFormat="1" x14ac:dyDescent="0.25">
      <c r="A201" s="126">
        <v>7.5</v>
      </c>
      <c r="B201" s="127">
        <f t="shared" si="133"/>
        <v>41</v>
      </c>
      <c r="C201" s="128">
        <f t="shared" si="123"/>
        <v>0</v>
      </c>
      <c r="D201" s="129">
        <f t="shared" si="124"/>
        <v>1</v>
      </c>
      <c r="E201" s="130">
        <f t="shared" si="125"/>
        <v>0</v>
      </c>
      <c r="F201" s="145">
        <f t="shared" si="122"/>
        <v>40</v>
      </c>
      <c r="G201" s="138">
        <f t="shared" si="147"/>
        <v>2.4805754373500782E-2</v>
      </c>
      <c r="H201" s="133">
        <f t="shared" si="134"/>
        <v>0.46296296296296297</v>
      </c>
      <c r="I201" s="129">
        <f t="shared" si="135"/>
        <v>1.38</v>
      </c>
      <c r="J201" s="133">
        <f t="shared" si="136"/>
        <v>0.46181672463065088</v>
      </c>
      <c r="K201" s="133">
        <f t="shared" si="148"/>
        <v>1.3536936559150021E-5</v>
      </c>
      <c r="L201" s="128">
        <f t="shared" si="137"/>
        <v>18.617322322758923</v>
      </c>
      <c r="M201" s="129">
        <f t="shared" si="126"/>
        <v>0</v>
      </c>
      <c r="N201" s="145">
        <v>0</v>
      </c>
      <c r="O201" s="140">
        <f t="shared" si="138"/>
        <v>1013.349039399575</v>
      </c>
      <c r="P201" s="135">
        <f t="shared" si="139"/>
        <v>480</v>
      </c>
      <c r="Q201" s="138">
        <f t="shared" si="140"/>
        <v>1.2402877186750391E-2</v>
      </c>
      <c r="R201" s="133">
        <f t="shared" si="141"/>
        <v>0.23148148148148148</v>
      </c>
      <c r="S201" s="133">
        <f t="shared" si="127"/>
        <v>0.23090836231532544</v>
      </c>
      <c r="T201" s="133">
        <f t="shared" si="128"/>
        <v>6.7684682795750103E-6</v>
      </c>
      <c r="U201" s="138">
        <f t="shared" si="142"/>
        <v>6.2014385933751954E-3</v>
      </c>
      <c r="V201" s="133">
        <f t="shared" si="143"/>
        <v>0.11574074074074074</v>
      </c>
      <c r="W201" s="133">
        <f t="shared" si="129"/>
        <v>0.11545418115766272</v>
      </c>
      <c r="X201" s="133">
        <f t="shared" si="130"/>
        <v>3.3842341397875052E-6</v>
      </c>
      <c r="Y201" s="138">
        <f t="shared" si="144"/>
        <v>1.240287718675039E-3</v>
      </c>
      <c r="Z201" s="133">
        <f t="shared" si="145"/>
        <v>2.3148148148148147E-2</v>
      </c>
      <c r="AA201" s="133">
        <f t="shared" si="131"/>
        <v>2.3090836231532543E-2</v>
      </c>
      <c r="AB201" s="133">
        <f t="shared" si="132"/>
        <v>6.7684682795750093E-7</v>
      </c>
      <c r="AC201" s="141">
        <f t="shared" si="146"/>
        <v>0.34652777777777982</v>
      </c>
      <c r="AD201" s="91">
        <f t="shared" si="149"/>
        <v>9.099357424502982E-3</v>
      </c>
      <c r="AE201" s="91">
        <f t="shared" si="150"/>
        <v>0.91</v>
      </c>
      <c r="AF201" s="91">
        <f t="shared" si="151"/>
        <v>4.549678712251491E-3</v>
      </c>
      <c r="AG201" s="91">
        <f t="shared" si="150"/>
        <v>0.45</v>
      </c>
      <c r="AH201" s="91">
        <f t="shared" si="152"/>
        <v>2.2748393561257455E-3</v>
      </c>
      <c r="AI201" s="91">
        <f t="shared" si="179"/>
        <v>0.23</v>
      </c>
      <c r="AJ201" s="91">
        <f t="shared" si="154"/>
        <v>4.5496787122514939E-4</v>
      </c>
      <c r="AK201" s="91">
        <f t="shared" si="179"/>
        <v>0.05</v>
      </c>
      <c r="AL201" s="91">
        <f t="shared" si="155"/>
        <v>4.549678712251491E-3</v>
      </c>
      <c r="AM201" s="91">
        <f t="shared" si="156"/>
        <v>0.45</v>
      </c>
      <c r="AN201" s="91">
        <f t="shared" si="157"/>
        <v>2.2748393561257455E-3</v>
      </c>
      <c r="AO201" s="91">
        <f t="shared" si="158"/>
        <v>0.23</v>
      </c>
      <c r="AP201" s="91">
        <f t="shared" si="159"/>
        <v>1.1374196780628728E-3</v>
      </c>
      <c r="AQ201" s="91">
        <f t="shared" si="160"/>
        <v>0.11</v>
      </c>
      <c r="AR201" s="91">
        <f t="shared" si="161"/>
        <v>2.274839356125747E-4</v>
      </c>
      <c r="AS201" s="91">
        <f t="shared" si="162"/>
        <v>0.02</v>
      </c>
      <c r="AT201" s="91">
        <f t="shared" si="163"/>
        <v>2.2748393561257455E-3</v>
      </c>
      <c r="AU201" s="91">
        <f t="shared" si="164"/>
        <v>0.23</v>
      </c>
      <c r="AV201" s="91">
        <f t="shared" si="165"/>
        <v>1.1374196780628728E-3</v>
      </c>
      <c r="AW201" s="91">
        <f t="shared" si="166"/>
        <v>0.11</v>
      </c>
      <c r="AX201" s="91">
        <f t="shared" si="167"/>
        <v>5.6870983903143638E-4</v>
      </c>
      <c r="AY201" s="91">
        <f t="shared" si="168"/>
        <v>0.06</v>
      </c>
      <c r="AZ201" s="91">
        <f t="shared" si="169"/>
        <v>1.1374196780628735E-4</v>
      </c>
      <c r="BA201" s="91">
        <f t="shared" si="170"/>
        <v>0.01</v>
      </c>
      <c r="BB201" s="91">
        <f t="shared" si="171"/>
        <v>4.5496787122514934E-4</v>
      </c>
      <c r="BC201" s="91">
        <f t="shared" si="172"/>
        <v>0.05</v>
      </c>
      <c r="BD201" s="91">
        <f t="shared" si="173"/>
        <v>2.2748393561257467E-4</v>
      </c>
      <c r="BE201" s="91">
        <f t="shared" si="174"/>
        <v>0.02</v>
      </c>
      <c r="BF201" s="91">
        <f t="shared" si="175"/>
        <v>1.1374196780628733E-4</v>
      </c>
      <c r="BG201" s="91">
        <f t="shared" si="176"/>
        <v>0.01</v>
      </c>
      <c r="BH201" s="91">
        <f t="shared" si="177"/>
        <v>2.274839356125748E-5</v>
      </c>
      <c r="BI201" s="91">
        <f t="shared" si="178"/>
        <v>0</v>
      </c>
    </row>
    <row r="202" spans="1:61" s="91" customFormat="1" x14ac:dyDescent="0.25">
      <c r="A202" s="126">
        <v>7.5</v>
      </c>
      <c r="B202" s="127">
        <f t="shared" si="133"/>
        <v>41</v>
      </c>
      <c r="C202" s="128">
        <f t="shared" si="123"/>
        <v>0</v>
      </c>
      <c r="D202" s="129">
        <f t="shared" si="124"/>
        <v>1</v>
      </c>
      <c r="E202" s="130">
        <f t="shared" si="125"/>
        <v>0</v>
      </c>
      <c r="F202" s="145">
        <f t="shared" si="122"/>
        <v>40</v>
      </c>
      <c r="G202" s="138">
        <f t="shared" si="147"/>
        <v>2.4808114168075268E-2</v>
      </c>
      <c r="H202" s="133">
        <f t="shared" si="134"/>
        <v>0.46296296296296297</v>
      </c>
      <c r="I202" s="129">
        <f t="shared" si="135"/>
        <v>1.38</v>
      </c>
      <c r="J202" s="133">
        <f t="shared" si="136"/>
        <v>0.46186065768685963</v>
      </c>
      <c r="K202" s="133">
        <f t="shared" si="148"/>
        <v>1.3538224340564222E-5</v>
      </c>
      <c r="L202" s="128">
        <f t="shared" si="137"/>
        <v>18.617322322758923</v>
      </c>
      <c r="M202" s="129">
        <f t="shared" si="126"/>
        <v>0</v>
      </c>
      <c r="N202" s="145">
        <v>0</v>
      </c>
      <c r="O202" s="140">
        <f t="shared" si="138"/>
        <v>1013.3997850492692</v>
      </c>
      <c r="P202" s="135">
        <f t="shared" si="139"/>
        <v>480</v>
      </c>
      <c r="Q202" s="138">
        <f t="shared" si="140"/>
        <v>1.2404057084037634E-2</v>
      </c>
      <c r="R202" s="133">
        <f t="shared" si="141"/>
        <v>0.23148148148148148</v>
      </c>
      <c r="S202" s="133">
        <f t="shared" si="127"/>
        <v>0.23093032884342982</v>
      </c>
      <c r="T202" s="133">
        <f t="shared" si="128"/>
        <v>6.7691121702821111E-6</v>
      </c>
      <c r="U202" s="138">
        <f t="shared" si="142"/>
        <v>6.202028542018817E-3</v>
      </c>
      <c r="V202" s="133">
        <f t="shared" si="143"/>
        <v>0.11574074074074074</v>
      </c>
      <c r="W202" s="133">
        <f t="shared" si="129"/>
        <v>0.11546516442171491</v>
      </c>
      <c r="X202" s="133">
        <f t="shared" si="130"/>
        <v>3.3845560851410556E-6</v>
      </c>
      <c r="Y202" s="138">
        <f t="shared" si="144"/>
        <v>1.2404057084037634E-3</v>
      </c>
      <c r="Z202" s="133">
        <f t="shared" si="145"/>
        <v>2.3148148148148147E-2</v>
      </c>
      <c r="AA202" s="133">
        <f t="shared" si="131"/>
        <v>2.309303288434298E-2</v>
      </c>
      <c r="AB202" s="133">
        <f t="shared" si="132"/>
        <v>6.7691121702821103E-7</v>
      </c>
      <c r="AC202" s="141">
        <f t="shared" si="146"/>
        <v>0.34661458333333539</v>
      </c>
      <c r="AD202" s="91">
        <f t="shared" si="149"/>
        <v>9.1706807527361985E-3</v>
      </c>
      <c r="AE202" s="91">
        <f t="shared" si="150"/>
        <v>0.91</v>
      </c>
      <c r="AF202" s="91">
        <f t="shared" si="151"/>
        <v>4.5853403763680993E-3</v>
      </c>
      <c r="AG202" s="91">
        <f t="shared" si="150"/>
        <v>0.46</v>
      </c>
      <c r="AH202" s="91">
        <f t="shared" si="152"/>
        <v>2.2926701881840496E-3</v>
      </c>
      <c r="AI202" s="91">
        <f t="shared" si="179"/>
        <v>0.23</v>
      </c>
      <c r="AJ202" s="91">
        <f t="shared" si="154"/>
        <v>4.585340376368102E-4</v>
      </c>
      <c r="AK202" s="91">
        <f t="shared" si="179"/>
        <v>0.05</v>
      </c>
      <c r="AL202" s="91">
        <f t="shared" si="155"/>
        <v>4.5853403763680993E-3</v>
      </c>
      <c r="AM202" s="91">
        <f t="shared" si="156"/>
        <v>0.46</v>
      </c>
      <c r="AN202" s="91">
        <f t="shared" si="157"/>
        <v>2.2926701881840496E-3</v>
      </c>
      <c r="AO202" s="91">
        <f t="shared" si="158"/>
        <v>0.23</v>
      </c>
      <c r="AP202" s="91">
        <f t="shared" si="159"/>
        <v>1.1463350940920248E-3</v>
      </c>
      <c r="AQ202" s="91">
        <f t="shared" si="160"/>
        <v>0.11</v>
      </c>
      <c r="AR202" s="91">
        <f t="shared" si="161"/>
        <v>2.292670188184051E-4</v>
      </c>
      <c r="AS202" s="91">
        <f t="shared" si="162"/>
        <v>0.02</v>
      </c>
      <c r="AT202" s="91">
        <f t="shared" si="163"/>
        <v>2.2926701881840496E-3</v>
      </c>
      <c r="AU202" s="91">
        <f t="shared" si="164"/>
        <v>0.23</v>
      </c>
      <c r="AV202" s="91">
        <f t="shared" si="165"/>
        <v>1.1463350940920248E-3</v>
      </c>
      <c r="AW202" s="91">
        <f t="shared" si="166"/>
        <v>0.11</v>
      </c>
      <c r="AX202" s="91">
        <f t="shared" si="167"/>
        <v>5.7316754704601241E-4</v>
      </c>
      <c r="AY202" s="91">
        <f t="shared" si="168"/>
        <v>0.06</v>
      </c>
      <c r="AZ202" s="91">
        <f t="shared" si="169"/>
        <v>1.1463350940920255E-4</v>
      </c>
      <c r="BA202" s="91">
        <f t="shared" si="170"/>
        <v>0.01</v>
      </c>
      <c r="BB202" s="91">
        <f t="shared" si="171"/>
        <v>4.5853403763681014E-4</v>
      </c>
      <c r="BC202" s="91">
        <f t="shared" si="172"/>
        <v>0.05</v>
      </c>
      <c r="BD202" s="91">
        <f t="shared" si="173"/>
        <v>2.2926701881840507E-4</v>
      </c>
      <c r="BE202" s="91">
        <f t="shared" si="174"/>
        <v>0.02</v>
      </c>
      <c r="BF202" s="91">
        <f t="shared" si="175"/>
        <v>1.1463350940920254E-4</v>
      </c>
      <c r="BG202" s="91">
        <f t="shared" si="176"/>
        <v>0.01</v>
      </c>
      <c r="BH202" s="91">
        <f t="shared" si="177"/>
        <v>2.2926701881840521E-5</v>
      </c>
      <c r="BI202" s="91">
        <f t="shared" si="178"/>
        <v>0</v>
      </c>
    </row>
    <row r="203" spans="1:61" s="91" customFormat="1" x14ac:dyDescent="0.25">
      <c r="A203" s="126">
        <v>7.5</v>
      </c>
      <c r="B203" s="127">
        <f t="shared" si="133"/>
        <v>41</v>
      </c>
      <c r="C203" s="128">
        <f t="shared" si="123"/>
        <v>0</v>
      </c>
      <c r="D203" s="129">
        <f t="shared" si="124"/>
        <v>1</v>
      </c>
      <c r="E203" s="130">
        <f t="shared" si="125"/>
        <v>0</v>
      </c>
      <c r="F203" s="145">
        <f t="shared" si="122"/>
        <v>40</v>
      </c>
      <c r="G203" s="138">
        <f t="shared" si="147"/>
        <v>2.481038243276644E-2</v>
      </c>
      <c r="H203" s="133">
        <f t="shared" si="134"/>
        <v>0.46296296296296297</v>
      </c>
      <c r="I203" s="129">
        <f t="shared" si="135"/>
        <v>1.38</v>
      </c>
      <c r="J203" s="133">
        <f t="shared" si="136"/>
        <v>0.46190288670172847</v>
      </c>
      <c r="K203" s="133">
        <f t="shared" si="148"/>
        <v>1.3539462172510851E-5</v>
      </c>
      <c r="L203" s="128">
        <f t="shared" si="137"/>
        <v>18.617322322758923</v>
      </c>
      <c r="M203" s="129">
        <f t="shared" si="126"/>
        <v>0</v>
      </c>
      <c r="N203" s="145">
        <v>0</v>
      </c>
      <c r="O203" s="140">
        <f t="shared" si="138"/>
        <v>1013.4485624737198</v>
      </c>
      <c r="P203" s="135">
        <f t="shared" si="139"/>
        <v>480</v>
      </c>
      <c r="Q203" s="138">
        <f t="shared" si="140"/>
        <v>1.240519121638322E-2</v>
      </c>
      <c r="R203" s="133">
        <f t="shared" si="141"/>
        <v>0.23148148148148148</v>
      </c>
      <c r="S203" s="133">
        <f t="shared" si="127"/>
        <v>0.23095144335086423</v>
      </c>
      <c r="T203" s="133">
        <f t="shared" si="128"/>
        <v>6.7697310862554254E-6</v>
      </c>
      <c r="U203" s="138">
        <f t="shared" si="142"/>
        <v>6.2025956081916099E-3</v>
      </c>
      <c r="V203" s="133">
        <f t="shared" si="143"/>
        <v>0.11574074074074074</v>
      </c>
      <c r="W203" s="133">
        <f t="shared" si="129"/>
        <v>0.11547572167543212</v>
      </c>
      <c r="X203" s="133">
        <f t="shared" si="130"/>
        <v>3.3848655431277127E-6</v>
      </c>
      <c r="Y203" s="138">
        <f t="shared" si="144"/>
        <v>1.2405191216383221E-3</v>
      </c>
      <c r="Z203" s="133">
        <f t="shared" si="145"/>
        <v>2.3148148148148147E-2</v>
      </c>
      <c r="AA203" s="133">
        <f t="shared" si="131"/>
        <v>2.3095144335086425E-2</v>
      </c>
      <c r="AB203" s="133">
        <f t="shared" si="132"/>
        <v>6.7697310862554252E-7</v>
      </c>
      <c r="AC203" s="141">
        <f t="shared" si="146"/>
        <v>0.34670138888889096</v>
      </c>
      <c r="AD203" s="91">
        <f t="shared" si="149"/>
        <v>9.2420106022304029E-3</v>
      </c>
      <c r="AE203" s="91">
        <f t="shared" si="150"/>
        <v>0.92</v>
      </c>
      <c r="AF203" s="91">
        <f t="shared" si="151"/>
        <v>4.6210053011152014E-3</v>
      </c>
      <c r="AG203" s="91">
        <f t="shared" si="150"/>
        <v>0.46</v>
      </c>
      <c r="AH203" s="91">
        <f t="shared" si="152"/>
        <v>2.3105026505576007E-3</v>
      </c>
      <c r="AI203" s="91">
        <f t="shared" si="179"/>
        <v>0.23</v>
      </c>
      <c r="AJ203" s="91">
        <f t="shared" si="154"/>
        <v>4.6210053011152039E-4</v>
      </c>
      <c r="AK203" s="91">
        <f t="shared" si="179"/>
        <v>0.05</v>
      </c>
      <c r="AL203" s="91">
        <f t="shared" si="155"/>
        <v>4.6210053011152014E-3</v>
      </c>
      <c r="AM203" s="91">
        <f t="shared" si="156"/>
        <v>0.46</v>
      </c>
      <c r="AN203" s="91">
        <f t="shared" si="157"/>
        <v>2.3105026505576007E-3</v>
      </c>
      <c r="AO203" s="91">
        <f t="shared" si="158"/>
        <v>0.23</v>
      </c>
      <c r="AP203" s="91">
        <f t="shared" si="159"/>
        <v>1.1552513252788004E-3</v>
      </c>
      <c r="AQ203" s="91">
        <f t="shared" si="160"/>
        <v>0.12</v>
      </c>
      <c r="AR203" s="91">
        <f t="shared" si="161"/>
        <v>2.310502650557602E-4</v>
      </c>
      <c r="AS203" s="91">
        <f t="shared" si="162"/>
        <v>0.02</v>
      </c>
      <c r="AT203" s="91">
        <f t="shared" si="163"/>
        <v>2.3105026505576007E-3</v>
      </c>
      <c r="AU203" s="91">
        <f t="shared" si="164"/>
        <v>0.23</v>
      </c>
      <c r="AV203" s="91">
        <f t="shared" si="165"/>
        <v>1.1552513252788004E-3</v>
      </c>
      <c r="AW203" s="91">
        <f t="shared" si="166"/>
        <v>0.12</v>
      </c>
      <c r="AX203" s="91">
        <f t="shared" si="167"/>
        <v>5.7762566263940018E-4</v>
      </c>
      <c r="AY203" s="91">
        <f t="shared" si="168"/>
        <v>0.06</v>
      </c>
      <c r="AZ203" s="91">
        <f t="shared" si="169"/>
        <v>1.155251325278801E-4</v>
      </c>
      <c r="BA203" s="91">
        <f t="shared" si="170"/>
        <v>0.01</v>
      </c>
      <c r="BB203" s="91">
        <f t="shared" si="171"/>
        <v>4.6210053011152034E-4</v>
      </c>
      <c r="BC203" s="91">
        <f t="shared" si="172"/>
        <v>0.05</v>
      </c>
      <c r="BD203" s="91">
        <f t="shared" si="173"/>
        <v>2.3105026505576017E-4</v>
      </c>
      <c r="BE203" s="91">
        <f t="shared" si="174"/>
        <v>0.02</v>
      </c>
      <c r="BF203" s="91">
        <f t="shared" si="175"/>
        <v>1.1552513252788008E-4</v>
      </c>
      <c r="BG203" s="91">
        <f t="shared" si="176"/>
        <v>0.01</v>
      </c>
      <c r="BH203" s="91">
        <f t="shared" si="177"/>
        <v>2.310502650557603E-5</v>
      </c>
      <c r="BI203" s="91">
        <f t="shared" si="178"/>
        <v>0</v>
      </c>
    </row>
    <row r="204" spans="1:61" s="91" customFormat="1" x14ac:dyDescent="0.25">
      <c r="A204" s="126">
        <v>7.5</v>
      </c>
      <c r="B204" s="127">
        <f t="shared" si="133"/>
        <v>41</v>
      </c>
      <c r="C204" s="128">
        <f t="shared" si="123"/>
        <v>0</v>
      </c>
      <c r="D204" s="129">
        <f t="shared" si="124"/>
        <v>1</v>
      </c>
      <c r="E204" s="130">
        <f t="shared" si="125"/>
        <v>0</v>
      </c>
      <c r="F204" s="145">
        <f t="shared" si="122"/>
        <v>40</v>
      </c>
      <c r="G204" s="138">
        <f t="shared" si="147"/>
        <v>2.4812562717764487E-2</v>
      </c>
      <c r="H204" s="133">
        <f t="shared" si="134"/>
        <v>0.46296296296296297</v>
      </c>
      <c r="I204" s="129">
        <f t="shared" si="135"/>
        <v>1.38</v>
      </c>
      <c r="J204" s="133">
        <f t="shared" si="136"/>
        <v>0.4619434777702926</v>
      </c>
      <c r="K204" s="133">
        <f t="shared" si="148"/>
        <v>1.3540651992391153E-5</v>
      </c>
      <c r="L204" s="128">
        <f t="shared" si="137"/>
        <v>18.617322322758923</v>
      </c>
      <c r="M204" s="129">
        <f t="shared" si="126"/>
        <v>0</v>
      </c>
      <c r="N204" s="145">
        <v>0</v>
      </c>
      <c r="O204" s="140">
        <f t="shared" si="138"/>
        <v>1013.4954480126848</v>
      </c>
      <c r="P204" s="135">
        <f t="shared" si="139"/>
        <v>480</v>
      </c>
      <c r="Q204" s="138">
        <f t="shared" si="140"/>
        <v>1.2406281358882243E-2</v>
      </c>
      <c r="R204" s="133">
        <f t="shared" si="141"/>
        <v>0.23148148148148148</v>
      </c>
      <c r="S204" s="133">
        <f t="shared" si="127"/>
        <v>0.2309717388851463</v>
      </c>
      <c r="T204" s="133">
        <f t="shared" si="128"/>
        <v>6.7703259961955766E-6</v>
      </c>
      <c r="U204" s="138">
        <f t="shared" si="142"/>
        <v>6.2031406794411216E-3</v>
      </c>
      <c r="V204" s="133">
        <f t="shared" si="143"/>
        <v>0.11574074074074074</v>
      </c>
      <c r="W204" s="133">
        <f t="shared" si="129"/>
        <v>0.11548586944257315</v>
      </c>
      <c r="X204" s="133">
        <f t="shared" si="130"/>
        <v>3.3851629980977883E-6</v>
      </c>
      <c r="Y204" s="138">
        <f t="shared" si="144"/>
        <v>1.2406281358882244E-3</v>
      </c>
      <c r="Z204" s="133">
        <f t="shared" si="145"/>
        <v>2.3148148148148147E-2</v>
      </c>
      <c r="AA204" s="133">
        <f t="shared" si="131"/>
        <v>2.3097173888514632E-2</v>
      </c>
      <c r="AB204" s="133">
        <f t="shared" si="132"/>
        <v>6.7703259961955762E-7</v>
      </c>
      <c r="AC204" s="141">
        <f t="shared" si="146"/>
        <v>0.34678819444444653</v>
      </c>
      <c r="AD204" s="91">
        <f t="shared" si="149"/>
        <v>9.313346720043976E-3</v>
      </c>
      <c r="AE204" s="91">
        <f t="shared" si="150"/>
        <v>0.93</v>
      </c>
      <c r="AF204" s="91">
        <f t="shared" si="151"/>
        <v>4.656673360021988E-3</v>
      </c>
      <c r="AG204" s="91">
        <f t="shared" si="150"/>
        <v>0.46</v>
      </c>
      <c r="AH204" s="91">
        <f t="shared" si="152"/>
        <v>2.328336680010994E-3</v>
      </c>
      <c r="AI204" s="91">
        <f t="shared" si="179"/>
        <v>0.23</v>
      </c>
      <c r="AJ204" s="91">
        <f t="shared" si="154"/>
        <v>4.6566733600219906E-4</v>
      </c>
      <c r="AK204" s="91">
        <f t="shared" si="179"/>
        <v>0.05</v>
      </c>
      <c r="AL204" s="91">
        <f t="shared" si="155"/>
        <v>4.656673360021988E-3</v>
      </c>
      <c r="AM204" s="91">
        <f t="shared" si="156"/>
        <v>0.46</v>
      </c>
      <c r="AN204" s="91">
        <f t="shared" si="157"/>
        <v>2.328336680010994E-3</v>
      </c>
      <c r="AO204" s="91">
        <f t="shared" si="158"/>
        <v>0.23</v>
      </c>
      <c r="AP204" s="91">
        <f t="shared" si="159"/>
        <v>1.164168340005497E-3</v>
      </c>
      <c r="AQ204" s="91">
        <f t="shared" si="160"/>
        <v>0.12</v>
      </c>
      <c r="AR204" s="91">
        <f t="shared" si="161"/>
        <v>2.3283366800109953E-4</v>
      </c>
      <c r="AS204" s="91">
        <f t="shared" si="162"/>
        <v>0.02</v>
      </c>
      <c r="AT204" s="91">
        <f t="shared" si="163"/>
        <v>2.328336680010994E-3</v>
      </c>
      <c r="AU204" s="91">
        <f t="shared" si="164"/>
        <v>0.23</v>
      </c>
      <c r="AV204" s="91">
        <f t="shared" si="165"/>
        <v>1.164168340005497E-3</v>
      </c>
      <c r="AW204" s="91">
        <f t="shared" si="166"/>
        <v>0.12</v>
      </c>
      <c r="AX204" s="91">
        <f t="shared" si="167"/>
        <v>5.820841700027485E-4</v>
      </c>
      <c r="AY204" s="91">
        <f t="shared" si="168"/>
        <v>0.06</v>
      </c>
      <c r="AZ204" s="91">
        <f t="shared" si="169"/>
        <v>1.1641683400054976E-4</v>
      </c>
      <c r="BA204" s="91">
        <f t="shared" si="170"/>
        <v>0.01</v>
      </c>
      <c r="BB204" s="91">
        <f t="shared" si="171"/>
        <v>4.65667336002199E-4</v>
      </c>
      <c r="BC204" s="91">
        <f t="shared" si="172"/>
        <v>0.05</v>
      </c>
      <c r="BD204" s="91">
        <f t="shared" si="173"/>
        <v>2.328336680010995E-4</v>
      </c>
      <c r="BE204" s="91">
        <f t="shared" si="174"/>
        <v>0.02</v>
      </c>
      <c r="BF204" s="91">
        <f t="shared" si="175"/>
        <v>1.1641683400054975E-4</v>
      </c>
      <c r="BG204" s="91">
        <f t="shared" si="176"/>
        <v>0.01</v>
      </c>
      <c r="BH204" s="91">
        <f t="shared" si="177"/>
        <v>2.3283366800109963E-5</v>
      </c>
      <c r="BI204" s="91">
        <f t="shared" si="178"/>
        <v>0</v>
      </c>
    </row>
    <row r="205" spans="1:61" s="91" customFormat="1" x14ac:dyDescent="0.25">
      <c r="A205" s="126">
        <v>7.5</v>
      </c>
      <c r="B205" s="127">
        <f t="shared" si="133"/>
        <v>41</v>
      </c>
      <c r="C205" s="128">
        <f t="shared" si="123"/>
        <v>0</v>
      </c>
      <c r="D205" s="129">
        <f t="shared" si="124"/>
        <v>1</v>
      </c>
      <c r="E205" s="130">
        <f t="shared" si="125"/>
        <v>0</v>
      </c>
      <c r="F205" s="145">
        <f t="shared" si="122"/>
        <v>40</v>
      </c>
      <c r="G205" s="138">
        <f t="shared" si="147"/>
        <v>2.4814658435557566E-2</v>
      </c>
      <c r="H205" s="133">
        <f t="shared" si="134"/>
        <v>0.46296296296296297</v>
      </c>
      <c r="I205" s="129">
        <f t="shared" si="135"/>
        <v>1.38</v>
      </c>
      <c r="J205" s="133">
        <f t="shared" si="136"/>
        <v>0.4619824944239439</v>
      </c>
      <c r="K205" s="133">
        <f t="shared" si="148"/>
        <v>1.3541795662459943E-5</v>
      </c>
      <c r="L205" s="128">
        <f t="shared" si="137"/>
        <v>18.617322322758923</v>
      </c>
      <c r="M205" s="129">
        <f t="shared" si="126"/>
        <v>0</v>
      </c>
      <c r="N205" s="145">
        <v>0</v>
      </c>
      <c r="O205" s="140">
        <f t="shared" si="138"/>
        <v>1013.5405150450017</v>
      </c>
      <c r="P205" s="135">
        <f t="shared" si="139"/>
        <v>480</v>
      </c>
      <c r="Q205" s="138">
        <f t="shared" si="140"/>
        <v>1.2407329217778783E-2</v>
      </c>
      <c r="R205" s="133">
        <f t="shared" si="141"/>
        <v>0.23148148148148148</v>
      </c>
      <c r="S205" s="133">
        <f t="shared" si="127"/>
        <v>0.23099124721197195</v>
      </c>
      <c r="T205" s="133">
        <f t="shared" si="128"/>
        <v>6.7708978312299713E-6</v>
      </c>
      <c r="U205" s="138">
        <f t="shared" si="142"/>
        <v>6.2036646088893914E-3</v>
      </c>
      <c r="V205" s="133">
        <f t="shared" si="143"/>
        <v>0.11574074074074074</v>
      </c>
      <c r="W205" s="133">
        <f t="shared" si="129"/>
        <v>0.11549562360598598</v>
      </c>
      <c r="X205" s="133">
        <f t="shared" si="130"/>
        <v>3.3854489156149856E-6</v>
      </c>
      <c r="Y205" s="138">
        <f t="shared" si="144"/>
        <v>1.2407329217778785E-3</v>
      </c>
      <c r="Z205" s="133">
        <f t="shared" si="145"/>
        <v>2.3148148148148147E-2</v>
      </c>
      <c r="AA205" s="133">
        <f t="shared" si="131"/>
        <v>2.3099124721197198E-2</v>
      </c>
      <c r="AB205" s="133">
        <f t="shared" si="132"/>
        <v>6.7708978312299727E-7</v>
      </c>
      <c r="AC205" s="141">
        <f t="shared" si="146"/>
        <v>0.3468750000000021</v>
      </c>
      <c r="AD205" s="91">
        <f t="shared" si="149"/>
        <v>9.3846888630462044E-3</v>
      </c>
      <c r="AE205" s="91">
        <f t="shared" si="150"/>
        <v>0.93</v>
      </c>
      <c r="AF205" s="91">
        <f t="shared" si="151"/>
        <v>4.6923444315231022E-3</v>
      </c>
      <c r="AG205" s="91">
        <f t="shared" si="150"/>
        <v>0.47</v>
      </c>
      <c r="AH205" s="91">
        <f t="shared" si="152"/>
        <v>2.3461722157615511E-3</v>
      </c>
      <c r="AI205" s="91">
        <f t="shared" si="179"/>
        <v>0.23</v>
      </c>
      <c r="AJ205" s="91">
        <f t="shared" si="154"/>
        <v>4.6923444315231043E-4</v>
      </c>
      <c r="AK205" s="91">
        <f t="shared" si="179"/>
        <v>0.05</v>
      </c>
      <c r="AL205" s="91">
        <f t="shared" si="155"/>
        <v>4.6923444315231022E-3</v>
      </c>
      <c r="AM205" s="91">
        <f t="shared" si="156"/>
        <v>0.47</v>
      </c>
      <c r="AN205" s="91">
        <f t="shared" si="157"/>
        <v>2.3461722157615511E-3</v>
      </c>
      <c r="AO205" s="91">
        <f t="shared" si="158"/>
        <v>0.23</v>
      </c>
      <c r="AP205" s="91">
        <f t="shared" si="159"/>
        <v>1.1730861078807755E-3</v>
      </c>
      <c r="AQ205" s="91">
        <f t="shared" si="160"/>
        <v>0.12</v>
      </c>
      <c r="AR205" s="91">
        <f t="shared" si="161"/>
        <v>2.3461722157615522E-4</v>
      </c>
      <c r="AS205" s="91">
        <f t="shared" si="162"/>
        <v>0.02</v>
      </c>
      <c r="AT205" s="91">
        <f t="shared" si="163"/>
        <v>2.3461722157615511E-3</v>
      </c>
      <c r="AU205" s="91">
        <f t="shared" si="164"/>
        <v>0.23</v>
      </c>
      <c r="AV205" s="91">
        <f t="shared" si="165"/>
        <v>1.1730861078807755E-3</v>
      </c>
      <c r="AW205" s="91">
        <f t="shared" si="166"/>
        <v>0.12</v>
      </c>
      <c r="AX205" s="91">
        <f t="shared" si="167"/>
        <v>5.8654305394038777E-4</v>
      </c>
      <c r="AY205" s="91">
        <f t="shared" si="168"/>
        <v>0.06</v>
      </c>
      <c r="AZ205" s="91">
        <f t="shared" si="169"/>
        <v>1.1730861078807761E-4</v>
      </c>
      <c r="BA205" s="91">
        <f t="shared" si="170"/>
        <v>0.01</v>
      </c>
      <c r="BB205" s="91">
        <f t="shared" si="171"/>
        <v>4.6923444315231038E-4</v>
      </c>
      <c r="BC205" s="91">
        <f t="shared" si="172"/>
        <v>0.05</v>
      </c>
      <c r="BD205" s="91">
        <f t="shared" si="173"/>
        <v>2.3461722157615519E-4</v>
      </c>
      <c r="BE205" s="91">
        <f t="shared" si="174"/>
        <v>0.02</v>
      </c>
      <c r="BF205" s="91">
        <f t="shared" si="175"/>
        <v>1.173086107880776E-4</v>
      </c>
      <c r="BG205" s="91">
        <f t="shared" si="176"/>
        <v>0.01</v>
      </c>
      <c r="BH205" s="91">
        <f t="shared" si="177"/>
        <v>2.3461722157615535E-5</v>
      </c>
      <c r="BI205" s="91">
        <f t="shared" si="178"/>
        <v>0</v>
      </c>
    </row>
    <row r="206" spans="1:61" s="91" customFormat="1" x14ac:dyDescent="0.25">
      <c r="A206" s="126">
        <v>7.5</v>
      </c>
      <c r="B206" s="127">
        <f t="shared" si="133"/>
        <v>41</v>
      </c>
      <c r="C206" s="128">
        <f t="shared" si="123"/>
        <v>0</v>
      </c>
      <c r="D206" s="129">
        <f t="shared" si="124"/>
        <v>1</v>
      </c>
      <c r="E206" s="130">
        <f t="shared" si="125"/>
        <v>0</v>
      </c>
      <c r="F206" s="145">
        <f t="shared" si="122"/>
        <v>40</v>
      </c>
      <c r="G206" s="138">
        <f t="shared" si="147"/>
        <v>2.4816672866272892E-2</v>
      </c>
      <c r="H206" s="133">
        <f t="shared" si="134"/>
        <v>0.46296296296296297</v>
      </c>
      <c r="I206" s="129">
        <f t="shared" si="135"/>
        <v>1.38</v>
      </c>
      <c r="J206" s="133">
        <f t="shared" si="136"/>
        <v>0.46201999772986796</v>
      </c>
      <c r="K206" s="133">
        <f t="shared" si="148"/>
        <v>1.3542894972740354E-5</v>
      </c>
      <c r="L206" s="128">
        <f t="shared" si="137"/>
        <v>18.617322322758923</v>
      </c>
      <c r="M206" s="129">
        <f t="shared" si="126"/>
        <v>0</v>
      </c>
      <c r="N206" s="145">
        <v>0</v>
      </c>
      <c r="O206" s="140">
        <f t="shared" si="138"/>
        <v>1013.5838341034294</v>
      </c>
      <c r="P206" s="135">
        <f t="shared" si="139"/>
        <v>480</v>
      </c>
      <c r="Q206" s="138">
        <f t="shared" si="140"/>
        <v>1.2408336433136446E-2</v>
      </c>
      <c r="R206" s="133">
        <f t="shared" si="141"/>
        <v>0.23148148148148148</v>
      </c>
      <c r="S206" s="133">
        <f t="shared" si="127"/>
        <v>0.23100999886493398</v>
      </c>
      <c r="T206" s="133">
        <f t="shared" si="128"/>
        <v>6.7714474863701769E-6</v>
      </c>
      <c r="U206" s="138">
        <f t="shared" si="142"/>
        <v>6.2041682165682229E-3</v>
      </c>
      <c r="V206" s="133">
        <f t="shared" si="143"/>
        <v>0.11574074074074074</v>
      </c>
      <c r="W206" s="133">
        <f t="shared" si="129"/>
        <v>0.11550499943246699</v>
      </c>
      <c r="X206" s="133">
        <f t="shared" si="130"/>
        <v>3.3857237431850884E-6</v>
      </c>
      <c r="Y206" s="138">
        <f t="shared" si="144"/>
        <v>1.2408336433136448E-3</v>
      </c>
      <c r="Z206" s="133">
        <f t="shared" si="145"/>
        <v>2.3148148148148147E-2</v>
      </c>
      <c r="AA206" s="133">
        <f t="shared" si="131"/>
        <v>2.3100999886493404E-2</v>
      </c>
      <c r="AB206" s="133">
        <f t="shared" si="132"/>
        <v>6.7714474863701796E-7</v>
      </c>
      <c r="AC206" s="141">
        <f t="shared" si="146"/>
        <v>0.34696180555555767</v>
      </c>
      <c r="AD206" s="91">
        <f t="shared" si="149"/>
        <v>9.456036797536739E-3</v>
      </c>
      <c r="AE206" s="91">
        <f t="shared" si="150"/>
        <v>0.94</v>
      </c>
      <c r="AF206" s="91">
        <f t="shared" si="151"/>
        <v>4.7280183987683695E-3</v>
      </c>
      <c r="AG206" s="91">
        <f t="shared" si="150"/>
        <v>0.47</v>
      </c>
      <c r="AH206" s="91">
        <f t="shared" si="152"/>
        <v>2.3640091993841848E-3</v>
      </c>
      <c r="AI206" s="91">
        <f t="shared" si="179"/>
        <v>0.24</v>
      </c>
      <c r="AJ206" s="91">
        <f t="shared" si="154"/>
        <v>4.7280183987683715E-4</v>
      </c>
      <c r="AK206" s="91">
        <f t="shared" si="179"/>
        <v>0.05</v>
      </c>
      <c r="AL206" s="91">
        <f t="shared" si="155"/>
        <v>4.7280183987683695E-3</v>
      </c>
      <c r="AM206" s="91">
        <f t="shared" si="156"/>
        <v>0.47</v>
      </c>
      <c r="AN206" s="91">
        <f t="shared" si="157"/>
        <v>2.3640091993841848E-3</v>
      </c>
      <c r="AO206" s="91">
        <f t="shared" si="158"/>
        <v>0.24</v>
      </c>
      <c r="AP206" s="91">
        <f t="shared" si="159"/>
        <v>1.1820045996920924E-3</v>
      </c>
      <c r="AQ206" s="91">
        <f t="shared" si="160"/>
        <v>0.12</v>
      </c>
      <c r="AR206" s="91">
        <f t="shared" si="161"/>
        <v>2.3640091993841857E-4</v>
      </c>
      <c r="AS206" s="91">
        <f t="shared" si="162"/>
        <v>0.02</v>
      </c>
      <c r="AT206" s="91">
        <f t="shared" si="163"/>
        <v>2.3640091993841848E-3</v>
      </c>
      <c r="AU206" s="91">
        <f t="shared" si="164"/>
        <v>0.24</v>
      </c>
      <c r="AV206" s="91">
        <f t="shared" si="165"/>
        <v>1.1820045996920924E-3</v>
      </c>
      <c r="AW206" s="91">
        <f t="shared" si="166"/>
        <v>0.12</v>
      </c>
      <c r="AX206" s="91">
        <f t="shared" si="167"/>
        <v>5.9100229984604619E-4</v>
      </c>
      <c r="AY206" s="91">
        <f t="shared" si="168"/>
        <v>0.06</v>
      </c>
      <c r="AZ206" s="91">
        <f t="shared" si="169"/>
        <v>1.1820045996920929E-4</v>
      </c>
      <c r="BA206" s="91">
        <f t="shared" si="170"/>
        <v>0.01</v>
      </c>
      <c r="BB206" s="91">
        <f t="shared" si="171"/>
        <v>4.7280183987683709E-4</v>
      </c>
      <c r="BC206" s="91">
        <f t="shared" si="172"/>
        <v>0.05</v>
      </c>
      <c r="BD206" s="91">
        <f t="shared" si="173"/>
        <v>2.3640091993841855E-4</v>
      </c>
      <c r="BE206" s="91">
        <f t="shared" si="174"/>
        <v>0.02</v>
      </c>
      <c r="BF206" s="91">
        <f t="shared" si="175"/>
        <v>1.1820045996920927E-4</v>
      </c>
      <c r="BG206" s="91">
        <f t="shared" si="176"/>
        <v>0.01</v>
      </c>
      <c r="BH206" s="91">
        <f t="shared" si="177"/>
        <v>2.364009199384187E-5</v>
      </c>
      <c r="BI206" s="91">
        <f t="shared" si="178"/>
        <v>0</v>
      </c>
    </row>
    <row r="207" spans="1:61" s="91" customFormat="1" x14ac:dyDescent="0.25">
      <c r="A207" s="126">
        <v>7.5</v>
      </c>
      <c r="B207" s="127">
        <f t="shared" si="133"/>
        <v>41</v>
      </c>
      <c r="C207" s="128">
        <f t="shared" si="123"/>
        <v>0</v>
      </c>
      <c r="D207" s="129">
        <f t="shared" si="124"/>
        <v>1</v>
      </c>
      <c r="E207" s="130">
        <f t="shared" si="125"/>
        <v>0</v>
      </c>
      <c r="F207" s="145">
        <f t="shared" si="122"/>
        <v>40</v>
      </c>
      <c r="G207" s="138">
        <f t="shared" si="147"/>
        <v>2.4818609162810645E-2</v>
      </c>
      <c r="H207" s="133">
        <f t="shared" si="134"/>
        <v>0.46296296296296297</v>
      </c>
      <c r="I207" s="129">
        <f t="shared" si="135"/>
        <v>1.38</v>
      </c>
      <c r="J207" s="133">
        <f t="shared" si="136"/>
        <v>0.46205604638662379</v>
      </c>
      <c r="K207" s="133">
        <f t="shared" si="148"/>
        <v>1.3543951643825485E-5</v>
      </c>
      <c r="L207" s="128">
        <f t="shared" si="137"/>
        <v>18.617322322758923</v>
      </c>
      <c r="M207" s="129">
        <f t="shared" si="126"/>
        <v>0</v>
      </c>
      <c r="N207" s="145">
        <v>0</v>
      </c>
      <c r="O207" s="140">
        <f t="shared" si="138"/>
        <v>1013.6254729850374</v>
      </c>
      <c r="P207" s="135">
        <f t="shared" si="139"/>
        <v>480</v>
      </c>
      <c r="Q207" s="138">
        <f t="shared" si="140"/>
        <v>1.2409304581405323E-2</v>
      </c>
      <c r="R207" s="133">
        <f t="shared" si="141"/>
        <v>0.23148148148148148</v>
      </c>
      <c r="S207" s="133">
        <f t="shared" si="127"/>
        <v>0.23102802319331189</v>
      </c>
      <c r="T207" s="133">
        <f t="shared" si="128"/>
        <v>6.7719758219127424E-6</v>
      </c>
      <c r="U207" s="138">
        <f t="shared" si="142"/>
        <v>6.2046522907026613E-3</v>
      </c>
      <c r="V207" s="133">
        <f t="shared" si="143"/>
        <v>0.11574074074074074</v>
      </c>
      <c r="W207" s="133">
        <f t="shared" si="129"/>
        <v>0.11551401159665595</v>
      </c>
      <c r="X207" s="133">
        <f t="shared" si="130"/>
        <v>3.3859879109563712E-6</v>
      </c>
      <c r="Y207" s="138">
        <f t="shared" si="144"/>
        <v>1.2409304581405326E-3</v>
      </c>
      <c r="Z207" s="133">
        <f t="shared" si="145"/>
        <v>2.3148148148148147E-2</v>
      </c>
      <c r="AA207" s="133">
        <f t="shared" si="131"/>
        <v>2.3102802319331196E-2</v>
      </c>
      <c r="AB207" s="133">
        <f t="shared" si="132"/>
        <v>6.7719758219127419E-7</v>
      </c>
      <c r="AC207" s="141">
        <f t="shared" si="146"/>
        <v>0.34704861111111324</v>
      </c>
      <c r="AD207" s="91">
        <f t="shared" si="149"/>
        <v>9.5273902988798204E-3</v>
      </c>
      <c r="AE207" s="91">
        <f t="shared" si="150"/>
        <v>0.95</v>
      </c>
      <c r="AF207" s="91">
        <f t="shared" si="151"/>
        <v>4.7636951494399102E-3</v>
      </c>
      <c r="AG207" s="91">
        <f t="shared" si="150"/>
        <v>0.48</v>
      </c>
      <c r="AH207" s="91">
        <f t="shared" si="152"/>
        <v>2.3818475747199551E-3</v>
      </c>
      <c r="AI207" s="91">
        <f t="shared" si="179"/>
        <v>0.24</v>
      </c>
      <c r="AJ207" s="91">
        <f t="shared" si="154"/>
        <v>4.7636951494399118E-4</v>
      </c>
      <c r="AK207" s="91">
        <f t="shared" si="179"/>
        <v>0.05</v>
      </c>
      <c r="AL207" s="91">
        <f t="shared" si="155"/>
        <v>4.7636951494399102E-3</v>
      </c>
      <c r="AM207" s="91">
        <f t="shared" si="156"/>
        <v>0.48</v>
      </c>
      <c r="AN207" s="91">
        <f t="shared" si="157"/>
        <v>2.3818475747199551E-3</v>
      </c>
      <c r="AO207" s="91">
        <f t="shared" si="158"/>
        <v>0.24</v>
      </c>
      <c r="AP207" s="91">
        <f t="shared" si="159"/>
        <v>1.1909237873599775E-3</v>
      </c>
      <c r="AQ207" s="91">
        <f t="shared" si="160"/>
        <v>0.12</v>
      </c>
      <c r="AR207" s="91">
        <f t="shared" si="161"/>
        <v>2.3818475747199559E-4</v>
      </c>
      <c r="AS207" s="91">
        <f t="shared" si="162"/>
        <v>0.02</v>
      </c>
      <c r="AT207" s="91">
        <f t="shared" si="163"/>
        <v>2.3818475747199551E-3</v>
      </c>
      <c r="AU207" s="91">
        <f t="shared" si="164"/>
        <v>0.24</v>
      </c>
      <c r="AV207" s="91">
        <f t="shared" si="165"/>
        <v>1.1909237873599775E-3</v>
      </c>
      <c r="AW207" s="91">
        <f t="shared" si="166"/>
        <v>0.12</v>
      </c>
      <c r="AX207" s="91">
        <f t="shared" si="167"/>
        <v>5.9546189367998877E-4</v>
      </c>
      <c r="AY207" s="91">
        <f t="shared" si="168"/>
        <v>0.06</v>
      </c>
      <c r="AZ207" s="91">
        <f t="shared" si="169"/>
        <v>1.190923787359978E-4</v>
      </c>
      <c r="BA207" s="91">
        <f t="shared" si="170"/>
        <v>0.01</v>
      </c>
      <c r="BB207" s="91">
        <f t="shared" si="171"/>
        <v>4.7636951494399113E-4</v>
      </c>
      <c r="BC207" s="91">
        <f t="shared" si="172"/>
        <v>0.05</v>
      </c>
      <c r="BD207" s="91">
        <f t="shared" si="173"/>
        <v>2.3818475747199556E-4</v>
      </c>
      <c r="BE207" s="91">
        <f t="shared" si="174"/>
        <v>0.02</v>
      </c>
      <c r="BF207" s="91">
        <f t="shared" si="175"/>
        <v>1.1909237873599778E-4</v>
      </c>
      <c r="BG207" s="91">
        <f t="shared" si="176"/>
        <v>0.01</v>
      </c>
      <c r="BH207" s="91">
        <f t="shared" si="177"/>
        <v>2.3818475747199571E-5</v>
      </c>
      <c r="BI207" s="91">
        <f t="shared" si="178"/>
        <v>0</v>
      </c>
    </row>
    <row r="208" spans="1:61" s="91" customFormat="1" x14ac:dyDescent="0.25">
      <c r="A208" s="126">
        <v>7.5</v>
      </c>
      <c r="B208" s="127">
        <f t="shared" si="133"/>
        <v>41</v>
      </c>
      <c r="C208" s="128">
        <f t="shared" si="123"/>
        <v>0</v>
      </c>
      <c r="D208" s="129">
        <f t="shared" si="124"/>
        <v>1</v>
      </c>
      <c r="E208" s="130">
        <f t="shared" si="125"/>
        <v>0</v>
      </c>
      <c r="F208" s="145">
        <f t="shared" si="122"/>
        <v>40</v>
      </c>
      <c r="G208" s="138">
        <f t="shared" si="147"/>
        <v>2.4820470355778761E-2</v>
      </c>
      <c r="H208" s="133">
        <f t="shared" si="134"/>
        <v>0.46296296296296297</v>
      </c>
      <c r="I208" s="129">
        <f t="shared" si="135"/>
        <v>1.38</v>
      </c>
      <c r="J208" s="133">
        <f t="shared" si="136"/>
        <v>0.46209069681601606</v>
      </c>
      <c r="K208" s="133">
        <f t="shared" si="148"/>
        <v>1.3544967329571393E-5</v>
      </c>
      <c r="L208" s="128">
        <f t="shared" si="137"/>
        <v>18.617322322758923</v>
      </c>
      <c r="M208" s="129">
        <f t="shared" si="126"/>
        <v>0</v>
      </c>
      <c r="N208" s="145">
        <v>0</v>
      </c>
      <c r="O208" s="140">
        <f t="shared" si="138"/>
        <v>1013.6654968573118</v>
      </c>
      <c r="P208" s="135">
        <f t="shared" si="139"/>
        <v>480</v>
      </c>
      <c r="Q208" s="138">
        <f t="shared" si="140"/>
        <v>1.2410235177889381E-2</v>
      </c>
      <c r="R208" s="133">
        <f t="shared" si="141"/>
        <v>0.23148148148148148</v>
      </c>
      <c r="S208" s="133">
        <f t="shared" si="127"/>
        <v>0.23104534840800803</v>
      </c>
      <c r="T208" s="133">
        <f t="shared" si="128"/>
        <v>6.7724836647856967E-6</v>
      </c>
      <c r="U208" s="138">
        <f t="shared" si="142"/>
        <v>6.2051175889446903E-3</v>
      </c>
      <c r="V208" s="133">
        <f t="shared" si="143"/>
        <v>0.11574074074074074</v>
      </c>
      <c r="W208" s="133">
        <f t="shared" si="129"/>
        <v>0.11552267420400401</v>
      </c>
      <c r="X208" s="133">
        <f t="shared" si="130"/>
        <v>3.3862418323928484E-6</v>
      </c>
      <c r="Y208" s="138">
        <f t="shared" si="144"/>
        <v>1.2410235177889384E-3</v>
      </c>
      <c r="Z208" s="133">
        <f t="shared" si="145"/>
        <v>2.3148148148148147E-2</v>
      </c>
      <c r="AA208" s="133">
        <f t="shared" si="131"/>
        <v>2.310453484080081E-2</v>
      </c>
      <c r="AB208" s="133">
        <f t="shared" si="132"/>
        <v>6.7724836647856997E-7</v>
      </c>
      <c r="AC208" s="141">
        <f t="shared" si="146"/>
        <v>0.34713541666666881</v>
      </c>
      <c r="AD208" s="91">
        <f t="shared" si="149"/>
        <v>9.5987491511526843E-3</v>
      </c>
      <c r="AE208" s="91">
        <f t="shared" si="150"/>
        <v>0.96</v>
      </c>
      <c r="AF208" s="91">
        <f t="shared" si="151"/>
        <v>4.7993745755763421E-3</v>
      </c>
      <c r="AG208" s="91">
        <f t="shared" si="150"/>
        <v>0.48</v>
      </c>
      <c r="AH208" s="91">
        <f t="shared" si="152"/>
        <v>2.3996872877881711E-3</v>
      </c>
      <c r="AI208" s="91">
        <f t="shared" si="179"/>
        <v>0.24</v>
      </c>
      <c r="AJ208" s="91">
        <f t="shared" si="154"/>
        <v>4.7993745755763436E-4</v>
      </c>
      <c r="AK208" s="91">
        <f t="shared" si="179"/>
        <v>0.05</v>
      </c>
      <c r="AL208" s="91">
        <f t="shared" si="155"/>
        <v>4.7993745755763421E-3</v>
      </c>
      <c r="AM208" s="91">
        <f t="shared" si="156"/>
        <v>0.48</v>
      </c>
      <c r="AN208" s="91">
        <f t="shared" si="157"/>
        <v>2.3996872877881711E-3</v>
      </c>
      <c r="AO208" s="91">
        <f t="shared" si="158"/>
        <v>0.24</v>
      </c>
      <c r="AP208" s="91">
        <f t="shared" si="159"/>
        <v>1.1998436438940855E-3</v>
      </c>
      <c r="AQ208" s="91">
        <f t="shared" si="160"/>
        <v>0.12</v>
      </c>
      <c r="AR208" s="91">
        <f t="shared" si="161"/>
        <v>2.3996872877881718E-4</v>
      </c>
      <c r="AS208" s="91">
        <f t="shared" si="162"/>
        <v>0.02</v>
      </c>
      <c r="AT208" s="91">
        <f t="shared" si="163"/>
        <v>2.3996872877881711E-3</v>
      </c>
      <c r="AU208" s="91">
        <f t="shared" si="164"/>
        <v>0.24</v>
      </c>
      <c r="AV208" s="91">
        <f t="shared" si="165"/>
        <v>1.1998436438940855E-3</v>
      </c>
      <c r="AW208" s="91">
        <f t="shared" si="166"/>
        <v>0.12</v>
      </c>
      <c r="AX208" s="91">
        <f t="shared" si="167"/>
        <v>5.9992182194704277E-4</v>
      </c>
      <c r="AY208" s="91">
        <f t="shared" si="168"/>
        <v>0.06</v>
      </c>
      <c r="AZ208" s="91">
        <f t="shared" si="169"/>
        <v>1.1998436438940859E-4</v>
      </c>
      <c r="BA208" s="91">
        <f t="shared" si="170"/>
        <v>0.01</v>
      </c>
      <c r="BB208" s="91">
        <f t="shared" si="171"/>
        <v>4.799374575576343E-4</v>
      </c>
      <c r="BC208" s="91">
        <f t="shared" si="172"/>
        <v>0.05</v>
      </c>
      <c r="BD208" s="91">
        <f t="shared" si="173"/>
        <v>2.3996872877881715E-4</v>
      </c>
      <c r="BE208" s="91">
        <f t="shared" si="174"/>
        <v>0.02</v>
      </c>
      <c r="BF208" s="91">
        <f t="shared" si="175"/>
        <v>1.1998436438940858E-4</v>
      </c>
      <c r="BG208" s="91">
        <f t="shared" si="176"/>
        <v>0.01</v>
      </c>
      <c r="BH208" s="91">
        <f t="shared" si="177"/>
        <v>2.3996872877881732E-5</v>
      </c>
      <c r="BI208" s="91">
        <f t="shared" si="178"/>
        <v>0</v>
      </c>
    </row>
    <row r="209" spans="1:61" s="91" customFormat="1" x14ac:dyDescent="0.25">
      <c r="A209" s="126">
        <v>7.5</v>
      </c>
      <c r="B209" s="127">
        <f t="shared" si="133"/>
        <v>41</v>
      </c>
      <c r="C209" s="128">
        <f t="shared" si="123"/>
        <v>0</v>
      </c>
      <c r="D209" s="129">
        <f t="shared" si="124"/>
        <v>1</v>
      </c>
      <c r="E209" s="130">
        <f t="shared" si="125"/>
        <v>0</v>
      </c>
      <c r="F209" s="145">
        <f t="shared" si="122"/>
        <v>40</v>
      </c>
      <c r="G209" s="138">
        <f t="shared" si="147"/>
        <v>2.4822259358236298E-2</v>
      </c>
      <c r="H209" s="133">
        <f t="shared" si="134"/>
        <v>0.46296296296296297</v>
      </c>
      <c r="I209" s="129">
        <f t="shared" si="135"/>
        <v>1.38</v>
      </c>
      <c r="J209" s="133">
        <f t="shared" si="136"/>
        <v>0.46212400325140418</v>
      </c>
      <c r="K209" s="133">
        <f t="shared" si="148"/>
        <v>1.3545943619685663E-5</v>
      </c>
      <c r="L209" s="128">
        <f t="shared" si="137"/>
        <v>18.617322322758923</v>
      </c>
      <c r="M209" s="129">
        <f t="shared" si="126"/>
        <v>0</v>
      </c>
      <c r="N209" s="145">
        <v>0</v>
      </c>
      <c r="O209" s="140">
        <f t="shared" si="138"/>
        <v>1013.7039683601472</v>
      </c>
      <c r="P209" s="135">
        <f t="shared" si="139"/>
        <v>480</v>
      </c>
      <c r="Q209" s="138">
        <f t="shared" si="140"/>
        <v>1.2411129679118149E-2</v>
      </c>
      <c r="R209" s="133">
        <f t="shared" si="141"/>
        <v>0.23148148148148148</v>
      </c>
      <c r="S209" s="133">
        <f t="shared" si="127"/>
        <v>0.23106200162570209</v>
      </c>
      <c r="T209" s="133">
        <f t="shared" si="128"/>
        <v>6.7729718098428316E-6</v>
      </c>
      <c r="U209" s="138">
        <f t="shared" si="142"/>
        <v>6.2055648395590744E-3</v>
      </c>
      <c r="V209" s="133">
        <f t="shared" si="143"/>
        <v>0.11574074074074074</v>
      </c>
      <c r="W209" s="133">
        <f t="shared" si="129"/>
        <v>0.11553100081285105</v>
      </c>
      <c r="X209" s="133">
        <f t="shared" si="130"/>
        <v>3.3864859049214158E-6</v>
      </c>
      <c r="Y209" s="138">
        <f t="shared" si="144"/>
        <v>1.2411129679118151E-3</v>
      </c>
      <c r="Z209" s="133">
        <f t="shared" si="145"/>
        <v>2.3148148148148147E-2</v>
      </c>
      <c r="AA209" s="133">
        <f t="shared" si="131"/>
        <v>2.3106200162570215E-2</v>
      </c>
      <c r="AB209" s="133">
        <f t="shared" si="132"/>
        <v>6.772971809842833E-7</v>
      </c>
      <c r="AC209" s="141">
        <f t="shared" si="146"/>
        <v>0.34722222222222437</v>
      </c>
      <c r="AD209" s="91">
        <f t="shared" si="149"/>
        <v>9.670113146807614E-3</v>
      </c>
      <c r="AE209" s="91">
        <f t="shared" si="150"/>
        <v>0.96</v>
      </c>
      <c r="AF209" s="91">
        <f t="shared" si="151"/>
        <v>4.835056573403807E-3</v>
      </c>
      <c r="AG209" s="91">
        <f t="shared" si="150"/>
        <v>0.48</v>
      </c>
      <c r="AH209" s="91">
        <f t="shared" si="152"/>
        <v>2.4175282867019035E-3</v>
      </c>
      <c r="AI209" s="91">
        <f t="shared" si="179"/>
        <v>0.24</v>
      </c>
      <c r="AJ209" s="91">
        <f t="shared" si="154"/>
        <v>4.8350565734038082E-4</v>
      </c>
      <c r="AK209" s="91">
        <f t="shared" si="179"/>
        <v>0.05</v>
      </c>
      <c r="AL209" s="91">
        <f t="shared" si="155"/>
        <v>4.835056573403807E-3</v>
      </c>
      <c r="AM209" s="91">
        <f t="shared" si="156"/>
        <v>0.48</v>
      </c>
      <c r="AN209" s="91">
        <f t="shared" si="157"/>
        <v>2.4175282867019035E-3</v>
      </c>
      <c r="AO209" s="91">
        <f t="shared" si="158"/>
        <v>0.24</v>
      </c>
      <c r="AP209" s="91">
        <f t="shared" si="159"/>
        <v>1.2087641433509517E-3</v>
      </c>
      <c r="AQ209" s="91">
        <f t="shared" si="160"/>
        <v>0.12</v>
      </c>
      <c r="AR209" s="91">
        <f t="shared" si="161"/>
        <v>2.4175282867019041E-4</v>
      </c>
      <c r="AS209" s="91">
        <f t="shared" si="162"/>
        <v>0.02</v>
      </c>
      <c r="AT209" s="91">
        <f t="shared" si="163"/>
        <v>2.4175282867019035E-3</v>
      </c>
      <c r="AU209" s="91">
        <f t="shared" si="164"/>
        <v>0.24</v>
      </c>
      <c r="AV209" s="91">
        <f t="shared" si="165"/>
        <v>1.2087641433509517E-3</v>
      </c>
      <c r="AW209" s="91">
        <f t="shared" si="166"/>
        <v>0.12</v>
      </c>
      <c r="AX209" s="91">
        <f t="shared" si="167"/>
        <v>6.0438207167547587E-4</v>
      </c>
      <c r="AY209" s="91">
        <f t="shared" si="168"/>
        <v>0.06</v>
      </c>
      <c r="AZ209" s="91">
        <f t="shared" si="169"/>
        <v>1.208764143350952E-4</v>
      </c>
      <c r="BA209" s="91">
        <f t="shared" si="170"/>
        <v>0.01</v>
      </c>
      <c r="BB209" s="91">
        <f t="shared" si="171"/>
        <v>4.8350565734038076E-4</v>
      </c>
      <c r="BC209" s="91">
        <f t="shared" si="172"/>
        <v>0.05</v>
      </c>
      <c r="BD209" s="91">
        <f t="shared" si="173"/>
        <v>2.4175282867019038E-4</v>
      </c>
      <c r="BE209" s="91">
        <f t="shared" si="174"/>
        <v>0.02</v>
      </c>
      <c r="BF209" s="91">
        <f t="shared" si="175"/>
        <v>1.2087641433509519E-4</v>
      </c>
      <c r="BG209" s="91">
        <f t="shared" si="176"/>
        <v>0.01</v>
      </c>
      <c r="BH209" s="91">
        <f t="shared" si="177"/>
        <v>2.4175282867019055E-5</v>
      </c>
      <c r="BI209" s="91">
        <f t="shared" si="178"/>
        <v>0</v>
      </c>
    </row>
    <row r="210" spans="1:61" s="91" customFormat="1" x14ac:dyDescent="0.25">
      <c r="A210" s="126">
        <v>7.5</v>
      </c>
      <c r="B210" s="127">
        <f t="shared" si="133"/>
        <v>41</v>
      </c>
      <c r="C210" s="128">
        <f t="shared" si="123"/>
        <v>0</v>
      </c>
      <c r="D210" s="129">
        <f t="shared" si="124"/>
        <v>1</v>
      </c>
      <c r="E210" s="130">
        <f t="shared" si="125"/>
        <v>0</v>
      </c>
      <c r="F210" s="145">
        <f t="shared" si="122"/>
        <v>40</v>
      </c>
      <c r="G210" s="138">
        <f t="shared" si="147"/>
        <v>2.4823978970252836E-2</v>
      </c>
      <c r="H210" s="133">
        <f t="shared" si="134"/>
        <v>0.46296296296296297</v>
      </c>
      <c r="I210" s="129">
        <f t="shared" si="135"/>
        <v>1.38</v>
      </c>
      <c r="J210" s="133">
        <f t="shared" si="136"/>
        <v>0.4621560178225862</v>
      </c>
      <c r="K210" s="133">
        <f t="shared" si="148"/>
        <v>1.3546882042215524E-5</v>
      </c>
      <c r="L210" s="128">
        <f t="shared" si="137"/>
        <v>18.617322322758923</v>
      </c>
      <c r="M210" s="129">
        <f t="shared" si="126"/>
        <v>0</v>
      </c>
      <c r="N210" s="145">
        <v>0</v>
      </c>
      <c r="O210" s="140">
        <f t="shared" si="138"/>
        <v>1013.7409477038815</v>
      </c>
      <c r="P210" s="135">
        <f t="shared" si="139"/>
        <v>480</v>
      </c>
      <c r="Q210" s="138">
        <f t="shared" si="140"/>
        <v>1.2411989485126418E-2</v>
      </c>
      <c r="R210" s="133">
        <f t="shared" si="141"/>
        <v>0.23148148148148148</v>
      </c>
      <c r="S210" s="133">
        <f t="shared" si="127"/>
        <v>0.2310780089112931</v>
      </c>
      <c r="T210" s="133">
        <f t="shared" si="128"/>
        <v>6.7734410211077619E-6</v>
      </c>
      <c r="U210" s="138">
        <f t="shared" si="142"/>
        <v>6.2059947425632091E-3</v>
      </c>
      <c r="V210" s="133">
        <f t="shared" si="143"/>
        <v>0.11574074074074074</v>
      </c>
      <c r="W210" s="133">
        <f t="shared" si="129"/>
        <v>0.11553900445564655</v>
      </c>
      <c r="X210" s="133">
        <f t="shared" si="130"/>
        <v>3.386720510553881E-6</v>
      </c>
      <c r="Y210" s="138">
        <f t="shared" si="144"/>
        <v>1.2411989485126421E-3</v>
      </c>
      <c r="Z210" s="133">
        <f t="shared" si="145"/>
        <v>2.3148148148148147E-2</v>
      </c>
      <c r="AA210" s="133">
        <f t="shared" si="131"/>
        <v>2.3107800891129317E-2</v>
      </c>
      <c r="AB210" s="133">
        <f t="shared" si="132"/>
        <v>6.773441021107763E-7</v>
      </c>
      <c r="AC210" s="141">
        <f t="shared" si="146"/>
        <v>0.34730902777777994</v>
      </c>
      <c r="AD210" s="91">
        <f t="shared" si="149"/>
        <v>9.7414820863470902E-3</v>
      </c>
      <c r="AE210" s="91">
        <f t="shared" si="150"/>
        <v>0.97</v>
      </c>
      <c r="AF210" s="91">
        <f t="shared" si="151"/>
        <v>4.8707410431735451E-3</v>
      </c>
      <c r="AG210" s="91">
        <f t="shared" si="150"/>
        <v>0.49</v>
      </c>
      <c r="AH210" s="91">
        <f t="shared" si="152"/>
        <v>2.4353705215867725E-3</v>
      </c>
      <c r="AI210" s="91">
        <f t="shared" si="179"/>
        <v>0.24</v>
      </c>
      <c r="AJ210" s="91">
        <f t="shared" si="154"/>
        <v>4.8707410431735466E-4</v>
      </c>
      <c r="AK210" s="91">
        <f t="shared" si="179"/>
        <v>0.05</v>
      </c>
      <c r="AL210" s="91">
        <f t="shared" si="155"/>
        <v>4.8707410431735451E-3</v>
      </c>
      <c r="AM210" s="91">
        <f t="shared" si="156"/>
        <v>0.49</v>
      </c>
      <c r="AN210" s="91">
        <f t="shared" si="157"/>
        <v>2.4353705215867725E-3</v>
      </c>
      <c r="AO210" s="91">
        <f t="shared" si="158"/>
        <v>0.24</v>
      </c>
      <c r="AP210" s="91">
        <f t="shared" si="159"/>
        <v>1.2176852607933863E-3</v>
      </c>
      <c r="AQ210" s="91">
        <f t="shared" si="160"/>
        <v>0.12</v>
      </c>
      <c r="AR210" s="91">
        <f t="shared" si="161"/>
        <v>2.4353705215867733E-4</v>
      </c>
      <c r="AS210" s="91">
        <f t="shared" si="162"/>
        <v>0.02</v>
      </c>
      <c r="AT210" s="91">
        <f t="shared" si="163"/>
        <v>2.4353705215867725E-3</v>
      </c>
      <c r="AU210" s="91">
        <f t="shared" si="164"/>
        <v>0.24</v>
      </c>
      <c r="AV210" s="91">
        <f t="shared" si="165"/>
        <v>1.2176852607933863E-3</v>
      </c>
      <c r="AW210" s="91">
        <f t="shared" si="166"/>
        <v>0.12</v>
      </c>
      <c r="AX210" s="91">
        <f t="shared" si="167"/>
        <v>6.0884263039669314E-4</v>
      </c>
      <c r="AY210" s="91">
        <f t="shared" si="168"/>
        <v>0.06</v>
      </c>
      <c r="AZ210" s="91">
        <f t="shared" si="169"/>
        <v>1.2176852607933866E-4</v>
      </c>
      <c r="BA210" s="91">
        <f t="shared" si="170"/>
        <v>0.01</v>
      </c>
      <c r="BB210" s="91">
        <f t="shared" si="171"/>
        <v>4.8707410431735461E-4</v>
      </c>
      <c r="BC210" s="91">
        <f t="shared" si="172"/>
        <v>0.05</v>
      </c>
      <c r="BD210" s="91">
        <f t="shared" si="173"/>
        <v>2.435370521586773E-4</v>
      </c>
      <c r="BE210" s="91">
        <f t="shared" si="174"/>
        <v>0.02</v>
      </c>
      <c r="BF210" s="91">
        <f t="shared" si="175"/>
        <v>1.2176852607933865E-4</v>
      </c>
      <c r="BG210" s="91">
        <f t="shared" si="176"/>
        <v>0.01</v>
      </c>
      <c r="BH210" s="91">
        <f t="shared" si="177"/>
        <v>2.4353705215867747E-5</v>
      </c>
      <c r="BI210" s="91">
        <f t="shared" si="178"/>
        <v>0</v>
      </c>
    </row>
    <row r="211" spans="1:61" s="91" customFormat="1" x14ac:dyDescent="0.25">
      <c r="A211" s="126">
        <v>7.5</v>
      </c>
      <c r="B211" s="127">
        <f t="shared" si="133"/>
        <v>41</v>
      </c>
      <c r="C211" s="128">
        <f t="shared" si="123"/>
        <v>0</v>
      </c>
      <c r="D211" s="129">
        <f t="shared" si="124"/>
        <v>1</v>
      </c>
      <c r="E211" s="130">
        <f t="shared" si="125"/>
        <v>0</v>
      </c>
      <c r="F211" s="145">
        <f t="shared" si="122"/>
        <v>40</v>
      </c>
      <c r="G211" s="138">
        <f t="shared" si="147"/>
        <v>2.4825631883291035E-2</v>
      </c>
      <c r="H211" s="133">
        <f t="shared" si="134"/>
        <v>0.46296296296296297</v>
      </c>
      <c r="I211" s="129">
        <f t="shared" si="135"/>
        <v>1.38</v>
      </c>
      <c r="J211" s="133">
        <f t="shared" si="136"/>
        <v>0.46218679063738982</v>
      </c>
      <c r="K211" s="133">
        <f t="shared" si="148"/>
        <v>1.3547784065939493E-5</v>
      </c>
      <c r="L211" s="128">
        <f t="shared" si="137"/>
        <v>18.617322322758923</v>
      </c>
      <c r="M211" s="129">
        <f t="shared" si="126"/>
        <v>0</v>
      </c>
      <c r="N211" s="145">
        <v>0</v>
      </c>
      <c r="O211" s="140">
        <f t="shared" si="138"/>
        <v>1013.7764927635292</v>
      </c>
      <c r="P211" s="135">
        <f t="shared" si="139"/>
        <v>480</v>
      </c>
      <c r="Q211" s="138">
        <f t="shared" si="140"/>
        <v>1.2412815941645517E-2</v>
      </c>
      <c r="R211" s="133">
        <f t="shared" si="141"/>
        <v>0.23148148148148148</v>
      </c>
      <c r="S211" s="133">
        <f t="shared" si="127"/>
        <v>0.23109339531869491</v>
      </c>
      <c r="T211" s="133">
        <f t="shared" si="128"/>
        <v>6.7738920329697464E-6</v>
      </c>
      <c r="U211" s="138">
        <f t="shared" si="142"/>
        <v>6.2064079708227587E-3</v>
      </c>
      <c r="V211" s="133">
        <f t="shared" si="143"/>
        <v>0.11574074074074074</v>
      </c>
      <c r="W211" s="133">
        <f t="shared" si="129"/>
        <v>0.11554669765934746</v>
      </c>
      <c r="X211" s="133">
        <f t="shared" si="130"/>
        <v>3.3869460164848732E-6</v>
      </c>
      <c r="Y211" s="138">
        <f t="shared" si="144"/>
        <v>1.2412815941645519E-3</v>
      </c>
      <c r="Z211" s="133">
        <f t="shared" si="145"/>
        <v>2.3148148148148147E-2</v>
      </c>
      <c r="AA211" s="133">
        <f t="shared" si="131"/>
        <v>2.3109339531869492E-2</v>
      </c>
      <c r="AB211" s="133">
        <f t="shared" si="132"/>
        <v>6.7738920329697481E-7</v>
      </c>
      <c r="AC211" s="141">
        <f t="shared" si="146"/>
        <v>0.34739583333333551</v>
      </c>
      <c r="AD211" s="91">
        <f t="shared" si="149"/>
        <v>9.8128557780115516E-3</v>
      </c>
      <c r="AE211" s="91">
        <f t="shared" si="150"/>
        <v>0.98</v>
      </c>
      <c r="AF211" s="91">
        <f t="shared" si="151"/>
        <v>4.9064278890057758E-3</v>
      </c>
      <c r="AG211" s="91">
        <f t="shared" si="150"/>
        <v>0.49</v>
      </c>
      <c r="AH211" s="91">
        <f t="shared" si="152"/>
        <v>2.4532139445028879E-3</v>
      </c>
      <c r="AI211" s="91">
        <f t="shared" ref="AI211:AK226" si="180">ROUND((1-EXP(-AH211))*100,2)</f>
        <v>0.25</v>
      </c>
      <c r="AJ211" s="91">
        <f t="shared" si="154"/>
        <v>4.9064278890057779E-4</v>
      </c>
      <c r="AK211" s="91">
        <f t="shared" si="180"/>
        <v>0.05</v>
      </c>
      <c r="AL211" s="91">
        <f t="shared" si="155"/>
        <v>4.9064278890057758E-3</v>
      </c>
      <c r="AM211" s="91">
        <f t="shared" si="156"/>
        <v>0.49</v>
      </c>
      <c r="AN211" s="91">
        <f t="shared" si="157"/>
        <v>2.4532139445028879E-3</v>
      </c>
      <c r="AO211" s="91">
        <f t="shared" si="158"/>
        <v>0.25</v>
      </c>
      <c r="AP211" s="91">
        <f t="shared" si="159"/>
        <v>1.2266069722514439E-3</v>
      </c>
      <c r="AQ211" s="91">
        <f t="shared" si="160"/>
        <v>0.12</v>
      </c>
      <c r="AR211" s="91">
        <f t="shared" si="161"/>
        <v>2.453213944502889E-4</v>
      </c>
      <c r="AS211" s="91">
        <f t="shared" si="162"/>
        <v>0.02</v>
      </c>
      <c r="AT211" s="91">
        <f t="shared" si="163"/>
        <v>2.4532139445028879E-3</v>
      </c>
      <c r="AU211" s="91">
        <f t="shared" si="164"/>
        <v>0.25</v>
      </c>
      <c r="AV211" s="91">
        <f t="shared" si="165"/>
        <v>1.2266069722514439E-3</v>
      </c>
      <c r="AW211" s="91">
        <f t="shared" si="166"/>
        <v>0.12</v>
      </c>
      <c r="AX211" s="91">
        <f t="shared" si="167"/>
        <v>6.1330348612572197E-4</v>
      </c>
      <c r="AY211" s="91">
        <f t="shared" si="168"/>
        <v>0.06</v>
      </c>
      <c r="AZ211" s="91">
        <f t="shared" si="169"/>
        <v>1.2266069722514445E-4</v>
      </c>
      <c r="BA211" s="91">
        <f t="shared" si="170"/>
        <v>0.01</v>
      </c>
      <c r="BB211" s="91">
        <f t="shared" si="171"/>
        <v>4.9064278890057769E-4</v>
      </c>
      <c r="BC211" s="91">
        <f t="shared" si="172"/>
        <v>0.05</v>
      </c>
      <c r="BD211" s="91">
        <f t="shared" si="173"/>
        <v>2.4532139445028884E-4</v>
      </c>
      <c r="BE211" s="91">
        <f t="shared" si="174"/>
        <v>0.02</v>
      </c>
      <c r="BF211" s="91">
        <f t="shared" si="175"/>
        <v>1.2266069722514442E-4</v>
      </c>
      <c r="BG211" s="91">
        <f t="shared" si="176"/>
        <v>0.01</v>
      </c>
      <c r="BH211" s="91">
        <f t="shared" si="177"/>
        <v>2.45321394450289E-5</v>
      </c>
      <c r="BI211" s="91">
        <f t="shared" si="178"/>
        <v>0</v>
      </c>
    </row>
    <row r="212" spans="1:61" s="91" customFormat="1" x14ac:dyDescent="0.25">
      <c r="A212" s="126">
        <v>7.5</v>
      </c>
      <c r="B212" s="127">
        <f t="shared" si="133"/>
        <v>41</v>
      </c>
      <c r="C212" s="128">
        <f t="shared" si="123"/>
        <v>0</v>
      </c>
      <c r="D212" s="129">
        <f t="shared" si="124"/>
        <v>1</v>
      </c>
      <c r="E212" s="130">
        <f t="shared" si="125"/>
        <v>0</v>
      </c>
      <c r="F212" s="145">
        <f t="shared" si="122"/>
        <v>40</v>
      </c>
      <c r="G212" s="138">
        <f t="shared" si="147"/>
        <v>2.4827220684419175E-2</v>
      </c>
      <c r="H212" s="133">
        <f t="shared" si="134"/>
        <v>0.46296296296296297</v>
      </c>
      <c r="I212" s="129">
        <f t="shared" si="135"/>
        <v>1.38</v>
      </c>
      <c r="J212" s="133">
        <f t="shared" si="136"/>
        <v>0.46221636986009917</v>
      </c>
      <c r="K212" s="133">
        <f t="shared" si="148"/>
        <v>1.354865110266625E-5</v>
      </c>
      <c r="L212" s="128">
        <f t="shared" si="137"/>
        <v>18.617322322758923</v>
      </c>
      <c r="M212" s="129">
        <f t="shared" si="126"/>
        <v>0</v>
      </c>
      <c r="N212" s="145">
        <v>0</v>
      </c>
      <c r="O212" s="140">
        <f t="shared" si="138"/>
        <v>1013.8106591693592</v>
      </c>
      <c r="P212" s="135">
        <f t="shared" si="139"/>
        <v>480</v>
      </c>
      <c r="Q212" s="138">
        <f t="shared" si="140"/>
        <v>1.2413610342209587E-2</v>
      </c>
      <c r="R212" s="133">
        <f t="shared" si="141"/>
        <v>0.23148148148148148</v>
      </c>
      <c r="S212" s="133">
        <f t="shared" si="127"/>
        <v>0.23110818493004959</v>
      </c>
      <c r="T212" s="133">
        <f t="shared" si="128"/>
        <v>6.7743255513331251E-6</v>
      </c>
      <c r="U212" s="138">
        <f t="shared" si="142"/>
        <v>6.2068051711047937E-3</v>
      </c>
      <c r="V212" s="133">
        <f t="shared" si="143"/>
        <v>0.11574074074074074</v>
      </c>
      <c r="W212" s="133">
        <f t="shared" si="129"/>
        <v>0.11555409246502479</v>
      </c>
      <c r="X212" s="133">
        <f t="shared" si="130"/>
        <v>3.3871627756665625E-6</v>
      </c>
      <c r="Y212" s="138">
        <f t="shared" si="144"/>
        <v>1.2413610342209588E-3</v>
      </c>
      <c r="Z212" s="133">
        <f t="shared" si="145"/>
        <v>2.3148148148148147E-2</v>
      </c>
      <c r="AA212" s="133">
        <f t="shared" si="131"/>
        <v>2.3110818493004961E-2</v>
      </c>
      <c r="AB212" s="133">
        <f t="shared" si="132"/>
        <v>6.774325551333124E-7</v>
      </c>
      <c r="AC212" s="141">
        <f t="shared" si="146"/>
        <v>0.34748263888889108</v>
      </c>
      <c r="AD212" s="91">
        <f t="shared" si="149"/>
        <v>9.8842340374792562E-3</v>
      </c>
      <c r="AE212" s="91">
        <f t="shared" si="150"/>
        <v>0.98</v>
      </c>
      <c r="AF212" s="91">
        <f t="shared" si="151"/>
        <v>4.9421170187396281E-3</v>
      </c>
      <c r="AG212" s="91">
        <f t="shared" si="150"/>
        <v>0.49</v>
      </c>
      <c r="AH212" s="91">
        <f t="shared" si="152"/>
        <v>2.4710585093698141E-3</v>
      </c>
      <c r="AI212" s="91">
        <f t="shared" si="180"/>
        <v>0.25</v>
      </c>
      <c r="AJ212" s="91">
        <f t="shared" si="154"/>
        <v>4.9421170187396307E-4</v>
      </c>
      <c r="AK212" s="91">
        <f t="shared" si="180"/>
        <v>0.05</v>
      </c>
      <c r="AL212" s="91">
        <f t="shared" si="155"/>
        <v>4.9421170187396281E-3</v>
      </c>
      <c r="AM212" s="91">
        <f t="shared" si="156"/>
        <v>0.49</v>
      </c>
      <c r="AN212" s="91">
        <f t="shared" si="157"/>
        <v>2.4710585093698141E-3</v>
      </c>
      <c r="AO212" s="91">
        <f t="shared" si="158"/>
        <v>0.25</v>
      </c>
      <c r="AP212" s="91">
        <f t="shared" si="159"/>
        <v>1.235529254684907E-3</v>
      </c>
      <c r="AQ212" s="91">
        <f t="shared" si="160"/>
        <v>0.12</v>
      </c>
      <c r="AR212" s="91">
        <f t="shared" si="161"/>
        <v>2.4710585093698154E-4</v>
      </c>
      <c r="AS212" s="91">
        <f t="shared" si="162"/>
        <v>0.02</v>
      </c>
      <c r="AT212" s="91">
        <f t="shared" si="163"/>
        <v>2.4710585093698141E-3</v>
      </c>
      <c r="AU212" s="91">
        <f t="shared" si="164"/>
        <v>0.25</v>
      </c>
      <c r="AV212" s="91">
        <f t="shared" si="165"/>
        <v>1.235529254684907E-3</v>
      </c>
      <c r="AW212" s="91">
        <f t="shared" si="166"/>
        <v>0.12</v>
      </c>
      <c r="AX212" s="91">
        <f t="shared" si="167"/>
        <v>6.1776462734245351E-4</v>
      </c>
      <c r="AY212" s="91">
        <f t="shared" si="168"/>
        <v>0.06</v>
      </c>
      <c r="AZ212" s="91">
        <f t="shared" si="169"/>
        <v>1.2355292546849077E-4</v>
      </c>
      <c r="BA212" s="91">
        <f t="shared" si="170"/>
        <v>0.01</v>
      </c>
      <c r="BB212" s="91">
        <f t="shared" si="171"/>
        <v>4.9421170187396296E-4</v>
      </c>
      <c r="BC212" s="91">
        <f t="shared" si="172"/>
        <v>0.05</v>
      </c>
      <c r="BD212" s="91">
        <f t="shared" si="173"/>
        <v>2.4710585093698148E-4</v>
      </c>
      <c r="BE212" s="91">
        <f t="shared" si="174"/>
        <v>0.02</v>
      </c>
      <c r="BF212" s="91">
        <f t="shared" si="175"/>
        <v>1.2355292546849074E-4</v>
      </c>
      <c r="BG212" s="91">
        <f t="shared" si="176"/>
        <v>0.01</v>
      </c>
      <c r="BH212" s="91">
        <f t="shared" si="177"/>
        <v>2.4710585093698164E-5</v>
      </c>
      <c r="BI212" s="91">
        <f t="shared" si="178"/>
        <v>0</v>
      </c>
    </row>
    <row r="213" spans="1:61" s="91" customFormat="1" x14ac:dyDescent="0.25">
      <c r="A213" s="126">
        <v>7.5</v>
      </c>
      <c r="B213" s="127">
        <f t="shared" si="133"/>
        <v>41</v>
      </c>
      <c r="C213" s="128">
        <f t="shared" si="123"/>
        <v>0</v>
      </c>
      <c r="D213" s="129">
        <f t="shared" si="124"/>
        <v>1</v>
      </c>
      <c r="E213" s="130">
        <f t="shared" si="125"/>
        <v>0</v>
      </c>
      <c r="F213" s="145">
        <f t="shared" si="122"/>
        <v>40</v>
      </c>
      <c r="G213" s="138">
        <f t="shared" si="147"/>
        <v>2.4828747860360344E-2</v>
      </c>
      <c r="H213" s="133">
        <f t="shared" si="134"/>
        <v>0.46296296296296297</v>
      </c>
      <c r="I213" s="129">
        <f t="shared" si="135"/>
        <v>1.38</v>
      </c>
      <c r="J213" s="133">
        <f t="shared" si="136"/>
        <v>0.46224480178683947</v>
      </c>
      <c r="K213" s="133">
        <f t="shared" si="148"/>
        <v>1.354948450944433E-5</v>
      </c>
      <c r="L213" s="128">
        <f t="shared" si="137"/>
        <v>18.617322322758923</v>
      </c>
      <c r="M213" s="129">
        <f t="shared" si="126"/>
        <v>0</v>
      </c>
      <c r="N213" s="145">
        <v>0</v>
      </c>
      <c r="O213" s="140">
        <f t="shared" si="138"/>
        <v>1013.8435003939602</v>
      </c>
      <c r="P213" s="135">
        <f t="shared" si="139"/>
        <v>480</v>
      </c>
      <c r="Q213" s="138">
        <f t="shared" si="140"/>
        <v>1.2414373930180172E-2</v>
      </c>
      <c r="R213" s="133">
        <f t="shared" si="141"/>
        <v>0.23148148148148148</v>
      </c>
      <c r="S213" s="133">
        <f t="shared" si="127"/>
        <v>0.23112240089341973</v>
      </c>
      <c r="T213" s="133">
        <f t="shared" si="128"/>
        <v>6.7747422547221649E-6</v>
      </c>
      <c r="U213" s="138">
        <f t="shared" si="142"/>
        <v>6.2071869650900859E-3</v>
      </c>
      <c r="V213" s="133">
        <f t="shared" si="143"/>
        <v>0.11574074074074074</v>
      </c>
      <c r="W213" s="133">
        <f t="shared" si="129"/>
        <v>0.11556120044670987</v>
      </c>
      <c r="X213" s="133">
        <f t="shared" si="130"/>
        <v>3.3873711273610825E-6</v>
      </c>
      <c r="Y213" s="138">
        <f t="shared" si="144"/>
        <v>1.2414373930180172E-3</v>
      </c>
      <c r="Z213" s="133">
        <f t="shared" si="145"/>
        <v>2.3148148148148147E-2</v>
      </c>
      <c r="AA213" s="133">
        <f t="shared" si="131"/>
        <v>2.3112240089341974E-2</v>
      </c>
      <c r="AB213" s="133">
        <f t="shared" si="132"/>
        <v>6.7747422547221649E-7</v>
      </c>
      <c r="AC213" s="141">
        <f t="shared" si="146"/>
        <v>0.34756944444444665</v>
      </c>
      <c r="AD213" s="91">
        <f t="shared" si="149"/>
        <v>9.955616687577792E-3</v>
      </c>
      <c r="AE213" s="91">
        <f t="shared" si="150"/>
        <v>0.99</v>
      </c>
      <c r="AF213" s="91">
        <f t="shared" si="151"/>
        <v>4.977808343788896E-3</v>
      </c>
      <c r="AG213" s="91">
        <f t="shared" si="150"/>
        <v>0.5</v>
      </c>
      <c r="AH213" s="91">
        <f t="shared" si="152"/>
        <v>2.488904171894448E-3</v>
      </c>
      <c r="AI213" s="91">
        <f t="shared" si="180"/>
        <v>0.25</v>
      </c>
      <c r="AJ213" s="91">
        <f t="shared" si="154"/>
        <v>4.9778083437888984E-4</v>
      </c>
      <c r="AK213" s="91">
        <f t="shared" si="180"/>
        <v>0.05</v>
      </c>
      <c r="AL213" s="91">
        <f t="shared" si="155"/>
        <v>4.977808343788896E-3</v>
      </c>
      <c r="AM213" s="91">
        <f t="shared" si="156"/>
        <v>0.5</v>
      </c>
      <c r="AN213" s="91">
        <f t="shared" si="157"/>
        <v>2.488904171894448E-3</v>
      </c>
      <c r="AO213" s="91">
        <f t="shared" si="158"/>
        <v>0.25</v>
      </c>
      <c r="AP213" s="91">
        <f t="shared" si="159"/>
        <v>1.244452085947224E-3</v>
      </c>
      <c r="AQ213" s="91">
        <f t="shared" si="160"/>
        <v>0.12</v>
      </c>
      <c r="AR213" s="91">
        <f t="shared" si="161"/>
        <v>2.4889041718944492E-4</v>
      </c>
      <c r="AS213" s="91">
        <f t="shared" si="162"/>
        <v>0.02</v>
      </c>
      <c r="AT213" s="91">
        <f t="shared" si="163"/>
        <v>2.488904171894448E-3</v>
      </c>
      <c r="AU213" s="91">
        <f t="shared" si="164"/>
        <v>0.25</v>
      </c>
      <c r="AV213" s="91">
        <f t="shared" si="165"/>
        <v>1.244452085947224E-3</v>
      </c>
      <c r="AW213" s="91">
        <f t="shared" si="166"/>
        <v>0.12</v>
      </c>
      <c r="AX213" s="91">
        <f t="shared" si="167"/>
        <v>6.22226042973612E-4</v>
      </c>
      <c r="AY213" s="91">
        <f t="shared" si="168"/>
        <v>0.06</v>
      </c>
      <c r="AZ213" s="91">
        <f t="shared" si="169"/>
        <v>1.2444520859472246E-4</v>
      </c>
      <c r="BA213" s="91">
        <f t="shared" si="170"/>
        <v>0.01</v>
      </c>
      <c r="BB213" s="91">
        <f t="shared" si="171"/>
        <v>4.9778083437888973E-4</v>
      </c>
      <c r="BC213" s="91">
        <f t="shared" si="172"/>
        <v>0.05</v>
      </c>
      <c r="BD213" s="91">
        <f t="shared" si="173"/>
        <v>2.4889041718944487E-4</v>
      </c>
      <c r="BE213" s="91">
        <f t="shared" si="174"/>
        <v>0.02</v>
      </c>
      <c r="BF213" s="91">
        <f t="shared" si="175"/>
        <v>1.2444520859472243E-4</v>
      </c>
      <c r="BG213" s="91">
        <f t="shared" si="176"/>
        <v>0.01</v>
      </c>
      <c r="BH213" s="91">
        <f t="shared" si="177"/>
        <v>2.4889041718944504E-5</v>
      </c>
      <c r="BI213" s="91">
        <f t="shared" si="178"/>
        <v>0</v>
      </c>
    </row>
    <row r="214" spans="1:61" s="91" customFormat="1" x14ac:dyDescent="0.25">
      <c r="A214" s="126">
        <v>7.5</v>
      </c>
      <c r="B214" s="127">
        <f t="shared" si="133"/>
        <v>41</v>
      </c>
      <c r="C214" s="128">
        <f t="shared" si="123"/>
        <v>0</v>
      </c>
      <c r="D214" s="129">
        <f t="shared" si="124"/>
        <v>1</v>
      </c>
      <c r="E214" s="130">
        <f t="shared" si="125"/>
        <v>0</v>
      </c>
      <c r="F214" s="145">
        <f t="shared" si="122"/>
        <v>40</v>
      </c>
      <c r="G214" s="138">
        <f t="shared" si="147"/>
        <v>2.4830215801384541E-2</v>
      </c>
      <c r="H214" s="133">
        <f t="shared" si="134"/>
        <v>0.46296296296296297</v>
      </c>
      <c r="I214" s="129">
        <f t="shared" si="135"/>
        <v>1.38</v>
      </c>
      <c r="J214" s="133">
        <f t="shared" si="136"/>
        <v>0.46227213091803776</v>
      </c>
      <c r="K214" s="133">
        <f t="shared" si="148"/>
        <v>1.3550285590686124E-5</v>
      </c>
      <c r="L214" s="128">
        <f t="shared" si="137"/>
        <v>18.617322322758923</v>
      </c>
      <c r="M214" s="129">
        <f t="shared" si="126"/>
        <v>0</v>
      </c>
      <c r="N214" s="145">
        <v>0</v>
      </c>
      <c r="O214" s="140">
        <f t="shared" si="138"/>
        <v>1013.8750678359282</v>
      </c>
      <c r="P214" s="135">
        <f t="shared" si="139"/>
        <v>480</v>
      </c>
      <c r="Q214" s="138">
        <f t="shared" si="140"/>
        <v>1.2415107900692271E-2</v>
      </c>
      <c r="R214" s="133">
        <f t="shared" si="141"/>
        <v>0.23148148148148148</v>
      </c>
      <c r="S214" s="133">
        <f t="shared" si="127"/>
        <v>0.23113606545901888</v>
      </c>
      <c r="T214" s="133">
        <f t="shared" si="128"/>
        <v>6.775142795343062E-6</v>
      </c>
      <c r="U214" s="138">
        <f t="shared" si="142"/>
        <v>6.2075539503461353E-3</v>
      </c>
      <c r="V214" s="133">
        <f t="shared" si="143"/>
        <v>0.11574074074074074</v>
      </c>
      <c r="W214" s="133">
        <f t="shared" si="129"/>
        <v>0.11556803272950944</v>
      </c>
      <c r="X214" s="133">
        <f t="shared" si="130"/>
        <v>3.387571397671531E-6</v>
      </c>
      <c r="Y214" s="138">
        <f t="shared" si="144"/>
        <v>1.241510790069227E-3</v>
      </c>
      <c r="Z214" s="133">
        <f t="shared" si="145"/>
        <v>2.3148148148148147E-2</v>
      </c>
      <c r="AA214" s="133">
        <f t="shared" si="131"/>
        <v>2.3113606545901888E-2</v>
      </c>
      <c r="AB214" s="133">
        <f t="shared" si="132"/>
        <v>6.7751427953430605E-7</v>
      </c>
      <c r="AC214" s="141">
        <f t="shared" si="146"/>
        <v>0.34765625000000222</v>
      </c>
      <c r="AD214" s="91">
        <f t="shared" si="149"/>
        <v>1.0027003558006772E-2</v>
      </c>
      <c r="AE214" s="91">
        <f t="shared" si="150"/>
        <v>1</v>
      </c>
      <c r="AF214" s="91">
        <f t="shared" si="151"/>
        <v>5.0135017790033862E-3</v>
      </c>
      <c r="AG214" s="91">
        <f t="shared" si="150"/>
        <v>0.5</v>
      </c>
      <c r="AH214" s="91">
        <f t="shared" si="152"/>
        <v>2.5067508895016931E-3</v>
      </c>
      <c r="AI214" s="91">
        <f t="shared" si="180"/>
        <v>0.25</v>
      </c>
      <c r="AJ214" s="91">
        <f t="shared" si="154"/>
        <v>5.013501779003389E-4</v>
      </c>
      <c r="AK214" s="91">
        <f t="shared" si="180"/>
        <v>0.05</v>
      </c>
      <c r="AL214" s="91">
        <f t="shared" si="155"/>
        <v>5.0135017790033862E-3</v>
      </c>
      <c r="AM214" s="91">
        <f t="shared" si="156"/>
        <v>0.5</v>
      </c>
      <c r="AN214" s="91">
        <f t="shared" si="157"/>
        <v>2.5067508895016931E-3</v>
      </c>
      <c r="AO214" s="91">
        <f t="shared" si="158"/>
        <v>0.25</v>
      </c>
      <c r="AP214" s="91">
        <f t="shared" si="159"/>
        <v>1.2533754447508465E-3</v>
      </c>
      <c r="AQ214" s="91">
        <f t="shared" si="160"/>
        <v>0.13</v>
      </c>
      <c r="AR214" s="91">
        <f t="shared" si="161"/>
        <v>2.5067508895016945E-4</v>
      </c>
      <c r="AS214" s="91">
        <f t="shared" si="162"/>
        <v>0.03</v>
      </c>
      <c r="AT214" s="91">
        <f t="shared" si="163"/>
        <v>2.5067508895016931E-3</v>
      </c>
      <c r="AU214" s="91">
        <f t="shared" si="164"/>
        <v>0.25</v>
      </c>
      <c r="AV214" s="91">
        <f t="shared" si="165"/>
        <v>1.2533754447508465E-3</v>
      </c>
      <c r="AW214" s="91">
        <f t="shared" si="166"/>
        <v>0.13</v>
      </c>
      <c r="AX214" s="91">
        <f t="shared" si="167"/>
        <v>6.2668772237542327E-4</v>
      </c>
      <c r="AY214" s="91">
        <f t="shared" si="168"/>
        <v>0.06</v>
      </c>
      <c r="AZ214" s="91">
        <f t="shared" si="169"/>
        <v>1.2533754447508472E-4</v>
      </c>
      <c r="BA214" s="91">
        <f t="shared" si="170"/>
        <v>0.01</v>
      </c>
      <c r="BB214" s="91">
        <f t="shared" si="171"/>
        <v>5.0135017790033879E-4</v>
      </c>
      <c r="BC214" s="91">
        <f t="shared" si="172"/>
        <v>0.05</v>
      </c>
      <c r="BD214" s="91">
        <f t="shared" si="173"/>
        <v>2.506750889501694E-4</v>
      </c>
      <c r="BE214" s="91">
        <f t="shared" si="174"/>
        <v>0.03</v>
      </c>
      <c r="BF214" s="91">
        <f t="shared" si="175"/>
        <v>1.253375444750847E-4</v>
      </c>
      <c r="BG214" s="91">
        <f t="shared" si="176"/>
        <v>0.01</v>
      </c>
      <c r="BH214" s="91">
        <f t="shared" si="177"/>
        <v>2.5067508895016956E-5</v>
      </c>
      <c r="BI214" s="91">
        <f t="shared" si="178"/>
        <v>0</v>
      </c>
    </row>
    <row r="215" spans="1:61" s="91" customFormat="1" x14ac:dyDescent="0.25">
      <c r="A215" s="126">
        <v>7.5</v>
      </c>
      <c r="B215" s="127">
        <f t="shared" si="133"/>
        <v>41</v>
      </c>
      <c r="C215" s="128">
        <f t="shared" si="123"/>
        <v>0</v>
      </c>
      <c r="D215" s="129">
        <f t="shared" si="124"/>
        <v>1</v>
      </c>
      <c r="E215" s="130">
        <f t="shared" si="125"/>
        <v>0</v>
      </c>
      <c r="F215" s="145">
        <f t="shared" si="122"/>
        <v>40</v>
      </c>
      <c r="G215" s="138">
        <f t="shared" si="147"/>
        <v>2.4831626805049821E-2</v>
      </c>
      <c r="H215" s="133">
        <f t="shared" si="134"/>
        <v>0.46296296296296297</v>
      </c>
      <c r="I215" s="129">
        <f t="shared" si="135"/>
        <v>1.38</v>
      </c>
      <c r="J215" s="133">
        <f t="shared" si="136"/>
        <v>0.46229840002807288</v>
      </c>
      <c r="K215" s="133">
        <f t="shared" si="148"/>
        <v>1.3551055600209481E-5</v>
      </c>
      <c r="L215" s="128">
        <f t="shared" si="137"/>
        <v>18.617322322758923</v>
      </c>
      <c r="M215" s="129">
        <f t="shared" si="126"/>
        <v>0</v>
      </c>
      <c r="N215" s="145">
        <v>0</v>
      </c>
      <c r="O215" s="140">
        <f t="shared" si="138"/>
        <v>1013.9054109003087</v>
      </c>
      <c r="P215" s="135">
        <f t="shared" si="139"/>
        <v>480</v>
      </c>
      <c r="Q215" s="138">
        <f t="shared" si="140"/>
        <v>1.241581340252491E-2</v>
      </c>
      <c r="R215" s="133">
        <f t="shared" si="141"/>
        <v>0.23148148148148148</v>
      </c>
      <c r="S215" s="133">
        <f t="shared" si="127"/>
        <v>0.23114920001403644</v>
      </c>
      <c r="T215" s="133">
        <f t="shared" si="128"/>
        <v>6.7755278001047405E-6</v>
      </c>
      <c r="U215" s="138">
        <f t="shared" si="142"/>
        <v>6.2079067012624552E-3</v>
      </c>
      <c r="V215" s="133">
        <f t="shared" si="143"/>
        <v>0.11574074074074074</v>
      </c>
      <c r="W215" s="133">
        <f t="shared" si="129"/>
        <v>0.11557460000701822</v>
      </c>
      <c r="X215" s="133">
        <f t="shared" si="130"/>
        <v>3.3877639000523703E-6</v>
      </c>
      <c r="Y215" s="138">
        <f t="shared" si="144"/>
        <v>1.241581340252491E-3</v>
      </c>
      <c r="Z215" s="133">
        <f t="shared" si="145"/>
        <v>2.3148148148148147E-2</v>
      </c>
      <c r="AA215" s="133">
        <f t="shared" si="131"/>
        <v>2.3114920001403642E-2</v>
      </c>
      <c r="AB215" s="133">
        <f t="shared" si="132"/>
        <v>6.7755278001047388E-7</v>
      </c>
      <c r="AC215" s="141">
        <f t="shared" si="146"/>
        <v>0.34774305555555779</v>
      </c>
      <c r="AD215" s="91">
        <f t="shared" si="149"/>
        <v>1.0098394485071291E-2</v>
      </c>
      <c r="AE215" s="91">
        <f t="shared" si="150"/>
        <v>1</v>
      </c>
      <c r="AF215" s="91">
        <f t="shared" si="151"/>
        <v>5.0491972425356453E-3</v>
      </c>
      <c r="AG215" s="91">
        <f t="shared" si="150"/>
        <v>0.5</v>
      </c>
      <c r="AH215" s="91">
        <f t="shared" si="152"/>
        <v>2.5245986212678226E-3</v>
      </c>
      <c r="AI215" s="91">
        <f t="shared" si="180"/>
        <v>0.25</v>
      </c>
      <c r="AJ215" s="91">
        <f t="shared" si="154"/>
        <v>5.0491972425356483E-4</v>
      </c>
      <c r="AK215" s="91">
        <f t="shared" si="180"/>
        <v>0.05</v>
      </c>
      <c r="AL215" s="91">
        <f t="shared" si="155"/>
        <v>5.0491972425356453E-3</v>
      </c>
      <c r="AM215" s="91">
        <f t="shared" si="156"/>
        <v>0.5</v>
      </c>
      <c r="AN215" s="91">
        <f t="shared" si="157"/>
        <v>2.5245986212678226E-3</v>
      </c>
      <c r="AO215" s="91">
        <f t="shared" si="158"/>
        <v>0.25</v>
      </c>
      <c r="AP215" s="91">
        <f t="shared" si="159"/>
        <v>1.2622993106339113E-3</v>
      </c>
      <c r="AQ215" s="91">
        <f t="shared" si="160"/>
        <v>0.13</v>
      </c>
      <c r="AR215" s="91">
        <f t="shared" si="161"/>
        <v>2.5245986212678242E-4</v>
      </c>
      <c r="AS215" s="91">
        <f t="shared" si="162"/>
        <v>0.03</v>
      </c>
      <c r="AT215" s="91">
        <f t="shared" si="163"/>
        <v>2.5245986212678226E-3</v>
      </c>
      <c r="AU215" s="91">
        <f t="shared" si="164"/>
        <v>0.25</v>
      </c>
      <c r="AV215" s="91">
        <f t="shared" si="165"/>
        <v>1.2622993106339113E-3</v>
      </c>
      <c r="AW215" s="91">
        <f t="shared" si="166"/>
        <v>0.13</v>
      </c>
      <c r="AX215" s="91">
        <f t="shared" si="167"/>
        <v>6.3114965531695566E-4</v>
      </c>
      <c r="AY215" s="91">
        <f t="shared" si="168"/>
        <v>0.06</v>
      </c>
      <c r="AZ215" s="91">
        <f t="shared" si="169"/>
        <v>1.2622993106339121E-4</v>
      </c>
      <c r="BA215" s="91">
        <f t="shared" si="170"/>
        <v>0.01</v>
      </c>
      <c r="BB215" s="91">
        <f t="shared" si="171"/>
        <v>5.0491972425356472E-4</v>
      </c>
      <c r="BC215" s="91">
        <f t="shared" si="172"/>
        <v>0.05</v>
      </c>
      <c r="BD215" s="91">
        <f t="shared" si="173"/>
        <v>2.5245986212678236E-4</v>
      </c>
      <c r="BE215" s="91">
        <f t="shared" si="174"/>
        <v>0.03</v>
      </c>
      <c r="BF215" s="91">
        <f t="shared" si="175"/>
        <v>1.2622993106339118E-4</v>
      </c>
      <c r="BG215" s="91">
        <f t="shared" si="176"/>
        <v>0.01</v>
      </c>
      <c r="BH215" s="91">
        <f t="shared" si="177"/>
        <v>2.524598621267825E-5</v>
      </c>
      <c r="BI215" s="91">
        <f t="shared" si="178"/>
        <v>0</v>
      </c>
    </row>
    <row r="216" spans="1:61" s="91" customFormat="1" x14ac:dyDescent="0.25">
      <c r="A216" s="126">
        <v>7.5</v>
      </c>
      <c r="B216" s="127">
        <f t="shared" si="133"/>
        <v>41</v>
      </c>
      <c r="C216" s="128">
        <f t="shared" si="123"/>
        <v>0</v>
      </c>
      <c r="D216" s="129">
        <f t="shared" si="124"/>
        <v>1</v>
      </c>
      <c r="E216" s="130">
        <f t="shared" si="125"/>
        <v>0</v>
      </c>
      <c r="F216" s="145">
        <f t="shared" si="122"/>
        <v>40</v>
      </c>
      <c r="G216" s="138">
        <f t="shared" si="147"/>
        <v>2.4832983079798341E-2</v>
      </c>
      <c r="H216" s="133">
        <f t="shared" si="134"/>
        <v>0.46296296296296297</v>
      </c>
      <c r="I216" s="129">
        <f t="shared" si="135"/>
        <v>1.38</v>
      </c>
      <c r="J216" s="133">
        <f t="shared" si="136"/>
        <v>0.46232365023222427</v>
      </c>
      <c r="K216" s="133">
        <f t="shared" si="148"/>
        <v>1.3551795743200134E-5</v>
      </c>
      <c r="L216" s="128">
        <f t="shared" si="137"/>
        <v>18.617322322758923</v>
      </c>
      <c r="M216" s="129">
        <f t="shared" si="126"/>
        <v>0</v>
      </c>
      <c r="N216" s="145">
        <v>0</v>
      </c>
      <c r="O216" s="140">
        <f t="shared" si="138"/>
        <v>1013.9345770759186</v>
      </c>
      <c r="P216" s="135">
        <f t="shared" si="139"/>
        <v>480</v>
      </c>
      <c r="Q216" s="138">
        <f t="shared" si="140"/>
        <v>1.241649153989917E-2</v>
      </c>
      <c r="R216" s="133">
        <f t="shared" si="141"/>
        <v>0.23148148148148148</v>
      </c>
      <c r="S216" s="133">
        <f t="shared" si="127"/>
        <v>0.23116182511611214</v>
      </c>
      <c r="T216" s="133">
        <f t="shared" si="128"/>
        <v>6.7758978716000672E-6</v>
      </c>
      <c r="U216" s="138">
        <f t="shared" si="142"/>
        <v>6.2082457699495852E-3</v>
      </c>
      <c r="V216" s="133">
        <f t="shared" si="143"/>
        <v>0.11574074074074074</v>
      </c>
      <c r="W216" s="133">
        <f t="shared" si="129"/>
        <v>0.11558091255805607</v>
      </c>
      <c r="X216" s="133">
        <f t="shared" si="130"/>
        <v>3.3879489358000336E-6</v>
      </c>
      <c r="Y216" s="138">
        <f t="shared" si="144"/>
        <v>1.241649153989917E-3</v>
      </c>
      <c r="Z216" s="133">
        <f t="shared" si="145"/>
        <v>2.3148148148148147E-2</v>
      </c>
      <c r="AA216" s="133">
        <f t="shared" si="131"/>
        <v>2.3116182511611214E-2</v>
      </c>
      <c r="AB216" s="133">
        <f t="shared" si="132"/>
        <v>6.7758978716000674E-7</v>
      </c>
      <c r="AC216" s="141">
        <f t="shared" si="146"/>
        <v>0.34782986111111336</v>
      </c>
      <c r="AD216" s="91">
        <f t="shared" si="149"/>
        <v>1.016978931142571E-2</v>
      </c>
      <c r="AE216" s="91">
        <f t="shared" si="150"/>
        <v>1.01</v>
      </c>
      <c r="AF216" s="91">
        <f t="shared" si="151"/>
        <v>5.0848946557128551E-3</v>
      </c>
      <c r="AG216" s="91">
        <f t="shared" si="150"/>
        <v>0.51</v>
      </c>
      <c r="AH216" s="91">
        <f t="shared" si="152"/>
        <v>2.5424473278564275E-3</v>
      </c>
      <c r="AI216" s="91">
        <f t="shared" si="180"/>
        <v>0.25</v>
      </c>
      <c r="AJ216" s="91">
        <f t="shared" si="154"/>
        <v>5.0848946557128583E-4</v>
      </c>
      <c r="AK216" s="91">
        <f t="shared" si="180"/>
        <v>0.05</v>
      </c>
      <c r="AL216" s="91">
        <f t="shared" si="155"/>
        <v>5.0848946557128551E-3</v>
      </c>
      <c r="AM216" s="91">
        <f t="shared" si="156"/>
        <v>0.51</v>
      </c>
      <c r="AN216" s="91">
        <f t="shared" si="157"/>
        <v>2.5424473278564275E-3</v>
      </c>
      <c r="AO216" s="91">
        <f t="shared" si="158"/>
        <v>0.25</v>
      </c>
      <c r="AP216" s="91">
        <f t="shared" si="159"/>
        <v>1.2712236639282138E-3</v>
      </c>
      <c r="AQ216" s="91">
        <f t="shared" si="160"/>
        <v>0.13</v>
      </c>
      <c r="AR216" s="91">
        <f t="shared" si="161"/>
        <v>2.5424473278564292E-4</v>
      </c>
      <c r="AS216" s="91">
        <f t="shared" si="162"/>
        <v>0.03</v>
      </c>
      <c r="AT216" s="91">
        <f t="shared" si="163"/>
        <v>2.5424473278564275E-3</v>
      </c>
      <c r="AU216" s="91">
        <f t="shared" si="164"/>
        <v>0.25</v>
      </c>
      <c r="AV216" s="91">
        <f t="shared" si="165"/>
        <v>1.2712236639282138E-3</v>
      </c>
      <c r="AW216" s="91">
        <f t="shared" si="166"/>
        <v>0.13</v>
      </c>
      <c r="AX216" s="91">
        <f t="shared" si="167"/>
        <v>6.3561183196410688E-4</v>
      </c>
      <c r="AY216" s="91">
        <f t="shared" si="168"/>
        <v>0.06</v>
      </c>
      <c r="AZ216" s="91">
        <f t="shared" si="169"/>
        <v>1.2712236639282146E-4</v>
      </c>
      <c r="BA216" s="91">
        <f t="shared" si="170"/>
        <v>0.01</v>
      </c>
      <c r="BB216" s="91">
        <f t="shared" si="171"/>
        <v>5.0848946557128572E-4</v>
      </c>
      <c r="BC216" s="91">
        <f t="shared" si="172"/>
        <v>0.05</v>
      </c>
      <c r="BD216" s="91">
        <f t="shared" si="173"/>
        <v>2.5424473278564286E-4</v>
      </c>
      <c r="BE216" s="91">
        <f t="shared" si="174"/>
        <v>0.03</v>
      </c>
      <c r="BF216" s="91">
        <f t="shared" si="175"/>
        <v>1.2712236639282143E-4</v>
      </c>
      <c r="BG216" s="91">
        <f t="shared" si="176"/>
        <v>0.01</v>
      </c>
      <c r="BH216" s="91">
        <f t="shared" si="177"/>
        <v>2.5424473278564301E-5</v>
      </c>
      <c r="BI216" s="91">
        <f t="shared" si="178"/>
        <v>0</v>
      </c>
    </row>
    <row r="217" spans="1:61" s="91" customFormat="1" x14ac:dyDescent="0.25">
      <c r="A217" s="126">
        <v>7.5</v>
      </c>
      <c r="B217" s="127">
        <f t="shared" si="133"/>
        <v>41</v>
      </c>
      <c r="C217" s="128">
        <f t="shared" si="123"/>
        <v>0</v>
      </c>
      <c r="D217" s="129">
        <f t="shared" si="124"/>
        <v>1</v>
      </c>
      <c r="E217" s="130">
        <f t="shared" si="125"/>
        <v>0</v>
      </c>
      <c r="F217" s="145">
        <f t="shared" si="122"/>
        <v>40</v>
      </c>
      <c r="G217" s="138">
        <f t="shared" si="147"/>
        <v>2.4834286748412916E-2</v>
      </c>
      <c r="H217" s="133">
        <f t="shared" si="134"/>
        <v>0.46296296296296297</v>
      </c>
      <c r="I217" s="129">
        <f t="shared" si="135"/>
        <v>1.38</v>
      </c>
      <c r="J217" s="133">
        <f t="shared" si="136"/>
        <v>0.4623479210510239</v>
      </c>
      <c r="K217" s="133">
        <f t="shared" si="148"/>
        <v>1.3552507178098018E-5</v>
      </c>
      <c r="L217" s="128">
        <f t="shared" si="137"/>
        <v>18.617322322758923</v>
      </c>
      <c r="M217" s="129">
        <f t="shared" si="126"/>
        <v>0</v>
      </c>
      <c r="N217" s="145">
        <v>0</v>
      </c>
      <c r="O217" s="140">
        <f t="shared" si="138"/>
        <v>1013.9626120096696</v>
      </c>
      <c r="P217" s="135">
        <f t="shared" si="139"/>
        <v>480</v>
      </c>
      <c r="Q217" s="138">
        <f t="shared" si="140"/>
        <v>1.2417143374206458E-2</v>
      </c>
      <c r="R217" s="133">
        <f t="shared" si="141"/>
        <v>0.23148148148148148</v>
      </c>
      <c r="S217" s="133">
        <f t="shared" si="127"/>
        <v>0.23117396052551195</v>
      </c>
      <c r="T217" s="133">
        <f t="shared" si="128"/>
        <v>6.7762535890490092E-6</v>
      </c>
      <c r="U217" s="138">
        <f t="shared" si="142"/>
        <v>6.2085716871032289E-3</v>
      </c>
      <c r="V217" s="133">
        <f t="shared" si="143"/>
        <v>0.11574074074074074</v>
      </c>
      <c r="W217" s="133">
        <f t="shared" si="129"/>
        <v>0.11558698026275598</v>
      </c>
      <c r="X217" s="133">
        <f t="shared" si="130"/>
        <v>3.3881267945245046E-6</v>
      </c>
      <c r="Y217" s="138">
        <f t="shared" si="144"/>
        <v>1.2417143374206458E-3</v>
      </c>
      <c r="Z217" s="133">
        <f t="shared" si="145"/>
        <v>2.3148148148148147E-2</v>
      </c>
      <c r="AA217" s="133">
        <f t="shared" si="131"/>
        <v>2.3117396052551194E-2</v>
      </c>
      <c r="AB217" s="133">
        <f t="shared" si="132"/>
        <v>6.7762535890490092E-7</v>
      </c>
      <c r="AC217" s="141">
        <f t="shared" si="146"/>
        <v>0.34791666666666893</v>
      </c>
      <c r="AD217" s="91">
        <f t="shared" si="149"/>
        <v>1.0241187885827398E-2</v>
      </c>
      <c r="AE217" s="91">
        <f t="shared" si="150"/>
        <v>1.02</v>
      </c>
      <c r="AF217" s="91">
        <f t="shared" si="151"/>
        <v>5.120593942913699E-3</v>
      </c>
      <c r="AG217" s="91">
        <f t="shared" si="150"/>
        <v>0.51</v>
      </c>
      <c r="AH217" s="91">
        <f t="shared" si="152"/>
        <v>2.5602969714568495E-3</v>
      </c>
      <c r="AI217" s="91">
        <f t="shared" si="180"/>
        <v>0.26</v>
      </c>
      <c r="AJ217" s="91">
        <f t="shared" si="154"/>
        <v>5.1205939429137021E-4</v>
      </c>
      <c r="AK217" s="91">
        <f t="shared" si="180"/>
        <v>0.05</v>
      </c>
      <c r="AL217" s="91">
        <f t="shared" si="155"/>
        <v>5.120593942913699E-3</v>
      </c>
      <c r="AM217" s="91">
        <f t="shared" si="156"/>
        <v>0.51</v>
      </c>
      <c r="AN217" s="91">
        <f t="shared" si="157"/>
        <v>2.5602969714568495E-3</v>
      </c>
      <c r="AO217" s="91">
        <f t="shared" si="158"/>
        <v>0.26</v>
      </c>
      <c r="AP217" s="91">
        <f t="shared" si="159"/>
        <v>1.2801484857284248E-3</v>
      </c>
      <c r="AQ217" s="91">
        <f t="shared" si="160"/>
        <v>0.13</v>
      </c>
      <c r="AR217" s="91">
        <f t="shared" si="161"/>
        <v>2.560296971456851E-4</v>
      </c>
      <c r="AS217" s="91">
        <f t="shared" si="162"/>
        <v>0.03</v>
      </c>
      <c r="AT217" s="91">
        <f t="shared" si="163"/>
        <v>2.5602969714568495E-3</v>
      </c>
      <c r="AU217" s="91">
        <f t="shared" si="164"/>
        <v>0.26</v>
      </c>
      <c r="AV217" s="91">
        <f t="shared" si="165"/>
        <v>1.2801484857284248E-3</v>
      </c>
      <c r="AW217" s="91">
        <f t="shared" si="166"/>
        <v>0.13</v>
      </c>
      <c r="AX217" s="91">
        <f t="shared" si="167"/>
        <v>6.4007424286421238E-4</v>
      </c>
      <c r="AY217" s="91">
        <f t="shared" si="168"/>
        <v>0.06</v>
      </c>
      <c r="AZ217" s="91">
        <f t="shared" si="169"/>
        <v>1.2801484857284255E-4</v>
      </c>
      <c r="BA217" s="91">
        <f t="shared" si="170"/>
        <v>0.01</v>
      </c>
      <c r="BB217" s="91">
        <f t="shared" si="171"/>
        <v>5.120593942913701E-4</v>
      </c>
      <c r="BC217" s="91">
        <f t="shared" si="172"/>
        <v>0.05</v>
      </c>
      <c r="BD217" s="91">
        <f t="shared" si="173"/>
        <v>2.5602969714568505E-4</v>
      </c>
      <c r="BE217" s="91">
        <f t="shared" si="174"/>
        <v>0.03</v>
      </c>
      <c r="BF217" s="91">
        <f t="shared" si="175"/>
        <v>1.2801484857284253E-4</v>
      </c>
      <c r="BG217" s="91">
        <f t="shared" si="176"/>
        <v>0.01</v>
      </c>
      <c r="BH217" s="91">
        <f t="shared" si="177"/>
        <v>2.5602969714568518E-5</v>
      </c>
      <c r="BI217" s="91">
        <f t="shared" si="178"/>
        <v>0</v>
      </c>
    </row>
    <row r="218" spans="1:61" s="91" customFormat="1" x14ac:dyDescent="0.25">
      <c r="A218" s="126">
        <v>7.5</v>
      </c>
      <c r="B218" s="127">
        <f t="shared" si="133"/>
        <v>41</v>
      </c>
      <c r="C218" s="128">
        <f t="shared" si="123"/>
        <v>0</v>
      </c>
      <c r="D218" s="129">
        <f t="shared" si="124"/>
        <v>1</v>
      </c>
      <c r="E218" s="130">
        <f t="shared" si="125"/>
        <v>0</v>
      </c>
      <c r="F218" s="145">
        <f t="shared" si="122"/>
        <v>40</v>
      </c>
      <c r="G218" s="138">
        <f t="shared" si="147"/>
        <v>2.4835539851339503E-2</v>
      </c>
      <c r="H218" s="133">
        <f t="shared" si="134"/>
        <v>0.46296296296296297</v>
      </c>
      <c r="I218" s="129">
        <f t="shared" si="135"/>
        <v>1.38</v>
      </c>
      <c r="J218" s="133">
        <f t="shared" si="136"/>
        <v>0.46237125047211175</v>
      </c>
      <c r="K218" s="133">
        <f t="shared" si="148"/>
        <v>1.3553191018410388E-5</v>
      </c>
      <c r="L218" s="128">
        <f t="shared" si="137"/>
        <v>18.617322322758923</v>
      </c>
      <c r="M218" s="129">
        <f t="shared" si="126"/>
        <v>0</v>
      </c>
      <c r="N218" s="145">
        <v>0</v>
      </c>
      <c r="O218" s="140">
        <f t="shared" si="138"/>
        <v>1013.9895595780083</v>
      </c>
      <c r="P218" s="135">
        <f t="shared" si="139"/>
        <v>480</v>
      </c>
      <c r="Q218" s="138">
        <f t="shared" si="140"/>
        <v>1.2417769925669751E-2</v>
      </c>
      <c r="R218" s="133">
        <f t="shared" si="141"/>
        <v>0.23148148148148148</v>
      </c>
      <c r="S218" s="133">
        <f t="shared" si="127"/>
        <v>0.23118562523605587</v>
      </c>
      <c r="T218" s="133">
        <f t="shared" si="128"/>
        <v>6.7765955092051939E-6</v>
      </c>
      <c r="U218" s="138">
        <f t="shared" si="142"/>
        <v>6.2088849628348756E-3</v>
      </c>
      <c r="V218" s="133">
        <f t="shared" si="143"/>
        <v>0.11574074074074074</v>
      </c>
      <c r="W218" s="133">
        <f t="shared" si="129"/>
        <v>0.11559281261802794</v>
      </c>
      <c r="X218" s="133">
        <f t="shared" si="130"/>
        <v>3.388297754602597E-6</v>
      </c>
      <c r="Y218" s="138">
        <f t="shared" si="144"/>
        <v>1.241776992566975E-3</v>
      </c>
      <c r="Z218" s="133">
        <f t="shared" si="145"/>
        <v>2.3148148148148147E-2</v>
      </c>
      <c r="AA218" s="133">
        <f t="shared" si="131"/>
        <v>2.3118562523605585E-2</v>
      </c>
      <c r="AB218" s="133">
        <f t="shared" si="132"/>
        <v>6.776595509205192E-7</v>
      </c>
      <c r="AC218" s="141">
        <f t="shared" si="146"/>
        <v>0.3480034722222245</v>
      </c>
      <c r="AD218" s="91">
        <f t="shared" si="149"/>
        <v>1.0312590062899999E-2</v>
      </c>
      <c r="AE218" s="91">
        <f t="shared" si="150"/>
        <v>1.03</v>
      </c>
      <c r="AF218" s="91">
        <f t="shared" si="151"/>
        <v>5.1562950314499997E-3</v>
      </c>
      <c r="AG218" s="91">
        <f t="shared" si="150"/>
        <v>0.51</v>
      </c>
      <c r="AH218" s="91">
        <f t="shared" si="152"/>
        <v>2.5781475157249998E-3</v>
      </c>
      <c r="AI218" s="91">
        <f t="shared" si="180"/>
        <v>0.26</v>
      </c>
      <c r="AJ218" s="91">
        <f t="shared" si="154"/>
        <v>5.1562950314500025E-4</v>
      </c>
      <c r="AK218" s="91">
        <f t="shared" si="180"/>
        <v>0.05</v>
      </c>
      <c r="AL218" s="91">
        <f t="shared" si="155"/>
        <v>5.1562950314499997E-3</v>
      </c>
      <c r="AM218" s="91">
        <f t="shared" si="156"/>
        <v>0.51</v>
      </c>
      <c r="AN218" s="91">
        <f t="shared" si="157"/>
        <v>2.5781475157249998E-3</v>
      </c>
      <c r="AO218" s="91">
        <f t="shared" si="158"/>
        <v>0.26</v>
      </c>
      <c r="AP218" s="91">
        <f t="shared" si="159"/>
        <v>1.2890737578624999E-3</v>
      </c>
      <c r="AQ218" s="91">
        <f t="shared" si="160"/>
        <v>0.13</v>
      </c>
      <c r="AR218" s="91">
        <f t="shared" si="161"/>
        <v>2.5781475157250013E-4</v>
      </c>
      <c r="AS218" s="91">
        <f t="shared" si="162"/>
        <v>0.03</v>
      </c>
      <c r="AT218" s="91">
        <f t="shared" si="163"/>
        <v>2.5781475157249998E-3</v>
      </c>
      <c r="AU218" s="91">
        <f t="shared" si="164"/>
        <v>0.26</v>
      </c>
      <c r="AV218" s="91">
        <f t="shared" si="165"/>
        <v>1.2890737578624999E-3</v>
      </c>
      <c r="AW218" s="91">
        <f t="shared" si="166"/>
        <v>0.13</v>
      </c>
      <c r="AX218" s="91">
        <f t="shared" si="167"/>
        <v>6.4453687893124996E-4</v>
      </c>
      <c r="AY218" s="91">
        <f t="shared" si="168"/>
        <v>0.06</v>
      </c>
      <c r="AZ218" s="91">
        <f t="shared" si="169"/>
        <v>1.2890737578625006E-4</v>
      </c>
      <c r="BA218" s="91">
        <f t="shared" si="170"/>
        <v>0.01</v>
      </c>
      <c r="BB218" s="91">
        <f t="shared" si="171"/>
        <v>5.1562950314500014E-4</v>
      </c>
      <c r="BC218" s="91">
        <f t="shared" si="172"/>
        <v>0.05</v>
      </c>
      <c r="BD218" s="91">
        <f t="shared" si="173"/>
        <v>2.5781475157250007E-4</v>
      </c>
      <c r="BE218" s="91">
        <f t="shared" si="174"/>
        <v>0.03</v>
      </c>
      <c r="BF218" s="91">
        <f t="shared" si="175"/>
        <v>1.2890737578625004E-4</v>
      </c>
      <c r="BG218" s="91">
        <f t="shared" si="176"/>
        <v>0.01</v>
      </c>
      <c r="BH218" s="91">
        <f t="shared" si="177"/>
        <v>2.5781475157250022E-5</v>
      </c>
      <c r="BI218" s="91">
        <f t="shared" si="178"/>
        <v>0</v>
      </c>
    </row>
    <row r="219" spans="1:61" s="91" customFormat="1" x14ac:dyDescent="0.25">
      <c r="A219" s="126">
        <v>7.5</v>
      </c>
      <c r="B219" s="127">
        <f t="shared" si="133"/>
        <v>41</v>
      </c>
      <c r="C219" s="128">
        <f t="shared" si="123"/>
        <v>0</v>
      </c>
      <c r="D219" s="129">
        <f t="shared" si="124"/>
        <v>1</v>
      </c>
      <c r="E219" s="130">
        <f t="shared" si="125"/>
        <v>0</v>
      </c>
      <c r="F219" s="145">
        <f t="shared" si="122"/>
        <v>40</v>
      </c>
      <c r="G219" s="138">
        <f t="shared" si="147"/>
        <v>2.483674434988082E-2</v>
      </c>
      <c r="H219" s="133">
        <f t="shared" si="134"/>
        <v>0.46296296296296297</v>
      </c>
      <c r="I219" s="129">
        <f t="shared" si="135"/>
        <v>1.38</v>
      </c>
      <c r="J219" s="133">
        <f t="shared" si="136"/>
        <v>0.46239367500969275</v>
      </c>
      <c r="K219" s="133">
        <f t="shared" si="148"/>
        <v>1.3553848334454636E-5</v>
      </c>
      <c r="L219" s="128">
        <f t="shared" si="137"/>
        <v>18.617322322758923</v>
      </c>
      <c r="M219" s="129">
        <f t="shared" si="126"/>
        <v>0</v>
      </c>
      <c r="N219" s="145">
        <v>0</v>
      </c>
      <c r="O219" s="140">
        <f t="shared" si="138"/>
        <v>1014.0154619555856</v>
      </c>
      <c r="P219" s="135">
        <f t="shared" si="139"/>
        <v>480</v>
      </c>
      <c r="Q219" s="138">
        <f t="shared" si="140"/>
        <v>1.241837217494041E-2</v>
      </c>
      <c r="R219" s="133">
        <f t="shared" si="141"/>
        <v>0.23148148148148148</v>
      </c>
      <c r="S219" s="133">
        <f t="shared" si="127"/>
        <v>0.23119683750484638</v>
      </c>
      <c r="T219" s="133">
        <f t="shared" si="128"/>
        <v>6.7769241672273178E-6</v>
      </c>
      <c r="U219" s="138">
        <f t="shared" si="142"/>
        <v>6.2091860874702049E-3</v>
      </c>
      <c r="V219" s="133">
        <f t="shared" si="143"/>
        <v>0.11574074074074074</v>
      </c>
      <c r="W219" s="133">
        <f t="shared" si="129"/>
        <v>0.11559841875242319</v>
      </c>
      <c r="X219" s="133">
        <f t="shared" si="130"/>
        <v>3.3884620836136589E-6</v>
      </c>
      <c r="Y219" s="138">
        <f t="shared" si="144"/>
        <v>1.241837217494041E-3</v>
      </c>
      <c r="Z219" s="133">
        <f t="shared" si="145"/>
        <v>2.3148148148148147E-2</v>
      </c>
      <c r="AA219" s="133">
        <f t="shared" si="131"/>
        <v>2.3119683750484638E-2</v>
      </c>
      <c r="AB219" s="133">
        <f t="shared" si="132"/>
        <v>6.7769241672273193E-7</v>
      </c>
      <c r="AC219" s="141">
        <f t="shared" si="146"/>
        <v>0.34809027777778007</v>
      </c>
      <c r="AD219" s="91">
        <f t="shared" si="149"/>
        <v>1.0383995702905907E-2</v>
      </c>
      <c r="AE219" s="91">
        <f t="shared" si="150"/>
        <v>1.03</v>
      </c>
      <c r="AF219" s="91">
        <f t="shared" si="151"/>
        <v>5.1919978514529536E-3</v>
      </c>
      <c r="AG219" s="91">
        <f t="shared" si="150"/>
        <v>0.52</v>
      </c>
      <c r="AH219" s="91">
        <f t="shared" si="152"/>
        <v>2.5959989257264768E-3</v>
      </c>
      <c r="AI219" s="91">
        <f t="shared" si="180"/>
        <v>0.26</v>
      </c>
      <c r="AJ219" s="91">
        <f t="shared" si="154"/>
        <v>5.1919978514529559E-4</v>
      </c>
      <c r="AK219" s="91">
        <f t="shared" si="180"/>
        <v>0.05</v>
      </c>
      <c r="AL219" s="91">
        <f t="shared" si="155"/>
        <v>5.1919978514529536E-3</v>
      </c>
      <c r="AM219" s="91">
        <f t="shared" si="156"/>
        <v>0.52</v>
      </c>
      <c r="AN219" s="91">
        <f t="shared" si="157"/>
        <v>2.5959989257264768E-3</v>
      </c>
      <c r="AO219" s="91">
        <f t="shared" si="158"/>
        <v>0.26</v>
      </c>
      <c r="AP219" s="91">
        <f t="shared" si="159"/>
        <v>1.2979994628632384E-3</v>
      </c>
      <c r="AQ219" s="91">
        <f t="shared" si="160"/>
        <v>0.13</v>
      </c>
      <c r="AR219" s="91">
        <f t="shared" si="161"/>
        <v>2.595998925726478E-4</v>
      </c>
      <c r="AS219" s="91">
        <f t="shared" si="162"/>
        <v>0.03</v>
      </c>
      <c r="AT219" s="91">
        <f t="shared" si="163"/>
        <v>2.5959989257264768E-3</v>
      </c>
      <c r="AU219" s="91">
        <f t="shared" si="164"/>
        <v>0.26</v>
      </c>
      <c r="AV219" s="91">
        <f t="shared" si="165"/>
        <v>1.2979994628632384E-3</v>
      </c>
      <c r="AW219" s="91">
        <f t="shared" si="166"/>
        <v>0.13</v>
      </c>
      <c r="AX219" s="91">
        <f t="shared" si="167"/>
        <v>6.489997314316192E-4</v>
      </c>
      <c r="AY219" s="91">
        <f t="shared" si="168"/>
        <v>0.06</v>
      </c>
      <c r="AZ219" s="91">
        <f t="shared" si="169"/>
        <v>1.297999462863239E-4</v>
      </c>
      <c r="BA219" s="91">
        <f t="shared" si="170"/>
        <v>0.01</v>
      </c>
      <c r="BB219" s="91">
        <f t="shared" si="171"/>
        <v>5.1919978514529549E-4</v>
      </c>
      <c r="BC219" s="91">
        <f t="shared" si="172"/>
        <v>0.05</v>
      </c>
      <c r="BD219" s="91">
        <f t="shared" si="173"/>
        <v>2.5959989257264774E-4</v>
      </c>
      <c r="BE219" s="91">
        <f t="shared" si="174"/>
        <v>0.03</v>
      </c>
      <c r="BF219" s="91">
        <f t="shared" si="175"/>
        <v>1.2979994628632387E-4</v>
      </c>
      <c r="BG219" s="91">
        <f t="shared" si="176"/>
        <v>0.01</v>
      </c>
      <c r="BH219" s="91">
        <f t="shared" si="177"/>
        <v>2.5959989257264789E-5</v>
      </c>
      <c r="BI219" s="91">
        <f t="shared" si="178"/>
        <v>0</v>
      </c>
    </row>
    <row r="220" spans="1:61" s="91" customFormat="1" x14ac:dyDescent="0.25">
      <c r="A220" s="126">
        <v>7.5</v>
      </c>
      <c r="B220" s="127">
        <f t="shared" si="133"/>
        <v>41</v>
      </c>
      <c r="C220" s="128">
        <f t="shared" si="123"/>
        <v>0</v>
      </c>
      <c r="D220" s="129">
        <f t="shared" si="124"/>
        <v>1</v>
      </c>
      <c r="E220" s="130">
        <f t="shared" si="125"/>
        <v>0</v>
      </c>
      <c r="F220" s="145">
        <f t="shared" si="122"/>
        <v>40</v>
      </c>
      <c r="G220" s="138">
        <f t="shared" si="147"/>
        <v>2.4837902129266103E-2</v>
      </c>
      <c r="H220" s="133">
        <f t="shared" si="134"/>
        <v>0.46296296296296297</v>
      </c>
      <c r="I220" s="129">
        <f t="shared" si="135"/>
        <v>1.38</v>
      </c>
      <c r="J220" s="133">
        <f t="shared" si="136"/>
        <v>0.4624152297616872</v>
      </c>
      <c r="K220" s="133">
        <f t="shared" si="148"/>
        <v>1.3554480155033529E-5</v>
      </c>
      <c r="L220" s="128">
        <f t="shared" si="137"/>
        <v>18.617322322758923</v>
      </c>
      <c r="M220" s="129">
        <f t="shared" si="126"/>
        <v>0</v>
      </c>
      <c r="N220" s="145">
        <v>0</v>
      </c>
      <c r="O220" s="140">
        <f t="shared" si="138"/>
        <v>1014.0403596812621</v>
      </c>
      <c r="P220" s="135">
        <f t="shared" si="139"/>
        <v>480</v>
      </c>
      <c r="Q220" s="138">
        <f t="shared" si="140"/>
        <v>1.2418951064633052E-2</v>
      </c>
      <c r="R220" s="133">
        <f t="shared" si="141"/>
        <v>0.23148148148148148</v>
      </c>
      <c r="S220" s="133">
        <f t="shared" si="127"/>
        <v>0.2312076148808436</v>
      </c>
      <c r="T220" s="133">
        <f t="shared" si="128"/>
        <v>6.7772400775167643E-6</v>
      </c>
      <c r="U220" s="138">
        <f t="shared" si="142"/>
        <v>6.2094755323165258E-3</v>
      </c>
      <c r="V220" s="133">
        <f t="shared" si="143"/>
        <v>0.11574074074074074</v>
      </c>
      <c r="W220" s="133">
        <f t="shared" si="129"/>
        <v>0.1156038074404218</v>
      </c>
      <c r="X220" s="133">
        <f t="shared" si="130"/>
        <v>3.3886200387583822E-6</v>
      </c>
      <c r="Y220" s="138">
        <f t="shared" si="144"/>
        <v>1.2418951064633052E-3</v>
      </c>
      <c r="Z220" s="133">
        <f t="shared" si="145"/>
        <v>2.3148148148148147E-2</v>
      </c>
      <c r="AA220" s="133">
        <f t="shared" si="131"/>
        <v>2.3120761488084361E-2</v>
      </c>
      <c r="AB220" s="133">
        <f t="shared" si="132"/>
        <v>6.7772400775167635E-7</v>
      </c>
      <c r="AC220" s="141">
        <f t="shared" si="146"/>
        <v>0.34817708333333564</v>
      </c>
      <c r="AD220" s="91">
        <f t="shared" si="149"/>
        <v>1.0455404671527547E-2</v>
      </c>
      <c r="AE220" s="91">
        <f t="shared" si="150"/>
        <v>1.04</v>
      </c>
      <c r="AF220" s="91">
        <f t="shared" si="151"/>
        <v>5.2277023357637734E-3</v>
      </c>
      <c r="AG220" s="91">
        <f t="shared" si="150"/>
        <v>0.52</v>
      </c>
      <c r="AH220" s="91">
        <f t="shared" si="152"/>
        <v>2.6138511678818867E-3</v>
      </c>
      <c r="AI220" s="91">
        <f t="shared" si="180"/>
        <v>0.26</v>
      </c>
      <c r="AJ220" s="91">
        <f t="shared" si="154"/>
        <v>5.2277023357637762E-4</v>
      </c>
      <c r="AK220" s="91">
        <f t="shared" si="180"/>
        <v>0.05</v>
      </c>
      <c r="AL220" s="91">
        <f t="shared" si="155"/>
        <v>5.2277023357637734E-3</v>
      </c>
      <c r="AM220" s="91">
        <f t="shared" si="156"/>
        <v>0.52</v>
      </c>
      <c r="AN220" s="91">
        <f t="shared" si="157"/>
        <v>2.6138511678818867E-3</v>
      </c>
      <c r="AO220" s="91">
        <f t="shared" si="158"/>
        <v>0.26</v>
      </c>
      <c r="AP220" s="91">
        <f t="shared" si="159"/>
        <v>1.3069255839409434E-3</v>
      </c>
      <c r="AQ220" s="91">
        <f t="shared" si="160"/>
        <v>0.13</v>
      </c>
      <c r="AR220" s="91">
        <f t="shared" si="161"/>
        <v>2.6138511678818881E-4</v>
      </c>
      <c r="AS220" s="91">
        <f t="shared" si="162"/>
        <v>0.03</v>
      </c>
      <c r="AT220" s="91">
        <f t="shared" si="163"/>
        <v>2.6138511678818867E-3</v>
      </c>
      <c r="AU220" s="91">
        <f t="shared" si="164"/>
        <v>0.26</v>
      </c>
      <c r="AV220" s="91">
        <f t="shared" si="165"/>
        <v>1.3069255839409434E-3</v>
      </c>
      <c r="AW220" s="91">
        <f t="shared" si="166"/>
        <v>0.13</v>
      </c>
      <c r="AX220" s="91">
        <f t="shared" si="167"/>
        <v>6.5346279197047168E-4</v>
      </c>
      <c r="AY220" s="91">
        <f t="shared" si="168"/>
        <v>7.0000000000000007E-2</v>
      </c>
      <c r="AZ220" s="91">
        <f t="shared" si="169"/>
        <v>1.3069255839409441E-4</v>
      </c>
      <c r="BA220" s="91">
        <f t="shared" si="170"/>
        <v>0.01</v>
      </c>
      <c r="BB220" s="91">
        <f t="shared" si="171"/>
        <v>5.2277023357637752E-4</v>
      </c>
      <c r="BC220" s="91">
        <f t="shared" si="172"/>
        <v>0.05</v>
      </c>
      <c r="BD220" s="91">
        <f t="shared" si="173"/>
        <v>2.6138511678818876E-4</v>
      </c>
      <c r="BE220" s="91">
        <f t="shared" si="174"/>
        <v>0.03</v>
      </c>
      <c r="BF220" s="91">
        <f t="shared" si="175"/>
        <v>1.3069255839409438E-4</v>
      </c>
      <c r="BG220" s="91">
        <f t="shared" si="176"/>
        <v>0.01</v>
      </c>
      <c r="BH220" s="91">
        <f t="shared" si="177"/>
        <v>2.6138511678818889E-5</v>
      </c>
      <c r="BI220" s="91">
        <f t="shared" si="178"/>
        <v>0</v>
      </c>
    </row>
    <row r="221" spans="1:61" s="91" customFormat="1" x14ac:dyDescent="0.25">
      <c r="A221" s="126">
        <v>7.5</v>
      </c>
      <c r="B221" s="127">
        <f t="shared" si="133"/>
        <v>41</v>
      </c>
      <c r="C221" s="128">
        <f t="shared" si="123"/>
        <v>0</v>
      </c>
      <c r="D221" s="129">
        <f t="shared" si="124"/>
        <v>1</v>
      </c>
      <c r="E221" s="130">
        <f t="shared" si="125"/>
        <v>0</v>
      </c>
      <c r="F221" s="145">
        <f t="shared" si="122"/>
        <v>40</v>
      </c>
      <c r="G221" s="138">
        <f t="shared" si="147"/>
        <v>2.483901500160177E-2</v>
      </c>
      <c r="H221" s="133">
        <f t="shared" si="134"/>
        <v>0.46296296296296297</v>
      </c>
      <c r="I221" s="129">
        <f t="shared" si="135"/>
        <v>1.38</v>
      </c>
      <c r="J221" s="133">
        <f t="shared" si="136"/>
        <v>0.4624359484646644</v>
      </c>
      <c r="K221" s="133">
        <f t="shared" si="148"/>
        <v>1.3555087469045407E-5</v>
      </c>
      <c r="L221" s="128">
        <f t="shared" si="137"/>
        <v>18.617322322758923</v>
      </c>
      <c r="M221" s="129">
        <f t="shared" si="126"/>
        <v>0</v>
      </c>
      <c r="N221" s="145">
        <v>0</v>
      </c>
      <c r="O221" s="140">
        <f t="shared" si="138"/>
        <v>1014.0642917215553</v>
      </c>
      <c r="P221" s="135">
        <f t="shared" si="139"/>
        <v>480</v>
      </c>
      <c r="Q221" s="138">
        <f t="shared" si="140"/>
        <v>1.2419507500800885E-2</v>
      </c>
      <c r="R221" s="133">
        <f t="shared" si="141"/>
        <v>0.23148148148148148</v>
      </c>
      <c r="S221" s="133">
        <f t="shared" si="127"/>
        <v>0.2312179742323322</v>
      </c>
      <c r="T221" s="133">
        <f t="shared" si="128"/>
        <v>6.7775437345227036E-6</v>
      </c>
      <c r="U221" s="138">
        <f t="shared" si="142"/>
        <v>6.2097537504004425E-3</v>
      </c>
      <c r="V221" s="133">
        <f t="shared" si="143"/>
        <v>0.11574074074074074</v>
      </c>
      <c r="W221" s="133">
        <f t="shared" si="129"/>
        <v>0.1156089871161661</v>
      </c>
      <c r="X221" s="133">
        <f t="shared" si="130"/>
        <v>3.3887718672613518E-6</v>
      </c>
      <c r="Y221" s="138">
        <f t="shared" si="144"/>
        <v>1.2419507500800887E-3</v>
      </c>
      <c r="Z221" s="133">
        <f t="shared" si="145"/>
        <v>2.3148148148148147E-2</v>
      </c>
      <c r="AA221" s="133">
        <f t="shared" si="131"/>
        <v>2.3121797423233222E-2</v>
      </c>
      <c r="AB221" s="133">
        <f t="shared" si="132"/>
        <v>6.7775437345227067E-7</v>
      </c>
      <c r="AC221" s="141">
        <f t="shared" si="146"/>
        <v>0.3482638888888912</v>
      </c>
      <c r="AD221" s="91">
        <f t="shared" si="149"/>
        <v>1.0526816839657152E-2</v>
      </c>
      <c r="AE221" s="91">
        <f t="shared" si="150"/>
        <v>1.05</v>
      </c>
      <c r="AF221" s="91">
        <f t="shared" si="151"/>
        <v>5.2634084198285762E-3</v>
      </c>
      <c r="AG221" s="91">
        <f t="shared" si="150"/>
        <v>0.52</v>
      </c>
      <c r="AH221" s="91">
        <f t="shared" si="152"/>
        <v>2.6317042099142881E-3</v>
      </c>
      <c r="AI221" s="91">
        <f t="shared" si="180"/>
        <v>0.26</v>
      </c>
      <c r="AJ221" s="91">
        <f t="shared" si="154"/>
        <v>5.2634084198285793E-4</v>
      </c>
      <c r="AK221" s="91">
        <f t="shared" si="180"/>
        <v>0.05</v>
      </c>
      <c r="AL221" s="91">
        <f t="shared" si="155"/>
        <v>5.2634084198285762E-3</v>
      </c>
      <c r="AM221" s="91">
        <f t="shared" si="156"/>
        <v>0.52</v>
      </c>
      <c r="AN221" s="91">
        <f t="shared" si="157"/>
        <v>2.6317042099142881E-3</v>
      </c>
      <c r="AO221" s="91">
        <f t="shared" si="158"/>
        <v>0.26</v>
      </c>
      <c r="AP221" s="91">
        <f t="shared" si="159"/>
        <v>1.3158521049571441E-3</v>
      </c>
      <c r="AQ221" s="91">
        <f t="shared" si="160"/>
        <v>0.13</v>
      </c>
      <c r="AR221" s="91">
        <f t="shared" si="161"/>
        <v>2.6317042099142896E-4</v>
      </c>
      <c r="AS221" s="91">
        <f t="shared" si="162"/>
        <v>0.03</v>
      </c>
      <c r="AT221" s="91">
        <f t="shared" si="163"/>
        <v>2.6317042099142881E-3</v>
      </c>
      <c r="AU221" s="91">
        <f t="shared" si="164"/>
        <v>0.26</v>
      </c>
      <c r="AV221" s="91">
        <f t="shared" si="165"/>
        <v>1.3158521049571441E-3</v>
      </c>
      <c r="AW221" s="91">
        <f t="shared" si="166"/>
        <v>0.13</v>
      </c>
      <c r="AX221" s="91">
        <f t="shared" si="167"/>
        <v>6.5792605247857203E-4</v>
      </c>
      <c r="AY221" s="91">
        <f t="shared" si="168"/>
        <v>7.0000000000000007E-2</v>
      </c>
      <c r="AZ221" s="91">
        <f t="shared" si="169"/>
        <v>1.3158521049571448E-4</v>
      </c>
      <c r="BA221" s="91">
        <f t="shared" si="170"/>
        <v>0.01</v>
      </c>
      <c r="BB221" s="91">
        <f t="shared" si="171"/>
        <v>5.2634084198285782E-4</v>
      </c>
      <c r="BC221" s="91">
        <f t="shared" si="172"/>
        <v>0.05</v>
      </c>
      <c r="BD221" s="91">
        <f t="shared" si="173"/>
        <v>2.6317042099142891E-4</v>
      </c>
      <c r="BE221" s="91">
        <f t="shared" si="174"/>
        <v>0.03</v>
      </c>
      <c r="BF221" s="91">
        <f t="shared" si="175"/>
        <v>1.3158521049571445E-4</v>
      </c>
      <c r="BG221" s="91">
        <f t="shared" si="176"/>
        <v>0.01</v>
      </c>
      <c r="BH221" s="91">
        <f t="shared" si="177"/>
        <v>2.6317042099142903E-5</v>
      </c>
      <c r="BI221" s="91">
        <f t="shared" si="178"/>
        <v>0</v>
      </c>
    </row>
    <row r="222" spans="1:61" s="91" customFormat="1" x14ac:dyDescent="0.25">
      <c r="A222" s="126">
        <v>7.5</v>
      </c>
      <c r="B222" s="127">
        <f t="shared" si="133"/>
        <v>41</v>
      </c>
      <c r="C222" s="128">
        <f t="shared" si="123"/>
        <v>0</v>
      </c>
      <c r="D222" s="129">
        <f t="shared" si="124"/>
        <v>1</v>
      </c>
      <c r="E222" s="130">
        <f t="shared" si="125"/>
        <v>0</v>
      </c>
      <c r="F222" s="145">
        <f t="shared" si="122"/>
        <v>40</v>
      </c>
      <c r="G222" s="138">
        <f t="shared" si="147"/>
        <v>2.4840084708707664E-2</v>
      </c>
      <c r="H222" s="133">
        <f t="shared" si="134"/>
        <v>0.46296296296296297</v>
      </c>
      <c r="I222" s="129">
        <f t="shared" si="135"/>
        <v>1.38</v>
      </c>
      <c r="J222" s="133">
        <f t="shared" si="136"/>
        <v>0.46245586354664575</v>
      </c>
      <c r="K222" s="133">
        <f t="shared" si="148"/>
        <v>1.3555671227032017E-5</v>
      </c>
      <c r="L222" s="128">
        <f t="shared" si="137"/>
        <v>18.617322322758923</v>
      </c>
      <c r="M222" s="129">
        <f t="shared" si="126"/>
        <v>0</v>
      </c>
      <c r="N222" s="145">
        <v>0</v>
      </c>
      <c r="O222" s="140">
        <f t="shared" si="138"/>
        <v>1014.0872955316236</v>
      </c>
      <c r="P222" s="135">
        <f t="shared" si="139"/>
        <v>480</v>
      </c>
      <c r="Q222" s="138">
        <f t="shared" si="140"/>
        <v>1.2420042354353832E-2</v>
      </c>
      <c r="R222" s="133">
        <f t="shared" si="141"/>
        <v>0.23148148148148148</v>
      </c>
      <c r="S222" s="133">
        <f t="shared" si="127"/>
        <v>0.23122793177332288</v>
      </c>
      <c r="T222" s="133">
        <f t="shared" si="128"/>
        <v>6.7778356135160083E-6</v>
      </c>
      <c r="U222" s="138">
        <f t="shared" si="142"/>
        <v>6.210021177176916E-3</v>
      </c>
      <c r="V222" s="133">
        <f t="shared" si="143"/>
        <v>0.11574074074074074</v>
      </c>
      <c r="W222" s="133">
        <f t="shared" si="129"/>
        <v>0.11561396588666144</v>
      </c>
      <c r="X222" s="133">
        <f t="shared" si="130"/>
        <v>3.3889178067580041E-6</v>
      </c>
      <c r="Y222" s="138">
        <f t="shared" si="144"/>
        <v>1.2420042354353833E-3</v>
      </c>
      <c r="Z222" s="133">
        <f t="shared" si="145"/>
        <v>2.3148148148148147E-2</v>
      </c>
      <c r="AA222" s="133">
        <f t="shared" si="131"/>
        <v>2.312279317733229E-2</v>
      </c>
      <c r="AB222" s="133">
        <f t="shared" si="132"/>
        <v>6.7778356135160091E-7</v>
      </c>
      <c r="AC222" s="141">
        <f t="shared" si="146"/>
        <v>0.34835069444444677</v>
      </c>
      <c r="AD222" s="91">
        <f t="shared" si="149"/>
        <v>1.0598232083194686E-2</v>
      </c>
      <c r="AE222" s="91">
        <f t="shared" si="150"/>
        <v>1.05</v>
      </c>
      <c r="AF222" s="91">
        <f t="shared" si="151"/>
        <v>5.2991160415973432E-3</v>
      </c>
      <c r="AG222" s="91">
        <f t="shared" si="150"/>
        <v>0.53</v>
      </c>
      <c r="AH222" s="91">
        <f t="shared" si="152"/>
        <v>2.6495580207986716E-3</v>
      </c>
      <c r="AI222" s="91">
        <f t="shared" si="180"/>
        <v>0.26</v>
      </c>
      <c r="AJ222" s="91">
        <f t="shared" si="154"/>
        <v>5.299116041597346E-4</v>
      </c>
      <c r="AK222" s="91">
        <f t="shared" si="180"/>
        <v>0.05</v>
      </c>
      <c r="AL222" s="91">
        <f t="shared" si="155"/>
        <v>5.2991160415973432E-3</v>
      </c>
      <c r="AM222" s="91">
        <f t="shared" si="156"/>
        <v>0.53</v>
      </c>
      <c r="AN222" s="91">
        <f t="shared" si="157"/>
        <v>2.6495580207986716E-3</v>
      </c>
      <c r="AO222" s="91">
        <f t="shared" si="158"/>
        <v>0.26</v>
      </c>
      <c r="AP222" s="91">
        <f t="shared" si="159"/>
        <v>1.3247790103993358E-3</v>
      </c>
      <c r="AQ222" s="91">
        <f t="shared" si="160"/>
        <v>0.13</v>
      </c>
      <c r="AR222" s="91">
        <f t="shared" si="161"/>
        <v>2.649558020798673E-4</v>
      </c>
      <c r="AS222" s="91">
        <f t="shared" si="162"/>
        <v>0.03</v>
      </c>
      <c r="AT222" s="91">
        <f t="shared" si="163"/>
        <v>2.6495580207986716E-3</v>
      </c>
      <c r="AU222" s="91">
        <f t="shared" si="164"/>
        <v>0.26</v>
      </c>
      <c r="AV222" s="91">
        <f t="shared" si="165"/>
        <v>1.3247790103993358E-3</v>
      </c>
      <c r="AW222" s="91">
        <f t="shared" si="166"/>
        <v>0.13</v>
      </c>
      <c r="AX222" s="91">
        <f t="shared" si="167"/>
        <v>6.623895051996679E-4</v>
      </c>
      <c r="AY222" s="91">
        <f t="shared" si="168"/>
        <v>7.0000000000000007E-2</v>
      </c>
      <c r="AZ222" s="91">
        <f t="shared" si="169"/>
        <v>1.3247790103993365E-4</v>
      </c>
      <c r="BA222" s="91">
        <f t="shared" si="170"/>
        <v>0.01</v>
      </c>
      <c r="BB222" s="91">
        <f t="shared" si="171"/>
        <v>5.2991160415973449E-4</v>
      </c>
      <c r="BC222" s="91">
        <f t="shared" si="172"/>
        <v>0.05</v>
      </c>
      <c r="BD222" s="91">
        <f t="shared" si="173"/>
        <v>2.6495580207986725E-4</v>
      </c>
      <c r="BE222" s="91">
        <f t="shared" si="174"/>
        <v>0.03</v>
      </c>
      <c r="BF222" s="91">
        <f t="shared" si="175"/>
        <v>1.3247790103993362E-4</v>
      </c>
      <c r="BG222" s="91">
        <f t="shared" si="176"/>
        <v>0.01</v>
      </c>
      <c r="BH222" s="91">
        <f t="shared" si="177"/>
        <v>2.6495580207986741E-5</v>
      </c>
      <c r="BI222" s="91">
        <f t="shared" si="178"/>
        <v>0</v>
      </c>
    </row>
    <row r="223" spans="1:61" s="91" customFormat="1" x14ac:dyDescent="0.25">
      <c r="A223" s="126">
        <v>7.5</v>
      </c>
      <c r="B223" s="127">
        <f t="shared" si="133"/>
        <v>41</v>
      </c>
      <c r="C223" s="128">
        <f t="shared" si="123"/>
        <v>0</v>
      </c>
      <c r="D223" s="129">
        <f t="shared" si="124"/>
        <v>1</v>
      </c>
      <c r="E223" s="130">
        <f t="shared" si="125"/>
        <v>0</v>
      </c>
      <c r="F223" s="145">
        <f t="shared" si="122"/>
        <v>40</v>
      </c>
      <c r="G223" s="138">
        <f t="shared" si="147"/>
        <v>2.484111292484327E-2</v>
      </c>
      <c r="H223" s="133">
        <f t="shared" si="134"/>
        <v>0.46296296296296297</v>
      </c>
      <c r="I223" s="129">
        <f t="shared" si="135"/>
        <v>1.38</v>
      </c>
      <c r="J223" s="133">
        <f t="shared" si="136"/>
        <v>0.4624750061778598</v>
      </c>
      <c r="K223" s="133">
        <f t="shared" si="148"/>
        <v>1.3556232342666205E-5</v>
      </c>
      <c r="L223" s="128">
        <f t="shared" si="137"/>
        <v>18.617322322758923</v>
      </c>
      <c r="M223" s="129">
        <f t="shared" si="126"/>
        <v>0</v>
      </c>
      <c r="N223" s="145">
        <v>0</v>
      </c>
      <c r="O223" s="140">
        <f t="shared" si="138"/>
        <v>1014.109407113886</v>
      </c>
      <c r="P223" s="135">
        <f t="shared" si="139"/>
        <v>480</v>
      </c>
      <c r="Q223" s="138">
        <f t="shared" si="140"/>
        <v>1.2420556462421635E-2</v>
      </c>
      <c r="R223" s="133">
        <f t="shared" si="141"/>
        <v>0.23148148148148148</v>
      </c>
      <c r="S223" s="133">
        <f t="shared" si="127"/>
        <v>0.2312375030889299</v>
      </c>
      <c r="T223" s="133">
        <f t="shared" si="128"/>
        <v>6.7781161713331023E-6</v>
      </c>
      <c r="U223" s="138">
        <f t="shared" si="142"/>
        <v>6.2102782312108175E-3</v>
      </c>
      <c r="V223" s="133">
        <f t="shared" si="143"/>
        <v>0.11574074074074074</v>
      </c>
      <c r="W223" s="133">
        <f t="shared" si="129"/>
        <v>0.11561875154446495</v>
      </c>
      <c r="X223" s="133">
        <f t="shared" si="130"/>
        <v>3.3890580856665512E-6</v>
      </c>
      <c r="Y223" s="138">
        <f t="shared" si="144"/>
        <v>1.2420556462421635E-3</v>
      </c>
      <c r="Z223" s="133">
        <f t="shared" si="145"/>
        <v>2.3148148148148147E-2</v>
      </c>
      <c r="AA223" s="133">
        <f t="shared" si="131"/>
        <v>2.312375030889299E-2</v>
      </c>
      <c r="AB223" s="133">
        <f t="shared" si="132"/>
        <v>6.7781161713331028E-7</v>
      </c>
      <c r="AC223" s="141">
        <f t="shared" si="146"/>
        <v>0.34843750000000234</v>
      </c>
      <c r="AD223" s="91">
        <f t="shared" si="149"/>
        <v>1.0669650282853611E-2</v>
      </c>
      <c r="AE223" s="91">
        <f t="shared" si="150"/>
        <v>1.06</v>
      </c>
      <c r="AF223" s="91">
        <f t="shared" si="151"/>
        <v>5.3348251414268057E-3</v>
      </c>
      <c r="AG223" s="91">
        <f t="shared" si="150"/>
        <v>0.53</v>
      </c>
      <c r="AH223" s="91">
        <f t="shared" si="152"/>
        <v>2.6674125707134028E-3</v>
      </c>
      <c r="AI223" s="91">
        <f t="shared" si="180"/>
        <v>0.27</v>
      </c>
      <c r="AJ223" s="91">
        <f t="shared" si="154"/>
        <v>5.3348251414268085E-4</v>
      </c>
      <c r="AK223" s="91">
        <f t="shared" si="180"/>
        <v>0.05</v>
      </c>
      <c r="AL223" s="91">
        <f t="shared" si="155"/>
        <v>5.3348251414268057E-3</v>
      </c>
      <c r="AM223" s="91">
        <f t="shared" si="156"/>
        <v>0.53</v>
      </c>
      <c r="AN223" s="91">
        <f t="shared" si="157"/>
        <v>2.6674125707134028E-3</v>
      </c>
      <c r="AO223" s="91">
        <f t="shared" si="158"/>
        <v>0.27</v>
      </c>
      <c r="AP223" s="91">
        <f t="shared" si="159"/>
        <v>1.3337062853567014E-3</v>
      </c>
      <c r="AQ223" s="91">
        <f t="shared" si="160"/>
        <v>0.13</v>
      </c>
      <c r="AR223" s="91">
        <f t="shared" si="161"/>
        <v>2.6674125707134042E-4</v>
      </c>
      <c r="AS223" s="91">
        <f t="shared" si="162"/>
        <v>0.03</v>
      </c>
      <c r="AT223" s="91">
        <f t="shared" si="163"/>
        <v>2.6674125707134028E-3</v>
      </c>
      <c r="AU223" s="91">
        <f t="shared" si="164"/>
        <v>0.27</v>
      </c>
      <c r="AV223" s="91">
        <f t="shared" si="165"/>
        <v>1.3337062853567014E-3</v>
      </c>
      <c r="AW223" s="91">
        <f t="shared" si="166"/>
        <v>0.13</v>
      </c>
      <c r="AX223" s="91">
        <f t="shared" si="167"/>
        <v>6.6685314267835071E-4</v>
      </c>
      <c r="AY223" s="91">
        <f t="shared" si="168"/>
        <v>7.0000000000000007E-2</v>
      </c>
      <c r="AZ223" s="91">
        <f t="shared" si="169"/>
        <v>1.3337062853567021E-4</v>
      </c>
      <c r="BA223" s="91">
        <f t="shared" si="170"/>
        <v>0.01</v>
      </c>
      <c r="BB223" s="91">
        <f t="shared" si="171"/>
        <v>5.3348251414268074E-4</v>
      </c>
      <c r="BC223" s="91">
        <f t="shared" si="172"/>
        <v>0.05</v>
      </c>
      <c r="BD223" s="91">
        <f t="shared" si="173"/>
        <v>2.6674125707134037E-4</v>
      </c>
      <c r="BE223" s="91">
        <f t="shared" si="174"/>
        <v>0.03</v>
      </c>
      <c r="BF223" s="91">
        <f t="shared" si="175"/>
        <v>1.3337062853567019E-4</v>
      </c>
      <c r="BG223" s="91">
        <f t="shared" si="176"/>
        <v>0.01</v>
      </c>
      <c r="BH223" s="91">
        <f t="shared" si="177"/>
        <v>2.6674125707134053E-5</v>
      </c>
      <c r="BI223" s="91">
        <f t="shared" si="178"/>
        <v>0</v>
      </c>
    </row>
    <row r="224" spans="1:61" s="91" customFormat="1" x14ac:dyDescent="0.25">
      <c r="A224" s="126">
        <v>7.5</v>
      </c>
      <c r="B224" s="127">
        <f t="shared" si="133"/>
        <v>41</v>
      </c>
      <c r="C224" s="128">
        <f t="shared" si="123"/>
        <v>0</v>
      </c>
      <c r="D224" s="129">
        <f t="shared" si="124"/>
        <v>1</v>
      </c>
      <c r="E224" s="130">
        <f t="shared" si="125"/>
        <v>0</v>
      </c>
      <c r="F224" s="145">
        <f t="shared" si="122"/>
        <v>40</v>
      </c>
      <c r="G224" s="138">
        <f t="shared" si="147"/>
        <v>2.4842101259328189E-2</v>
      </c>
      <c r="H224" s="133">
        <f t="shared" si="134"/>
        <v>0.46296296296296297</v>
      </c>
      <c r="I224" s="129">
        <f t="shared" si="135"/>
        <v>1.38</v>
      </c>
      <c r="J224" s="133">
        <f t="shared" si="136"/>
        <v>0.46249340631952823</v>
      </c>
      <c r="K224" s="133">
        <f t="shared" si="148"/>
        <v>1.3556771694181991E-5</v>
      </c>
      <c r="L224" s="128">
        <f t="shared" si="137"/>
        <v>18.617322322758923</v>
      </c>
      <c r="M224" s="129">
        <f t="shared" si="126"/>
        <v>0</v>
      </c>
      <c r="N224" s="145">
        <v>0</v>
      </c>
      <c r="O224" s="140">
        <f t="shared" si="138"/>
        <v>1014.1306610743693</v>
      </c>
      <c r="P224" s="135">
        <f t="shared" si="139"/>
        <v>480</v>
      </c>
      <c r="Q224" s="138">
        <f t="shared" si="140"/>
        <v>1.2421050629664095E-2</v>
      </c>
      <c r="R224" s="133">
        <f t="shared" si="141"/>
        <v>0.23148148148148148</v>
      </c>
      <c r="S224" s="133">
        <f t="shared" si="127"/>
        <v>0.23124670315976412</v>
      </c>
      <c r="T224" s="133">
        <f t="shared" si="128"/>
        <v>6.7783858470909953E-6</v>
      </c>
      <c r="U224" s="138">
        <f t="shared" si="142"/>
        <v>6.2105253148320473E-3</v>
      </c>
      <c r="V224" s="133">
        <f t="shared" si="143"/>
        <v>0.11574074074074074</v>
      </c>
      <c r="W224" s="133">
        <f t="shared" si="129"/>
        <v>0.11562335157988206</v>
      </c>
      <c r="X224" s="133">
        <f t="shared" si="130"/>
        <v>3.3891929235454976E-6</v>
      </c>
      <c r="Y224" s="138">
        <f t="shared" si="144"/>
        <v>1.2421050629664093E-3</v>
      </c>
      <c r="Z224" s="133">
        <f t="shared" si="145"/>
        <v>2.3148148148148147E-2</v>
      </c>
      <c r="AA224" s="133">
        <f t="shared" si="131"/>
        <v>2.3124670315976408E-2</v>
      </c>
      <c r="AB224" s="133">
        <f t="shared" si="132"/>
        <v>6.7783858470909944E-7</v>
      </c>
      <c r="AC224" s="141">
        <f t="shared" si="146"/>
        <v>0.34852430555555791</v>
      </c>
      <c r="AD224" s="91">
        <f t="shared" si="149"/>
        <v>1.074107132397418E-2</v>
      </c>
      <c r="AE224" s="91">
        <f t="shared" si="150"/>
        <v>1.07</v>
      </c>
      <c r="AF224" s="91">
        <f t="shared" si="151"/>
        <v>5.3705356619870902E-3</v>
      </c>
      <c r="AG224" s="91">
        <f t="shared" si="150"/>
        <v>0.54</v>
      </c>
      <c r="AH224" s="91">
        <f t="shared" si="152"/>
        <v>2.6852678309935451E-3</v>
      </c>
      <c r="AI224" s="91">
        <f t="shared" si="180"/>
        <v>0.27</v>
      </c>
      <c r="AJ224" s="91">
        <f t="shared" si="154"/>
        <v>5.3705356619870924E-4</v>
      </c>
      <c r="AK224" s="91">
        <f t="shared" si="180"/>
        <v>0.05</v>
      </c>
      <c r="AL224" s="91">
        <f t="shared" si="155"/>
        <v>5.3705356619870902E-3</v>
      </c>
      <c r="AM224" s="91">
        <f t="shared" si="156"/>
        <v>0.54</v>
      </c>
      <c r="AN224" s="91">
        <f t="shared" si="157"/>
        <v>2.6852678309935451E-3</v>
      </c>
      <c r="AO224" s="91">
        <f t="shared" si="158"/>
        <v>0.27</v>
      </c>
      <c r="AP224" s="91">
        <f t="shared" si="159"/>
        <v>1.3426339154967726E-3</v>
      </c>
      <c r="AQ224" s="91">
        <f t="shared" si="160"/>
        <v>0.13</v>
      </c>
      <c r="AR224" s="91">
        <f t="shared" si="161"/>
        <v>2.6852678309935462E-4</v>
      </c>
      <c r="AS224" s="91">
        <f t="shared" si="162"/>
        <v>0.03</v>
      </c>
      <c r="AT224" s="91">
        <f t="shared" si="163"/>
        <v>2.6852678309935451E-3</v>
      </c>
      <c r="AU224" s="91">
        <f t="shared" si="164"/>
        <v>0.27</v>
      </c>
      <c r="AV224" s="91">
        <f t="shared" si="165"/>
        <v>1.3426339154967726E-3</v>
      </c>
      <c r="AW224" s="91">
        <f t="shared" si="166"/>
        <v>0.13</v>
      </c>
      <c r="AX224" s="91">
        <f t="shared" si="167"/>
        <v>6.7131695774838628E-4</v>
      </c>
      <c r="AY224" s="91">
        <f t="shared" si="168"/>
        <v>7.0000000000000007E-2</v>
      </c>
      <c r="AZ224" s="91">
        <f t="shared" si="169"/>
        <v>1.3426339154967731E-4</v>
      </c>
      <c r="BA224" s="91">
        <f t="shared" si="170"/>
        <v>0.01</v>
      </c>
      <c r="BB224" s="91">
        <f t="shared" si="171"/>
        <v>5.3705356619870913E-4</v>
      </c>
      <c r="BC224" s="91">
        <f t="shared" si="172"/>
        <v>0.05</v>
      </c>
      <c r="BD224" s="91">
        <f t="shared" si="173"/>
        <v>2.6852678309935456E-4</v>
      </c>
      <c r="BE224" s="91">
        <f t="shared" si="174"/>
        <v>0.03</v>
      </c>
      <c r="BF224" s="91">
        <f t="shared" si="175"/>
        <v>1.3426339154967728E-4</v>
      </c>
      <c r="BG224" s="91">
        <f t="shared" si="176"/>
        <v>0.01</v>
      </c>
      <c r="BH224" s="91">
        <f t="shared" si="177"/>
        <v>2.6852678309935475E-5</v>
      </c>
      <c r="BI224" s="91">
        <f t="shared" si="178"/>
        <v>0</v>
      </c>
    </row>
    <row r="225" spans="1:61" s="91" customFormat="1" x14ac:dyDescent="0.25">
      <c r="A225" s="126">
        <v>7.5</v>
      </c>
      <c r="B225" s="127">
        <f t="shared" si="133"/>
        <v>41</v>
      </c>
      <c r="C225" s="128">
        <f t="shared" si="123"/>
        <v>0</v>
      </c>
      <c r="D225" s="129">
        <f t="shared" si="124"/>
        <v>1</v>
      </c>
      <c r="E225" s="130">
        <f t="shared" si="125"/>
        <v>0</v>
      </c>
      <c r="F225" s="145">
        <f t="shared" si="122"/>
        <v>40</v>
      </c>
      <c r="G225" s="138">
        <f t="shared" si="147"/>
        <v>2.4843051259060982E-2</v>
      </c>
      <c r="H225" s="133">
        <f t="shared" si="134"/>
        <v>0.46296296296296297</v>
      </c>
      <c r="I225" s="129">
        <f t="shared" si="135"/>
        <v>1.38</v>
      </c>
      <c r="J225" s="133">
        <f t="shared" si="136"/>
        <v>0.46251109277076019</v>
      </c>
      <c r="K225" s="133">
        <f t="shared" si="148"/>
        <v>1.3557290125749135E-5</v>
      </c>
      <c r="L225" s="128">
        <f t="shared" si="137"/>
        <v>18.617322322758923</v>
      </c>
      <c r="M225" s="129">
        <f t="shared" si="126"/>
        <v>0</v>
      </c>
      <c r="N225" s="145">
        <v>0</v>
      </c>
      <c r="O225" s="140">
        <f t="shared" si="138"/>
        <v>1014.1510906768673</v>
      </c>
      <c r="P225" s="135">
        <f t="shared" si="139"/>
        <v>480</v>
      </c>
      <c r="Q225" s="138">
        <f t="shared" si="140"/>
        <v>1.2421525629530491E-2</v>
      </c>
      <c r="R225" s="133">
        <f t="shared" si="141"/>
        <v>0.23148148148148148</v>
      </c>
      <c r="S225" s="133">
        <f t="shared" si="127"/>
        <v>0.2312555463853801</v>
      </c>
      <c r="T225" s="133">
        <f t="shared" si="128"/>
        <v>6.7786450628745674E-6</v>
      </c>
      <c r="U225" s="138">
        <f t="shared" si="142"/>
        <v>6.2107628147652456E-3</v>
      </c>
      <c r="V225" s="133">
        <f t="shared" si="143"/>
        <v>0.11574074074074074</v>
      </c>
      <c r="W225" s="133">
        <f t="shared" si="129"/>
        <v>0.11562777319269005</v>
      </c>
      <c r="X225" s="133">
        <f t="shared" si="130"/>
        <v>3.3893225314372837E-6</v>
      </c>
      <c r="Y225" s="138">
        <f t="shared" si="144"/>
        <v>1.242152562953049E-3</v>
      </c>
      <c r="Z225" s="133">
        <f t="shared" si="145"/>
        <v>2.3148148148148147E-2</v>
      </c>
      <c r="AA225" s="133">
        <f t="shared" si="131"/>
        <v>2.312555463853801E-2</v>
      </c>
      <c r="AB225" s="133">
        <f t="shared" si="132"/>
        <v>6.7786450628745672E-7</v>
      </c>
      <c r="AC225" s="141">
        <f t="shared" si="146"/>
        <v>0.34861111111111348</v>
      </c>
      <c r="AD225" s="91">
        <f t="shared" si="149"/>
        <v>1.0812495096343981E-2</v>
      </c>
      <c r="AE225" s="91">
        <f t="shared" si="150"/>
        <v>1.08</v>
      </c>
      <c r="AF225" s="91">
        <f t="shared" si="151"/>
        <v>5.4062475481719907E-3</v>
      </c>
      <c r="AG225" s="91">
        <f t="shared" si="150"/>
        <v>0.54</v>
      </c>
      <c r="AH225" s="91">
        <f t="shared" si="152"/>
        <v>2.7031237740859954E-3</v>
      </c>
      <c r="AI225" s="91">
        <f t="shared" si="180"/>
        <v>0.27</v>
      </c>
      <c r="AJ225" s="91">
        <f t="shared" si="154"/>
        <v>5.4062475481719927E-4</v>
      </c>
      <c r="AK225" s="91">
        <f t="shared" si="180"/>
        <v>0.05</v>
      </c>
      <c r="AL225" s="91">
        <f t="shared" si="155"/>
        <v>5.4062475481719907E-3</v>
      </c>
      <c r="AM225" s="91">
        <f t="shared" si="156"/>
        <v>0.54</v>
      </c>
      <c r="AN225" s="91">
        <f t="shared" si="157"/>
        <v>2.7031237740859954E-3</v>
      </c>
      <c r="AO225" s="91">
        <f t="shared" si="158"/>
        <v>0.27</v>
      </c>
      <c r="AP225" s="91">
        <f t="shared" si="159"/>
        <v>1.3515618870429977E-3</v>
      </c>
      <c r="AQ225" s="91">
        <f t="shared" si="160"/>
        <v>0.14000000000000001</v>
      </c>
      <c r="AR225" s="91">
        <f t="shared" si="161"/>
        <v>2.7031237740859963E-4</v>
      </c>
      <c r="AS225" s="91">
        <f t="shared" si="162"/>
        <v>0.03</v>
      </c>
      <c r="AT225" s="91">
        <f t="shared" si="163"/>
        <v>2.7031237740859954E-3</v>
      </c>
      <c r="AU225" s="91">
        <f t="shared" si="164"/>
        <v>0.27</v>
      </c>
      <c r="AV225" s="91">
        <f t="shared" si="165"/>
        <v>1.3515618870429977E-3</v>
      </c>
      <c r="AW225" s="91">
        <f t="shared" si="166"/>
        <v>0.14000000000000001</v>
      </c>
      <c r="AX225" s="91">
        <f t="shared" si="167"/>
        <v>6.7578094352149884E-4</v>
      </c>
      <c r="AY225" s="91">
        <f t="shared" si="168"/>
        <v>7.0000000000000007E-2</v>
      </c>
      <c r="AZ225" s="91">
        <f t="shared" si="169"/>
        <v>1.3515618870429982E-4</v>
      </c>
      <c r="BA225" s="91">
        <f t="shared" si="170"/>
        <v>0.01</v>
      </c>
      <c r="BB225" s="91">
        <f t="shared" si="171"/>
        <v>5.4062475481719916E-4</v>
      </c>
      <c r="BC225" s="91">
        <f t="shared" si="172"/>
        <v>0.05</v>
      </c>
      <c r="BD225" s="91">
        <f t="shared" si="173"/>
        <v>2.7031237740859958E-4</v>
      </c>
      <c r="BE225" s="91">
        <f t="shared" si="174"/>
        <v>0.03</v>
      </c>
      <c r="BF225" s="91">
        <f t="shared" si="175"/>
        <v>1.3515618870429979E-4</v>
      </c>
      <c r="BG225" s="91">
        <f t="shared" si="176"/>
        <v>0.01</v>
      </c>
      <c r="BH225" s="91">
        <f t="shared" si="177"/>
        <v>2.7031237740859977E-5</v>
      </c>
      <c r="BI225" s="91">
        <f t="shared" si="178"/>
        <v>0</v>
      </c>
    </row>
    <row r="226" spans="1:61" s="91" customFormat="1" x14ac:dyDescent="0.25">
      <c r="A226" s="126">
        <v>7.5</v>
      </c>
      <c r="B226" s="127">
        <f t="shared" si="133"/>
        <v>41</v>
      </c>
      <c r="C226" s="128">
        <f t="shared" si="123"/>
        <v>0</v>
      </c>
      <c r="D226" s="129">
        <f t="shared" si="124"/>
        <v>1</v>
      </c>
      <c r="E226" s="130">
        <f t="shared" si="125"/>
        <v>0</v>
      </c>
      <c r="F226" s="145">
        <f t="shared" si="122"/>
        <v>40</v>
      </c>
      <c r="G226" s="138">
        <f t="shared" si="147"/>
        <v>2.4843964410940309E-2</v>
      </c>
      <c r="H226" s="133">
        <f t="shared" si="134"/>
        <v>0.46296296296296297</v>
      </c>
      <c r="I226" s="129">
        <f t="shared" si="135"/>
        <v>1.38</v>
      </c>
      <c r="J226" s="133">
        <f t="shared" si="136"/>
        <v>0.46252809321362726</v>
      </c>
      <c r="K226" s="133">
        <f t="shared" si="148"/>
        <v>1.3557788448794389E-5</v>
      </c>
      <c r="L226" s="128">
        <f t="shared" si="137"/>
        <v>18.617322322758923</v>
      </c>
      <c r="M226" s="129">
        <f t="shared" si="126"/>
        <v>0</v>
      </c>
      <c r="N226" s="145">
        <v>0</v>
      </c>
      <c r="O226" s="140">
        <f t="shared" si="138"/>
        <v>1014.1707278950016</v>
      </c>
      <c r="P226" s="135">
        <f t="shared" si="139"/>
        <v>480</v>
      </c>
      <c r="Q226" s="138">
        <f t="shared" si="140"/>
        <v>1.2421982205470155E-2</v>
      </c>
      <c r="R226" s="133">
        <f t="shared" si="141"/>
        <v>0.23148148148148148</v>
      </c>
      <c r="S226" s="133">
        <f t="shared" si="127"/>
        <v>0.23126404660681363</v>
      </c>
      <c r="T226" s="133">
        <f t="shared" si="128"/>
        <v>6.7788942243971947E-6</v>
      </c>
      <c r="U226" s="138">
        <f t="shared" si="142"/>
        <v>6.2109911027350773E-3</v>
      </c>
      <c r="V226" s="133">
        <f t="shared" si="143"/>
        <v>0.11574074074074074</v>
      </c>
      <c r="W226" s="133">
        <f t="shared" si="129"/>
        <v>0.11563202330340681</v>
      </c>
      <c r="X226" s="133">
        <f t="shared" si="130"/>
        <v>3.3894471121985974E-6</v>
      </c>
      <c r="Y226" s="138">
        <f t="shared" si="144"/>
        <v>1.2421982205470155E-3</v>
      </c>
      <c r="Z226" s="133">
        <f t="shared" si="145"/>
        <v>2.3148148148148147E-2</v>
      </c>
      <c r="AA226" s="133">
        <f t="shared" si="131"/>
        <v>2.3126404660681363E-2</v>
      </c>
      <c r="AB226" s="133">
        <f t="shared" si="132"/>
        <v>6.7788942243971954E-7</v>
      </c>
      <c r="AC226" s="141">
        <f t="shared" si="146"/>
        <v>0.34869791666666905</v>
      </c>
      <c r="AD226" s="91">
        <f t="shared" si="149"/>
        <v>1.0883921494025435E-2</v>
      </c>
      <c r="AE226" s="91">
        <f t="shared" si="150"/>
        <v>1.08</v>
      </c>
      <c r="AF226" s="91">
        <f t="shared" si="151"/>
        <v>5.4419607470127173E-3</v>
      </c>
      <c r="AG226" s="91">
        <f t="shared" si="150"/>
        <v>0.54</v>
      </c>
      <c r="AH226" s="91">
        <f t="shared" si="152"/>
        <v>2.7209803735063587E-3</v>
      </c>
      <c r="AI226" s="91">
        <f t="shared" si="180"/>
        <v>0.27</v>
      </c>
      <c r="AJ226" s="91">
        <f t="shared" si="154"/>
        <v>5.4419607470127191E-4</v>
      </c>
      <c r="AK226" s="91">
        <f t="shared" si="180"/>
        <v>0.05</v>
      </c>
      <c r="AL226" s="91">
        <f t="shared" si="155"/>
        <v>5.4419607470127173E-3</v>
      </c>
      <c r="AM226" s="91">
        <f t="shared" si="156"/>
        <v>0.54</v>
      </c>
      <c r="AN226" s="91">
        <f t="shared" si="157"/>
        <v>2.7209803735063587E-3</v>
      </c>
      <c r="AO226" s="91">
        <f t="shared" si="158"/>
        <v>0.27</v>
      </c>
      <c r="AP226" s="91">
        <f t="shared" si="159"/>
        <v>1.3604901867531793E-3</v>
      </c>
      <c r="AQ226" s="91">
        <f t="shared" si="160"/>
        <v>0.14000000000000001</v>
      </c>
      <c r="AR226" s="91">
        <f t="shared" si="161"/>
        <v>2.7209803735063595E-4</v>
      </c>
      <c r="AS226" s="91">
        <f t="shared" si="162"/>
        <v>0.03</v>
      </c>
      <c r="AT226" s="91">
        <f t="shared" si="163"/>
        <v>2.7209803735063587E-3</v>
      </c>
      <c r="AU226" s="91">
        <f t="shared" si="164"/>
        <v>0.27</v>
      </c>
      <c r="AV226" s="91">
        <f t="shared" si="165"/>
        <v>1.3604901867531793E-3</v>
      </c>
      <c r="AW226" s="91">
        <f t="shared" si="166"/>
        <v>0.14000000000000001</v>
      </c>
      <c r="AX226" s="91">
        <f t="shared" si="167"/>
        <v>6.8024509337658967E-4</v>
      </c>
      <c r="AY226" s="91">
        <f t="shared" si="168"/>
        <v>7.0000000000000007E-2</v>
      </c>
      <c r="AZ226" s="91">
        <f t="shared" si="169"/>
        <v>1.3604901867531798E-4</v>
      </c>
      <c r="BA226" s="91">
        <f t="shared" si="170"/>
        <v>0.01</v>
      </c>
      <c r="BB226" s="91">
        <f t="shared" si="171"/>
        <v>5.441960747012718E-4</v>
      </c>
      <c r="BC226" s="91">
        <f t="shared" si="172"/>
        <v>0.05</v>
      </c>
      <c r="BD226" s="91">
        <f t="shared" si="173"/>
        <v>2.720980373506359E-4</v>
      </c>
      <c r="BE226" s="91">
        <f t="shared" si="174"/>
        <v>0.03</v>
      </c>
      <c r="BF226" s="91">
        <f t="shared" si="175"/>
        <v>1.3604901867531795E-4</v>
      </c>
      <c r="BG226" s="91">
        <f t="shared" si="176"/>
        <v>0.01</v>
      </c>
      <c r="BH226" s="91">
        <f t="shared" si="177"/>
        <v>2.7209803735063611E-5</v>
      </c>
      <c r="BI226" s="91">
        <f t="shared" si="178"/>
        <v>0</v>
      </c>
    </row>
    <row r="227" spans="1:61" s="91" customFormat="1" x14ac:dyDescent="0.25">
      <c r="A227" s="126">
        <v>7.5</v>
      </c>
      <c r="B227" s="127">
        <f t="shared" si="133"/>
        <v>41</v>
      </c>
      <c r="C227" s="128">
        <f t="shared" si="123"/>
        <v>0</v>
      </c>
      <c r="D227" s="129">
        <f t="shared" si="124"/>
        <v>1</v>
      </c>
      <c r="E227" s="130">
        <f t="shared" si="125"/>
        <v>0</v>
      </c>
      <c r="F227" s="145">
        <f t="shared" si="122"/>
        <v>40</v>
      </c>
      <c r="G227" s="138">
        <f t="shared" si="147"/>
        <v>2.4844842144192157E-2</v>
      </c>
      <c r="H227" s="133">
        <f t="shared" si="134"/>
        <v>0.46296296296296297</v>
      </c>
      <c r="I227" s="129">
        <f t="shared" si="135"/>
        <v>1.38</v>
      </c>
      <c r="J227" s="133">
        <f t="shared" si="136"/>
        <v>0.46254443425649033</v>
      </c>
      <c r="K227" s="133">
        <f t="shared" si="148"/>
        <v>1.3558267443271528E-5</v>
      </c>
      <c r="L227" s="128">
        <f t="shared" si="137"/>
        <v>18.617322322758923</v>
      </c>
      <c r="M227" s="129">
        <f t="shared" si="126"/>
        <v>0</v>
      </c>
      <c r="N227" s="145">
        <v>0</v>
      </c>
      <c r="O227" s="140">
        <f t="shared" si="138"/>
        <v>1014.1896034622617</v>
      </c>
      <c r="P227" s="135">
        <f t="shared" si="139"/>
        <v>480</v>
      </c>
      <c r="Q227" s="138">
        <f t="shared" si="140"/>
        <v>1.2422421072096079E-2</v>
      </c>
      <c r="R227" s="133">
        <f t="shared" si="141"/>
        <v>0.23148148148148148</v>
      </c>
      <c r="S227" s="133">
        <f t="shared" si="127"/>
        <v>0.23127221712824517</v>
      </c>
      <c r="T227" s="133">
        <f t="shared" si="128"/>
        <v>6.7791337216357641E-6</v>
      </c>
      <c r="U227" s="138">
        <f t="shared" si="142"/>
        <v>6.2112105360480393E-3</v>
      </c>
      <c r="V227" s="133">
        <f t="shared" si="143"/>
        <v>0.11574074074074074</v>
      </c>
      <c r="W227" s="133">
        <f t="shared" si="129"/>
        <v>0.11563610856412258</v>
      </c>
      <c r="X227" s="133">
        <f t="shared" si="130"/>
        <v>3.3895668608178821E-6</v>
      </c>
      <c r="Y227" s="138">
        <f t="shared" si="144"/>
        <v>1.2422421072096079E-3</v>
      </c>
      <c r="Z227" s="133">
        <f t="shared" si="145"/>
        <v>2.3148148148148147E-2</v>
      </c>
      <c r="AA227" s="133">
        <f t="shared" si="131"/>
        <v>2.3127221712824518E-2</v>
      </c>
      <c r="AB227" s="133">
        <f t="shared" si="132"/>
        <v>6.7791337216357658E-7</v>
      </c>
      <c r="AC227" s="141">
        <f t="shared" si="146"/>
        <v>0.34878472222222462</v>
      </c>
      <c r="AD227" s="91">
        <f t="shared" si="149"/>
        <v>1.0955350415189987E-2</v>
      </c>
      <c r="AE227" s="91">
        <f t="shared" si="150"/>
        <v>1.0900000000000001</v>
      </c>
      <c r="AF227" s="91">
        <f t="shared" si="151"/>
        <v>5.4776752075949937E-3</v>
      </c>
      <c r="AG227" s="91">
        <f t="shared" si="150"/>
        <v>0.55000000000000004</v>
      </c>
      <c r="AH227" s="91">
        <f t="shared" si="152"/>
        <v>2.7388376037974969E-3</v>
      </c>
      <c r="AI227" s="91">
        <f t="shared" ref="AI227:AK242" si="181">ROUND((1-EXP(-AH227))*100,2)</f>
        <v>0.27</v>
      </c>
      <c r="AJ227" s="91">
        <f t="shared" si="154"/>
        <v>5.4776752075949954E-4</v>
      </c>
      <c r="AK227" s="91">
        <f t="shared" si="181"/>
        <v>0.05</v>
      </c>
      <c r="AL227" s="91">
        <f t="shared" si="155"/>
        <v>5.4776752075949937E-3</v>
      </c>
      <c r="AM227" s="91">
        <f t="shared" si="156"/>
        <v>0.55000000000000004</v>
      </c>
      <c r="AN227" s="91">
        <f t="shared" si="157"/>
        <v>2.7388376037974969E-3</v>
      </c>
      <c r="AO227" s="91">
        <f t="shared" si="158"/>
        <v>0.27</v>
      </c>
      <c r="AP227" s="91">
        <f t="shared" si="159"/>
        <v>1.3694188018987484E-3</v>
      </c>
      <c r="AQ227" s="91">
        <f t="shared" si="160"/>
        <v>0.14000000000000001</v>
      </c>
      <c r="AR227" s="91">
        <f t="shared" si="161"/>
        <v>2.7388376037974977E-4</v>
      </c>
      <c r="AS227" s="91">
        <f t="shared" si="162"/>
        <v>0.03</v>
      </c>
      <c r="AT227" s="91">
        <f t="shared" si="163"/>
        <v>2.7388376037974969E-3</v>
      </c>
      <c r="AU227" s="91">
        <f t="shared" si="164"/>
        <v>0.27</v>
      </c>
      <c r="AV227" s="91">
        <f t="shared" si="165"/>
        <v>1.3694188018987484E-3</v>
      </c>
      <c r="AW227" s="91">
        <f t="shared" si="166"/>
        <v>0.14000000000000001</v>
      </c>
      <c r="AX227" s="91">
        <f t="shared" si="167"/>
        <v>6.8470940094937421E-4</v>
      </c>
      <c r="AY227" s="91">
        <f t="shared" si="168"/>
        <v>7.0000000000000007E-2</v>
      </c>
      <c r="AZ227" s="91">
        <f t="shared" si="169"/>
        <v>1.3694188018987489E-4</v>
      </c>
      <c r="BA227" s="91">
        <f t="shared" si="170"/>
        <v>0.01</v>
      </c>
      <c r="BB227" s="91">
        <f t="shared" si="171"/>
        <v>5.4776752075949944E-4</v>
      </c>
      <c r="BC227" s="91">
        <f t="shared" si="172"/>
        <v>0.05</v>
      </c>
      <c r="BD227" s="91">
        <f t="shared" si="173"/>
        <v>2.7388376037974972E-4</v>
      </c>
      <c r="BE227" s="91">
        <f t="shared" si="174"/>
        <v>0.03</v>
      </c>
      <c r="BF227" s="91">
        <f t="shared" si="175"/>
        <v>1.3694188018987486E-4</v>
      </c>
      <c r="BG227" s="91">
        <f t="shared" si="176"/>
        <v>0.01</v>
      </c>
      <c r="BH227" s="91">
        <f t="shared" si="177"/>
        <v>2.7388376037974992E-5</v>
      </c>
      <c r="BI227" s="91">
        <f t="shared" si="178"/>
        <v>0</v>
      </c>
    </row>
    <row r="228" spans="1:61" s="91" customFormat="1" x14ac:dyDescent="0.25">
      <c r="A228" s="126">
        <v>7.5</v>
      </c>
      <c r="B228" s="127">
        <f t="shared" si="133"/>
        <v>41</v>
      </c>
      <c r="C228" s="128">
        <f t="shared" si="123"/>
        <v>0</v>
      </c>
      <c r="D228" s="129">
        <f t="shared" si="124"/>
        <v>1</v>
      </c>
      <c r="E228" s="130">
        <f t="shared" si="125"/>
        <v>0</v>
      </c>
      <c r="F228" s="145">
        <f t="shared" si="122"/>
        <v>40</v>
      </c>
      <c r="G228" s="138">
        <f t="shared" si="147"/>
        <v>2.4845685832606802E-2</v>
      </c>
      <c r="H228" s="133">
        <f t="shared" si="134"/>
        <v>0.46296296296296297</v>
      </c>
      <c r="I228" s="129">
        <f t="shared" si="135"/>
        <v>1.38</v>
      </c>
      <c r="J228" s="133">
        <f t="shared" si="136"/>
        <v>0.46256014147564573</v>
      </c>
      <c r="K228" s="133">
        <f t="shared" si="148"/>
        <v>1.3558727858882067E-5</v>
      </c>
      <c r="L228" s="128">
        <f t="shared" si="137"/>
        <v>18.617322322758923</v>
      </c>
      <c r="M228" s="129">
        <f t="shared" si="126"/>
        <v>0</v>
      </c>
      <c r="N228" s="145">
        <v>0</v>
      </c>
      <c r="O228" s="140">
        <f t="shared" si="138"/>
        <v>1014.2077469201059</v>
      </c>
      <c r="P228" s="135">
        <f t="shared" si="139"/>
        <v>480</v>
      </c>
      <c r="Q228" s="138">
        <f t="shared" si="140"/>
        <v>1.2422842916303401E-2</v>
      </c>
      <c r="R228" s="133">
        <f t="shared" si="141"/>
        <v>0.23148148148148148</v>
      </c>
      <c r="S228" s="133">
        <f t="shared" si="127"/>
        <v>0.23128007073782286</v>
      </c>
      <c r="T228" s="133">
        <f t="shared" si="128"/>
        <v>6.7793639294410337E-6</v>
      </c>
      <c r="U228" s="138">
        <f t="shared" si="142"/>
        <v>6.2114214581517006E-3</v>
      </c>
      <c r="V228" s="133">
        <f t="shared" si="143"/>
        <v>0.11574074074074074</v>
      </c>
      <c r="W228" s="133">
        <f t="shared" si="129"/>
        <v>0.11564003536891143</v>
      </c>
      <c r="X228" s="133">
        <f t="shared" si="130"/>
        <v>3.3896819647205169E-6</v>
      </c>
      <c r="Y228" s="138">
        <f t="shared" si="144"/>
        <v>1.2422842916303401E-3</v>
      </c>
      <c r="Z228" s="133">
        <f t="shared" si="145"/>
        <v>2.3148148148148147E-2</v>
      </c>
      <c r="AA228" s="133">
        <f t="shared" si="131"/>
        <v>2.3128007073782285E-2</v>
      </c>
      <c r="AB228" s="133">
        <f t="shared" si="132"/>
        <v>6.7793639294410343E-7</v>
      </c>
      <c r="AC228" s="141">
        <f t="shared" si="146"/>
        <v>0.34887152777778019</v>
      </c>
      <c r="AD228" s="91">
        <f t="shared" si="149"/>
        <v>1.1026781761958732E-2</v>
      </c>
      <c r="AE228" s="91">
        <f t="shared" si="150"/>
        <v>1.1000000000000001</v>
      </c>
      <c r="AF228" s="91">
        <f t="shared" si="151"/>
        <v>5.5133908809793658E-3</v>
      </c>
      <c r="AG228" s="91">
        <f t="shared" si="150"/>
        <v>0.55000000000000004</v>
      </c>
      <c r="AH228" s="91">
        <f t="shared" si="152"/>
        <v>2.7566954404896829E-3</v>
      </c>
      <c r="AI228" s="91">
        <f t="shared" si="181"/>
        <v>0.28000000000000003</v>
      </c>
      <c r="AJ228" s="91">
        <f t="shared" si="154"/>
        <v>5.513390880979368E-4</v>
      </c>
      <c r="AK228" s="91">
        <f t="shared" si="181"/>
        <v>0.06</v>
      </c>
      <c r="AL228" s="91">
        <f t="shared" si="155"/>
        <v>5.5133908809793658E-3</v>
      </c>
      <c r="AM228" s="91">
        <f t="shared" si="156"/>
        <v>0.55000000000000004</v>
      </c>
      <c r="AN228" s="91">
        <f t="shared" si="157"/>
        <v>2.7566954404896829E-3</v>
      </c>
      <c r="AO228" s="91">
        <f t="shared" si="158"/>
        <v>0.28000000000000003</v>
      </c>
      <c r="AP228" s="91">
        <f t="shared" si="159"/>
        <v>1.3783477202448415E-3</v>
      </c>
      <c r="AQ228" s="91">
        <f t="shared" si="160"/>
        <v>0.14000000000000001</v>
      </c>
      <c r="AR228" s="91">
        <f t="shared" si="161"/>
        <v>2.756695440489684E-4</v>
      </c>
      <c r="AS228" s="91">
        <f t="shared" si="162"/>
        <v>0.03</v>
      </c>
      <c r="AT228" s="91">
        <f t="shared" si="163"/>
        <v>2.7566954404896829E-3</v>
      </c>
      <c r="AU228" s="91">
        <f t="shared" si="164"/>
        <v>0.28000000000000003</v>
      </c>
      <c r="AV228" s="91">
        <f t="shared" si="165"/>
        <v>1.3783477202448415E-3</v>
      </c>
      <c r="AW228" s="91">
        <f t="shared" si="166"/>
        <v>0.14000000000000001</v>
      </c>
      <c r="AX228" s="91">
        <f t="shared" si="167"/>
        <v>6.8917386012242073E-4</v>
      </c>
      <c r="AY228" s="91">
        <f t="shared" si="168"/>
        <v>7.0000000000000007E-2</v>
      </c>
      <c r="AZ228" s="91">
        <f t="shared" si="169"/>
        <v>1.378347720244842E-4</v>
      </c>
      <c r="BA228" s="91">
        <f t="shared" si="170"/>
        <v>0.01</v>
      </c>
      <c r="BB228" s="91">
        <f t="shared" si="171"/>
        <v>5.5133908809793669E-4</v>
      </c>
      <c r="BC228" s="91">
        <f t="shared" si="172"/>
        <v>0.06</v>
      </c>
      <c r="BD228" s="91">
        <f t="shared" si="173"/>
        <v>2.7566954404896834E-4</v>
      </c>
      <c r="BE228" s="91">
        <f t="shared" si="174"/>
        <v>0.03</v>
      </c>
      <c r="BF228" s="91">
        <f t="shared" si="175"/>
        <v>1.3783477202448417E-4</v>
      </c>
      <c r="BG228" s="91">
        <f t="shared" si="176"/>
        <v>0.01</v>
      </c>
      <c r="BH228" s="91">
        <f t="shared" si="177"/>
        <v>2.7566954404896853E-5</v>
      </c>
      <c r="BI228" s="91">
        <f t="shared" si="178"/>
        <v>0</v>
      </c>
    </row>
    <row r="229" spans="1:61" s="91" customFormat="1" x14ac:dyDescent="0.25">
      <c r="A229" s="126">
        <v>7.5</v>
      </c>
      <c r="B229" s="127">
        <f t="shared" si="133"/>
        <v>41</v>
      </c>
      <c r="C229" s="128">
        <f t="shared" si="123"/>
        <v>0</v>
      </c>
      <c r="D229" s="129">
        <f t="shared" si="124"/>
        <v>1</v>
      </c>
      <c r="E229" s="130">
        <f t="shared" si="125"/>
        <v>0</v>
      </c>
      <c r="F229" s="145">
        <f t="shared" si="122"/>
        <v>40</v>
      </c>
      <c r="G229" s="138">
        <f t="shared" si="147"/>
        <v>2.4846496796689006E-2</v>
      </c>
      <c r="H229" s="133">
        <f t="shared" si="134"/>
        <v>0.46296296296296297</v>
      </c>
      <c r="I229" s="129">
        <f t="shared" si="135"/>
        <v>1.38</v>
      </c>
      <c r="J229" s="133">
        <f t="shared" si="136"/>
        <v>0.46257523945535628</v>
      </c>
      <c r="K229" s="133">
        <f t="shared" si="148"/>
        <v>1.3559170416248687E-5</v>
      </c>
      <c r="L229" s="128">
        <f t="shared" si="137"/>
        <v>18.617322322758923</v>
      </c>
      <c r="M229" s="129">
        <f t="shared" si="126"/>
        <v>0</v>
      </c>
      <c r="N229" s="145">
        <v>0</v>
      </c>
      <c r="O229" s="140">
        <f t="shared" si="138"/>
        <v>1014.2251866641944</v>
      </c>
      <c r="P229" s="135">
        <f t="shared" si="139"/>
        <v>480</v>
      </c>
      <c r="Q229" s="138">
        <f t="shared" si="140"/>
        <v>1.2423248398344503E-2</v>
      </c>
      <c r="R229" s="133">
        <f t="shared" si="141"/>
        <v>0.23148148148148148</v>
      </c>
      <c r="S229" s="133">
        <f t="shared" si="127"/>
        <v>0.23128761972767814</v>
      </c>
      <c r="T229" s="133">
        <f t="shared" si="128"/>
        <v>6.7795852081243436E-6</v>
      </c>
      <c r="U229" s="138">
        <f t="shared" si="142"/>
        <v>6.2116241991722514E-3</v>
      </c>
      <c r="V229" s="133">
        <f t="shared" si="143"/>
        <v>0.11574074074074074</v>
      </c>
      <c r="W229" s="133">
        <f t="shared" si="129"/>
        <v>0.11564380986383907</v>
      </c>
      <c r="X229" s="133">
        <f t="shared" si="130"/>
        <v>3.3897926040621718E-6</v>
      </c>
      <c r="Y229" s="138">
        <f t="shared" si="144"/>
        <v>1.2423248398344504E-3</v>
      </c>
      <c r="Z229" s="133">
        <f t="shared" si="145"/>
        <v>2.3148148148148147E-2</v>
      </c>
      <c r="AA229" s="133">
        <f t="shared" si="131"/>
        <v>2.3128761972767819E-2</v>
      </c>
      <c r="AB229" s="133">
        <f t="shared" si="132"/>
        <v>6.779585208124344E-7</v>
      </c>
      <c r="AC229" s="141">
        <f t="shared" si="146"/>
        <v>0.34895833333333576</v>
      </c>
      <c r="AD229" s="91">
        <f t="shared" si="149"/>
        <v>1.1098215440249212E-2</v>
      </c>
      <c r="AE229" s="91">
        <f t="shared" si="150"/>
        <v>1.1000000000000001</v>
      </c>
      <c r="AF229" s="91">
        <f t="shared" si="151"/>
        <v>5.549107720124606E-3</v>
      </c>
      <c r="AG229" s="91">
        <f t="shared" si="150"/>
        <v>0.55000000000000004</v>
      </c>
      <c r="AH229" s="91">
        <f t="shared" si="152"/>
        <v>2.774553860062303E-3</v>
      </c>
      <c r="AI229" s="91">
        <f t="shared" si="181"/>
        <v>0.28000000000000003</v>
      </c>
      <c r="AJ229" s="91">
        <f t="shared" si="154"/>
        <v>5.5491077201246083E-4</v>
      </c>
      <c r="AK229" s="91">
        <f t="shared" si="181"/>
        <v>0.06</v>
      </c>
      <c r="AL229" s="91">
        <f t="shared" si="155"/>
        <v>5.549107720124606E-3</v>
      </c>
      <c r="AM229" s="91">
        <f t="shared" si="156"/>
        <v>0.55000000000000004</v>
      </c>
      <c r="AN229" s="91">
        <f t="shared" si="157"/>
        <v>2.774553860062303E-3</v>
      </c>
      <c r="AO229" s="91">
        <f t="shared" si="158"/>
        <v>0.28000000000000003</v>
      </c>
      <c r="AP229" s="91">
        <f t="shared" si="159"/>
        <v>1.3872769300311515E-3</v>
      </c>
      <c r="AQ229" s="91">
        <f t="shared" si="160"/>
        <v>0.14000000000000001</v>
      </c>
      <c r="AR229" s="91">
        <f t="shared" si="161"/>
        <v>2.7745538600623042E-4</v>
      </c>
      <c r="AS229" s="91">
        <f t="shared" si="162"/>
        <v>0.03</v>
      </c>
      <c r="AT229" s="91">
        <f t="shared" si="163"/>
        <v>2.774553860062303E-3</v>
      </c>
      <c r="AU229" s="91">
        <f t="shared" si="164"/>
        <v>0.28000000000000003</v>
      </c>
      <c r="AV229" s="91">
        <f t="shared" si="165"/>
        <v>1.3872769300311515E-3</v>
      </c>
      <c r="AW229" s="91">
        <f t="shared" si="166"/>
        <v>0.14000000000000001</v>
      </c>
      <c r="AX229" s="91">
        <f t="shared" si="167"/>
        <v>6.9363846501557574E-4</v>
      </c>
      <c r="AY229" s="91">
        <f t="shared" si="168"/>
        <v>7.0000000000000007E-2</v>
      </c>
      <c r="AZ229" s="91">
        <f t="shared" si="169"/>
        <v>1.3872769300311521E-4</v>
      </c>
      <c r="BA229" s="91">
        <f t="shared" si="170"/>
        <v>0.01</v>
      </c>
      <c r="BB229" s="91">
        <f t="shared" si="171"/>
        <v>5.5491077201246073E-4</v>
      </c>
      <c r="BC229" s="91">
        <f t="shared" si="172"/>
        <v>0.06</v>
      </c>
      <c r="BD229" s="91">
        <f t="shared" si="173"/>
        <v>2.7745538600623036E-4</v>
      </c>
      <c r="BE229" s="91">
        <f t="shared" si="174"/>
        <v>0.03</v>
      </c>
      <c r="BF229" s="91">
        <f t="shared" si="175"/>
        <v>1.3872769300311518E-4</v>
      </c>
      <c r="BG229" s="91">
        <f t="shared" si="176"/>
        <v>0.01</v>
      </c>
      <c r="BH229" s="91">
        <f t="shared" si="177"/>
        <v>2.7745538600623055E-5</v>
      </c>
      <c r="BI229" s="91">
        <f t="shared" si="178"/>
        <v>0</v>
      </c>
    </row>
    <row r="230" spans="1:61" s="91" customFormat="1" x14ac:dyDescent="0.25">
      <c r="A230" s="126">
        <v>7.5</v>
      </c>
      <c r="B230" s="127">
        <f t="shared" si="133"/>
        <v>41</v>
      </c>
      <c r="C230" s="128">
        <f t="shared" si="123"/>
        <v>0</v>
      </c>
      <c r="D230" s="129">
        <f t="shared" si="124"/>
        <v>1</v>
      </c>
      <c r="E230" s="130">
        <f t="shared" si="125"/>
        <v>0</v>
      </c>
      <c r="F230" s="145">
        <f t="shared" si="122"/>
        <v>40</v>
      </c>
      <c r="G230" s="138">
        <f t="shared" si="147"/>
        <v>2.4847276305724818E-2</v>
      </c>
      <c r="H230" s="133">
        <f t="shared" si="134"/>
        <v>0.46296296296296297</v>
      </c>
      <c r="I230" s="129">
        <f t="shared" si="135"/>
        <v>1.38</v>
      </c>
      <c r="J230" s="133">
        <f t="shared" si="136"/>
        <v>0.46258975182632955</v>
      </c>
      <c r="K230" s="133">
        <f t="shared" si="148"/>
        <v>1.3559595808043114E-5</v>
      </c>
      <c r="L230" s="128">
        <f t="shared" si="137"/>
        <v>18.617322322758923</v>
      </c>
      <c r="M230" s="129">
        <f t="shared" si="126"/>
        <v>0</v>
      </c>
      <c r="N230" s="145">
        <v>0</v>
      </c>
      <c r="O230" s="140">
        <f t="shared" si="138"/>
        <v>1014.2419499888309</v>
      </c>
      <c r="P230" s="135">
        <f t="shared" si="139"/>
        <v>480</v>
      </c>
      <c r="Q230" s="138">
        <f t="shared" si="140"/>
        <v>1.2423638152862409E-2</v>
      </c>
      <c r="R230" s="133">
        <f t="shared" si="141"/>
        <v>0.23148148148148148</v>
      </c>
      <c r="S230" s="133">
        <f t="shared" si="127"/>
        <v>0.23129487591316478</v>
      </c>
      <c r="T230" s="133">
        <f t="shared" si="128"/>
        <v>6.7797979040215569E-6</v>
      </c>
      <c r="U230" s="138">
        <f t="shared" si="142"/>
        <v>6.2118190764312046E-3</v>
      </c>
      <c r="V230" s="133">
        <f t="shared" si="143"/>
        <v>0.11574074074074074</v>
      </c>
      <c r="W230" s="133">
        <f t="shared" si="129"/>
        <v>0.11564743795658239</v>
      </c>
      <c r="X230" s="133">
        <f t="shared" si="130"/>
        <v>3.3898989520107784E-6</v>
      </c>
      <c r="Y230" s="138">
        <f t="shared" si="144"/>
        <v>1.2423638152862411E-3</v>
      </c>
      <c r="Z230" s="133">
        <f t="shared" si="145"/>
        <v>2.3148148148148147E-2</v>
      </c>
      <c r="AA230" s="133">
        <f t="shared" si="131"/>
        <v>2.3129487591316479E-2</v>
      </c>
      <c r="AB230" s="133">
        <f t="shared" si="132"/>
        <v>6.7797979040215586E-7</v>
      </c>
      <c r="AC230" s="141">
        <f t="shared" si="146"/>
        <v>0.34904513888889133</v>
      </c>
      <c r="AD230" s="91">
        <f t="shared" si="149"/>
        <v>1.116965135962817E-2</v>
      </c>
      <c r="AE230" s="91">
        <f t="shared" si="150"/>
        <v>1.1100000000000001</v>
      </c>
      <c r="AF230" s="91">
        <f t="shared" si="151"/>
        <v>5.5848256798140851E-3</v>
      </c>
      <c r="AG230" s="91">
        <f t="shared" si="150"/>
        <v>0.56000000000000005</v>
      </c>
      <c r="AH230" s="91">
        <f t="shared" si="152"/>
        <v>2.7924128399070425E-3</v>
      </c>
      <c r="AI230" s="91">
        <f t="shared" si="181"/>
        <v>0.28000000000000003</v>
      </c>
      <c r="AJ230" s="91">
        <f t="shared" si="154"/>
        <v>5.5848256798140877E-4</v>
      </c>
      <c r="AK230" s="91">
        <f t="shared" si="181"/>
        <v>0.06</v>
      </c>
      <c r="AL230" s="91">
        <f t="shared" si="155"/>
        <v>5.5848256798140851E-3</v>
      </c>
      <c r="AM230" s="91">
        <f t="shared" si="156"/>
        <v>0.56000000000000005</v>
      </c>
      <c r="AN230" s="91">
        <f t="shared" si="157"/>
        <v>2.7924128399070425E-3</v>
      </c>
      <c r="AO230" s="91">
        <f t="shared" si="158"/>
        <v>0.28000000000000003</v>
      </c>
      <c r="AP230" s="91">
        <f t="shared" si="159"/>
        <v>1.3962064199535213E-3</v>
      </c>
      <c r="AQ230" s="91">
        <f t="shared" si="160"/>
        <v>0.14000000000000001</v>
      </c>
      <c r="AR230" s="91">
        <f t="shared" si="161"/>
        <v>2.7924128399070438E-4</v>
      </c>
      <c r="AS230" s="91">
        <f t="shared" si="162"/>
        <v>0.03</v>
      </c>
      <c r="AT230" s="91">
        <f t="shared" si="163"/>
        <v>2.7924128399070425E-3</v>
      </c>
      <c r="AU230" s="91">
        <f t="shared" si="164"/>
        <v>0.28000000000000003</v>
      </c>
      <c r="AV230" s="91">
        <f t="shared" si="165"/>
        <v>1.3962064199535213E-3</v>
      </c>
      <c r="AW230" s="91">
        <f t="shared" si="166"/>
        <v>0.14000000000000001</v>
      </c>
      <c r="AX230" s="91">
        <f t="shared" si="167"/>
        <v>6.9810320997676064E-4</v>
      </c>
      <c r="AY230" s="91">
        <f t="shared" si="168"/>
        <v>7.0000000000000007E-2</v>
      </c>
      <c r="AZ230" s="91">
        <f t="shared" si="169"/>
        <v>1.3962064199535219E-4</v>
      </c>
      <c r="BA230" s="91">
        <f t="shared" si="170"/>
        <v>0.01</v>
      </c>
      <c r="BB230" s="91">
        <f t="shared" si="171"/>
        <v>5.5848256798140866E-4</v>
      </c>
      <c r="BC230" s="91">
        <f t="shared" si="172"/>
        <v>0.06</v>
      </c>
      <c r="BD230" s="91">
        <f t="shared" si="173"/>
        <v>2.7924128399070433E-4</v>
      </c>
      <c r="BE230" s="91">
        <f t="shared" si="174"/>
        <v>0.03</v>
      </c>
      <c r="BF230" s="91">
        <f t="shared" si="175"/>
        <v>1.3962064199535217E-4</v>
      </c>
      <c r="BG230" s="91">
        <f t="shared" si="176"/>
        <v>0.01</v>
      </c>
      <c r="BH230" s="91">
        <f t="shared" si="177"/>
        <v>2.7924128399070451E-5</v>
      </c>
      <c r="BI230" s="91">
        <f t="shared" si="178"/>
        <v>0</v>
      </c>
    </row>
    <row r="231" spans="1:61" s="91" customFormat="1" x14ac:dyDescent="0.25">
      <c r="A231" s="126">
        <v>7.5</v>
      </c>
      <c r="B231" s="127">
        <f t="shared" si="133"/>
        <v>41</v>
      </c>
      <c r="C231" s="128">
        <f t="shared" si="123"/>
        <v>0</v>
      </c>
      <c r="D231" s="129">
        <f t="shared" si="124"/>
        <v>1</v>
      </c>
      <c r="E231" s="130">
        <f t="shared" si="125"/>
        <v>0</v>
      </c>
      <c r="F231" s="145">
        <f t="shared" si="122"/>
        <v>40</v>
      </c>
      <c r="G231" s="138">
        <f t="shared" si="147"/>
        <v>2.4848025579768205E-2</v>
      </c>
      <c r="H231" s="133">
        <f t="shared" si="134"/>
        <v>0.46296296296296297</v>
      </c>
      <c r="I231" s="129">
        <f t="shared" si="135"/>
        <v>1.38</v>
      </c>
      <c r="J231" s="133">
        <f t="shared" si="136"/>
        <v>0.46260370130270334</v>
      </c>
      <c r="K231" s="133">
        <f t="shared" si="148"/>
        <v>1.3560004700070266E-5</v>
      </c>
      <c r="L231" s="128">
        <f t="shared" si="137"/>
        <v>18.617322322758923</v>
      </c>
      <c r="M231" s="129">
        <f t="shared" si="126"/>
        <v>0</v>
      </c>
      <c r="N231" s="145">
        <v>0</v>
      </c>
      <c r="O231" s="140">
        <f t="shared" si="138"/>
        <v>1014.2580631296801</v>
      </c>
      <c r="P231" s="135">
        <f t="shared" si="139"/>
        <v>480</v>
      </c>
      <c r="Q231" s="138">
        <f t="shared" si="140"/>
        <v>1.2424012789884102E-2</v>
      </c>
      <c r="R231" s="133">
        <f t="shared" si="141"/>
        <v>0.23148148148148148</v>
      </c>
      <c r="S231" s="133">
        <f t="shared" si="127"/>
        <v>0.23130185065135167</v>
      </c>
      <c r="T231" s="133">
        <f t="shared" si="128"/>
        <v>6.780002350035133E-6</v>
      </c>
      <c r="U231" s="138">
        <f t="shared" si="142"/>
        <v>6.2120063949420512E-3</v>
      </c>
      <c r="V231" s="133">
        <f t="shared" si="143"/>
        <v>0.11574074074074074</v>
      </c>
      <c r="W231" s="133">
        <f t="shared" si="129"/>
        <v>0.11565092532567584</v>
      </c>
      <c r="X231" s="133">
        <f t="shared" si="130"/>
        <v>3.3900011750175665E-6</v>
      </c>
      <c r="Y231" s="138">
        <f t="shared" si="144"/>
        <v>1.2424012789884105E-3</v>
      </c>
      <c r="Z231" s="133">
        <f t="shared" si="145"/>
        <v>2.3148148148148147E-2</v>
      </c>
      <c r="AA231" s="133">
        <f t="shared" si="131"/>
        <v>2.3130185065135173E-2</v>
      </c>
      <c r="AB231" s="133">
        <f t="shared" si="132"/>
        <v>6.780002350035133E-7</v>
      </c>
      <c r="AC231" s="141">
        <f t="shared" si="146"/>
        <v>0.3491319444444469</v>
      </c>
      <c r="AD231" s="91">
        <f t="shared" si="149"/>
        <v>1.1241089433170004E-2</v>
      </c>
      <c r="AE231" s="91">
        <f t="shared" si="150"/>
        <v>1.1200000000000001</v>
      </c>
      <c r="AF231" s="91">
        <f t="shared" si="151"/>
        <v>5.6205447165850022E-3</v>
      </c>
      <c r="AG231" s="91">
        <f t="shared" si="150"/>
        <v>0.56000000000000005</v>
      </c>
      <c r="AH231" s="91">
        <f t="shared" si="152"/>
        <v>2.8102723582925011E-3</v>
      </c>
      <c r="AI231" s="91">
        <f t="shared" si="181"/>
        <v>0.28000000000000003</v>
      </c>
      <c r="AJ231" s="91">
        <f t="shared" si="154"/>
        <v>5.6205447165850043E-4</v>
      </c>
      <c r="AK231" s="91">
        <f t="shared" si="181"/>
        <v>0.06</v>
      </c>
      <c r="AL231" s="91">
        <f t="shared" si="155"/>
        <v>5.6205447165850022E-3</v>
      </c>
      <c r="AM231" s="91">
        <f t="shared" si="156"/>
        <v>0.56000000000000005</v>
      </c>
      <c r="AN231" s="91">
        <f t="shared" si="157"/>
        <v>2.8102723582925011E-3</v>
      </c>
      <c r="AO231" s="91">
        <f t="shared" si="158"/>
        <v>0.28000000000000003</v>
      </c>
      <c r="AP231" s="91">
        <f t="shared" si="159"/>
        <v>1.4051361791462505E-3</v>
      </c>
      <c r="AQ231" s="91">
        <f t="shared" si="160"/>
        <v>0.14000000000000001</v>
      </c>
      <c r="AR231" s="91">
        <f t="shared" si="161"/>
        <v>2.8102723582925022E-4</v>
      </c>
      <c r="AS231" s="91">
        <f t="shared" si="162"/>
        <v>0.03</v>
      </c>
      <c r="AT231" s="91">
        <f t="shared" si="163"/>
        <v>2.8102723582925011E-3</v>
      </c>
      <c r="AU231" s="91">
        <f t="shared" si="164"/>
        <v>0.28000000000000003</v>
      </c>
      <c r="AV231" s="91">
        <f t="shared" si="165"/>
        <v>1.4051361791462505E-3</v>
      </c>
      <c r="AW231" s="91">
        <f t="shared" si="166"/>
        <v>0.14000000000000001</v>
      </c>
      <c r="AX231" s="91">
        <f t="shared" si="167"/>
        <v>7.0256808957312527E-4</v>
      </c>
      <c r="AY231" s="91">
        <f t="shared" si="168"/>
        <v>7.0000000000000007E-2</v>
      </c>
      <c r="AZ231" s="91">
        <f t="shared" si="169"/>
        <v>1.4051361791462511E-4</v>
      </c>
      <c r="BA231" s="91">
        <f t="shared" si="170"/>
        <v>0.01</v>
      </c>
      <c r="BB231" s="91">
        <f t="shared" si="171"/>
        <v>5.6205447165850032E-4</v>
      </c>
      <c r="BC231" s="91">
        <f t="shared" si="172"/>
        <v>0.06</v>
      </c>
      <c r="BD231" s="91">
        <f t="shared" si="173"/>
        <v>2.8102723582925016E-4</v>
      </c>
      <c r="BE231" s="91">
        <f t="shared" si="174"/>
        <v>0.03</v>
      </c>
      <c r="BF231" s="91">
        <f t="shared" si="175"/>
        <v>1.4051361791462508E-4</v>
      </c>
      <c r="BG231" s="91">
        <f t="shared" si="176"/>
        <v>0.01</v>
      </c>
      <c r="BH231" s="91">
        <f t="shared" si="177"/>
        <v>2.8102723582925036E-5</v>
      </c>
      <c r="BI231" s="91">
        <f t="shared" si="178"/>
        <v>0</v>
      </c>
    </row>
    <row r="232" spans="1:61" s="91" customFormat="1" x14ac:dyDescent="0.25">
      <c r="A232" s="126">
        <v>7.5</v>
      </c>
      <c r="B232" s="127">
        <f t="shared" si="133"/>
        <v>41</v>
      </c>
      <c r="C232" s="128">
        <f t="shared" si="123"/>
        <v>0</v>
      </c>
      <c r="D232" s="129">
        <f t="shared" si="124"/>
        <v>1</v>
      </c>
      <c r="E232" s="130">
        <f t="shared" si="125"/>
        <v>0</v>
      </c>
      <c r="F232" s="145">
        <f t="shared" si="122"/>
        <v>40</v>
      </c>
      <c r="G232" s="138">
        <f t="shared" si="147"/>
        <v>2.4848745791550622E-2</v>
      </c>
      <c r="H232" s="133">
        <f t="shared" si="134"/>
        <v>0.46296296296296297</v>
      </c>
      <c r="I232" s="129">
        <f t="shared" si="135"/>
        <v>1.38</v>
      </c>
      <c r="J232" s="133">
        <f t="shared" si="136"/>
        <v>0.46261710971759723</v>
      </c>
      <c r="K232" s="133">
        <f t="shared" si="148"/>
        <v>1.356039773231032E-5</v>
      </c>
      <c r="L232" s="128">
        <f t="shared" si="137"/>
        <v>18.617322322758923</v>
      </c>
      <c r="M232" s="129">
        <f t="shared" si="126"/>
        <v>0</v>
      </c>
      <c r="N232" s="145">
        <v>0</v>
      </c>
      <c r="O232" s="140">
        <f t="shared" si="138"/>
        <v>1014.2735513048275</v>
      </c>
      <c r="P232" s="135">
        <f t="shared" si="139"/>
        <v>480</v>
      </c>
      <c r="Q232" s="138">
        <f t="shared" si="140"/>
        <v>1.2424372895775311E-2</v>
      </c>
      <c r="R232" s="133">
        <f t="shared" si="141"/>
        <v>0.23148148148148148</v>
      </c>
      <c r="S232" s="133">
        <f t="shared" si="127"/>
        <v>0.23130855485879862</v>
      </c>
      <c r="T232" s="133">
        <f t="shared" si="128"/>
        <v>6.7801988661551602E-6</v>
      </c>
      <c r="U232" s="138">
        <f t="shared" si="142"/>
        <v>6.2121864478876555E-3</v>
      </c>
      <c r="V232" s="133">
        <f t="shared" si="143"/>
        <v>0.11574074074074074</v>
      </c>
      <c r="W232" s="133">
        <f t="shared" si="129"/>
        <v>0.11565427742939931</v>
      </c>
      <c r="X232" s="133">
        <f t="shared" si="130"/>
        <v>3.3900994330775801E-6</v>
      </c>
      <c r="Y232" s="138">
        <f t="shared" si="144"/>
        <v>1.2424372895775313E-3</v>
      </c>
      <c r="Z232" s="133">
        <f t="shared" si="145"/>
        <v>2.3148148148148147E-2</v>
      </c>
      <c r="AA232" s="133">
        <f t="shared" si="131"/>
        <v>2.3130855485879866E-2</v>
      </c>
      <c r="AB232" s="133">
        <f t="shared" si="132"/>
        <v>6.7801988661551623E-7</v>
      </c>
      <c r="AC232" s="141">
        <f t="shared" si="146"/>
        <v>0.34921875000000246</v>
      </c>
      <c r="AD232" s="91">
        <f t="shared" si="149"/>
        <v>1.1312529577320712E-2</v>
      </c>
      <c r="AE232" s="91">
        <f t="shared" si="150"/>
        <v>1.1200000000000001</v>
      </c>
      <c r="AF232" s="91">
        <f t="shared" si="151"/>
        <v>5.656264788660356E-3</v>
      </c>
      <c r="AG232" s="91">
        <f t="shared" si="150"/>
        <v>0.56000000000000005</v>
      </c>
      <c r="AH232" s="91">
        <f t="shared" si="152"/>
        <v>2.828132394330178E-3</v>
      </c>
      <c r="AI232" s="91">
        <f t="shared" si="181"/>
        <v>0.28000000000000003</v>
      </c>
      <c r="AJ232" s="91">
        <f t="shared" si="154"/>
        <v>5.6562647886603586E-4</v>
      </c>
      <c r="AK232" s="91">
        <f t="shared" si="181"/>
        <v>0.06</v>
      </c>
      <c r="AL232" s="91">
        <f t="shared" si="155"/>
        <v>5.656264788660356E-3</v>
      </c>
      <c r="AM232" s="91">
        <f t="shared" si="156"/>
        <v>0.56000000000000005</v>
      </c>
      <c r="AN232" s="91">
        <f t="shared" si="157"/>
        <v>2.828132394330178E-3</v>
      </c>
      <c r="AO232" s="91">
        <f t="shared" si="158"/>
        <v>0.28000000000000003</v>
      </c>
      <c r="AP232" s="91">
        <f t="shared" si="159"/>
        <v>1.414066197165089E-3</v>
      </c>
      <c r="AQ232" s="91">
        <f t="shared" si="160"/>
        <v>0.14000000000000001</v>
      </c>
      <c r="AR232" s="91">
        <f t="shared" si="161"/>
        <v>2.8281323943301793E-4</v>
      </c>
      <c r="AS232" s="91">
        <f t="shared" si="162"/>
        <v>0.03</v>
      </c>
      <c r="AT232" s="91">
        <f t="shared" si="163"/>
        <v>2.828132394330178E-3</v>
      </c>
      <c r="AU232" s="91">
        <f t="shared" si="164"/>
        <v>0.28000000000000003</v>
      </c>
      <c r="AV232" s="91">
        <f t="shared" si="165"/>
        <v>1.414066197165089E-3</v>
      </c>
      <c r="AW232" s="91">
        <f t="shared" si="166"/>
        <v>0.14000000000000001</v>
      </c>
      <c r="AX232" s="91">
        <f t="shared" si="167"/>
        <v>7.070330985825445E-4</v>
      </c>
      <c r="AY232" s="91">
        <f t="shared" si="168"/>
        <v>7.0000000000000007E-2</v>
      </c>
      <c r="AZ232" s="91">
        <f t="shared" si="169"/>
        <v>1.4140661971650897E-4</v>
      </c>
      <c r="BA232" s="91">
        <f t="shared" si="170"/>
        <v>0.01</v>
      </c>
      <c r="BB232" s="91">
        <f t="shared" si="171"/>
        <v>5.6562647886603575E-4</v>
      </c>
      <c r="BC232" s="91">
        <f t="shared" si="172"/>
        <v>0.06</v>
      </c>
      <c r="BD232" s="91">
        <f t="shared" si="173"/>
        <v>2.8281323943301788E-4</v>
      </c>
      <c r="BE232" s="91">
        <f t="shared" si="174"/>
        <v>0.03</v>
      </c>
      <c r="BF232" s="91">
        <f t="shared" si="175"/>
        <v>1.4140661971650894E-4</v>
      </c>
      <c r="BG232" s="91">
        <f t="shared" si="176"/>
        <v>0.01</v>
      </c>
      <c r="BH232" s="91">
        <f t="shared" si="177"/>
        <v>2.8281323943301805E-5</v>
      </c>
      <c r="BI232" s="91">
        <f t="shared" si="178"/>
        <v>0</v>
      </c>
    </row>
    <row r="233" spans="1:61" s="91" customFormat="1" x14ac:dyDescent="0.25">
      <c r="A233" s="126">
        <v>7.5</v>
      </c>
      <c r="B233" s="127">
        <f t="shared" si="133"/>
        <v>41</v>
      </c>
      <c r="C233" s="128">
        <f t="shared" si="123"/>
        <v>0</v>
      </c>
      <c r="D233" s="129">
        <f t="shared" si="124"/>
        <v>1</v>
      </c>
      <c r="E233" s="130">
        <f t="shared" si="125"/>
        <v>0</v>
      </c>
      <c r="F233" s="145">
        <f t="shared" si="122"/>
        <v>40</v>
      </c>
      <c r="G233" s="138">
        <f t="shared" si="147"/>
        <v>2.4849438068316524E-2</v>
      </c>
      <c r="H233" s="133">
        <f t="shared" si="134"/>
        <v>0.46296296296296297</v>
      </c>
      <c r="I233" s="129">
        <f t="shared" si="135"/>
        <v>1.38</v>
      </c>
      <c r="J233" s="133">
        <f t="shared" si="136"/>
        <v>0.46262999805728461</v>
      </c>
      <c r="K233" s="133">
        <f t="shared" si="148"/>
        <v>1.3560775519920416E-5</v>
      </c>
      <c r="L233" s="128">
        <f t="shared" si="137"/>
        <v>18.617322322758923</v>
      </c>
      <c r="M233" s="129">
        <f t="shared" si="126"/>
        <v>0</v>
      </c>
      <c r="N233" s="145">
        <v>0</v>
      </c>
      <c r="O233" s="140">
        <f t="shared" si="138"/>
        <v>1014.288438754248</v>
      </c>
      <c r="P233" s="135">
        <f t="shared" si="139"/>
        <v>480</v>
      </c>
      <c r="Q233" s="138">
        <f t="shared" si="140"/>
        <v>1.2424719034158262E-2</v>
      </c>
      <c r="R233" s="133">
        <f t="shared" si="141"/>
        <v>0.23148148148148148</v>
      </c>
      <c r="S233" s="133">
        <f t="shared" si="127"/>
        <v>0.2313149990286423</v>
      </c>
      <c r="T233" s="133">
        <f t="shared" si="128"/>
        <v>6.7803877599602081E-6</v>
      </c>
      <c r="U233" s="138">
        <f t="shared" si="142"/>
        <v>6.212359517079131E-3</v>
      </c>
      <c r="V233" s="133">
        <f t="shared" si="143"/>
        <v>0.11574074074074074</v>
      </c>
      <c r="W233" s="133">
        <f t="shared" si="129"/>
        <v>0.11565749951432115</v>
      </c>
      <c r="X233" s="133">
        <f t="shared" si="130"/>
        <v>3.390193879980104E-6</v>
      </c>
      <c r="Y233" s="138">
        <f t="shared" si="144"/>
        <v>1.2424719034158265E-3</v>
      </c>
      <c r="Z233" s="133">
        <f t="shared" si="145"/>
        <v>2.3148148148148147E-2</v>
      </c>
      <c r="AA233" s="133">
        <f t="shared" si="131"/>
        <v>2.3131499902864235E-2</v>
      </c>
      <c r="AB233" s="133">
        <f t="shared" si="132"/>
        <v>6.7803877599602091E-7</v>
      </c>
      <c r="AC233" s="141">
        <f t="shared" si="146"/>
        <v>0.34930555555555803</v>
      </c>
      <c r="AD233" s="91">
        <f t="shared" si="149"/>
        <v>1.1383971711767122E-2</v>
      </c>
      <c r="AE233" s="91">
        <f t="shared" si="150"/>
        <v>1.1299999999999999</v>
      </c>
      <c r="AF233" s="91">
        <f t="shared" si="151"/>
        <v>5.6919858558835612E-3</v>
      </c>
      <c r="AG233" s="91">
        <f t="shared" si="150"/>
        <v>0.56999999999999995</v>
      </c>
      <c r="AH233" s="91">
        <f t="shared" si="152"/>
        <v>2.8459929279417806E-3</v>
      </c>
      <c r="AI233" s="91">
        <f t="shared" si="181"/>
        <v>0.28000000000000003</v>
      </c>
      <c r="AJ233" s="91">
        <f t="shared" si="154"/>
        <v>5.6919858558835638E-4</v>
      </c>
      <c r="AK233" s="91">
        <f t="shared" si="181"/>
        <v>0.06</v>
      </c>
      <c r="AL233" s="91">
        <f t="shared" si="155"/>
        <v>5.6919858558835612E-3</v>
      </c>
      <c r="AM233" s="91">
        <f t="shared" si="156"/>
        <v>0.56999999999999995</v>
      </c>
      <c r="AN233" s="91">
        <f t="shared" si="157"/>
        <v>2.8459929279417806E-3</v>
      </c>
      <c r="AO233" s="91">
        <f t="shared" si="158"/>
        <v>0.28000000000000003</v>
      </c>
      <c r="AP233" s="91">
        <f t="shared" si="159"/>
        <v>1.4229964639708903E-3</v>
      </c>
      <c r="AQ233" s="91">
        <f t="shared" si="160"/>
        <v>0.14000000000000001</v>
      </c>
      <c r="AR233" s="91">
        <f t="shared" si="161"/>
        <v>2.8459929279417819E-4</v>
      </c>
      <c r="AS233" s="91">
        <f t="shared" si="162"/>
        <v>0.03</v>
      </c>
      <c r="AT233" s="91">
        <f t="shared" si="163"/>
        <v>2.8459929279417806E-3</v>
      </c>
      <c r="AU233" s="91">
        <f t="shared" si="164"/>
        <v>0.28000000000000003</v>
      </c>
      <c r="AV233" s="91">
        <f t="shared" si="165"/>
        <v>1.4229964639708903E-3</v>
      </c>
      <c r="AW233" s="91">
        <f t="shared" si="166"/>
        <v>0.14000000000000001</v>
      </c>
      <c r="AX233" s="91">
        <f t="shared" si="167"/>
        <v>7.1149823198544515E-4</v>
      </c>
      <c r="AY233" s="91">
        <f t="shared" si="168"/>
        <v>7.0000000000000007E-2</v>
      </c>
      <c r="AZ233" s="91">
        <f t="shared" si="169"/>
        <v>1.4229964639708909E-4</v>
      </c>
      <c r="BA233" s="91">
        <f t="shared" si="170"/>
        <v>0.01</v>
      </c>
      <c r="BB233" s="91">
        <f t="shared" si="171"/>
        <v>5.6919858558835627E-4</v>
      </c>
      <c r="BC233" s="91">
        <f t="shared" si="172"/>
        <v>0.06</v>
      </c>
      <c r="BD233" s="91">
        <f t="shared" si="173"/>
        <v>2.8459929279417813E-4</v>
      </c>
      <c r="BE233" s="91">
        <f t="shared" si="174"/>
        <v>0.03</v>
      </c>
      <c r="BF233" s="91">
        <f t="shared" si="175"/>
        <v>1.4229964639708907E-4</v>
      </c>
      <c r="BG233" s="91">
        <f t="shared" si="176"/>
        <v>0.01</v>
      </c>
      <c r="BH233" s="91">
        <f t="shared" si="177"/>
        <v>2.845992927941783E-5</v>
      </c>
      <c r="BI233" s="91">
        <f t="shared" si="178"/>
        <v>0</v>
      </c>
    </row>
    <row r="234" spans="1:61" s="91" customFormat="1" x14ac:dyDescent="0.25">
      <c r="A234" s="126">
        <v>7.5</v>
      </c>
      <c r="B234" s="127">
        <f t="shared" si="133"/>
        <v>41</v>
      </c>
      <c r="C234" s="128">
        <f t="shared" si="123"/>
        <v>0</v>
      </c>
      <c r="D234" s="129">
        <f t="shared" si="124"/>
        <v>1</v>
      </c>
      <c r="E234" s="130">
        <f t="shared" si="125"/>
        <v>0</v>
      </c>
      <c r="F234" s="145">
        <f t="shared" si="122"/>
        <v>40</v>
      </c>
      <c r="G234" s="138">
        <f t="shared" si="147"/>
        <v>2.4850103493587686E-2</v>
      </c>
      <c r="H234" s="133">
        <f t="shared" si="134"/>
        <v>0.46296296296296297</v>
      </c>
      <c r="I234" s="129">
        <f t="shared" si="135"/>
        <v>1.38</v>
      </c>
      <c r="J234" s="133">
        <f t="shared" si="136"/>
        <v>0.46264238649403955</v>
      </c>
      <c r="K234" s="133">
        <f t="shared" si="148"/>
        <v>1.3561138654197447E-5</v>
      </c>
      <c r="L234" s="128">
        <f t="shared" si="137"/>
        <v>18.617322322758923</v>
      </c>
      <c r="M234" s="129">
        <f t="shared" si="126"/>
        <v>0</v>
      </c>
      <c r="N234" s="145">
        <v>0</v>
      </c>
      <c r="O234" s="140">
        <f t="shared" si="138"/>
        <v>1014.3027487777426</v>
      </c>
      <c r="P234" s="135">
        <f t="shared" si="139"/>
        <v>480</v>
      </c>
      <c r="Q234" s="138">
        <f t="shared" si="140"/>
        <v>1.2425051746793843E-2</v>
      </c>
      <c r="R234" s="133">
        <f t="shared" si="141"/>
        <v>0.23148148148148148</v>
      </c>
      <c r="S234" s="133">
        <f t="shared" si="127"/>
        <v>0.23132119324701977</v>
      </c>
      <c r="T234" s="133">
        <f t="shared" si="128"/>
        <v>6.7805693270987235E-6</v>
      </c>
      <c r="U234" s="138">
        <f t="shared" si="142"/>
        <v>6.2125258733969216E-3</v>
      </c>
      <c r="V234" s="133">
        <f t="shared" si="143"/>
        <v>0.11574074074074074</v>
      </c>
      <c r="W234" s="133">
        <f t="shared" si="129"/>
        <v>0.11566059662350989</v>
      </c>
      <c r="X234" s="133">
        <f t="shared" si="130"/>
        <v>3.3902846635493618E-6</v>
      </c>
      <c r="Y234" s="138">
        <f t="shared" si="144"/>
        <v>1.2425051746793848E-3</v>
      </c>
      <c r="Z234" s="133">
        <f t="shared" si="145"/>
        <v>2.3148148148148147E-2</v>
      </c>
      <c r="AA234" s="133">
        <f t="shared" si="131"/>
        <v>2.3132119324701984E-2</v>
      </c>
      <c r="AB234" s="133">
        <f t="shared" si="132"/>
        <v>6.7805693270987254E-7</v>
      </c>
      <c r="AC234" s="141">
        <f t="shared" si="146"/>
        <v>0.3493923611111136</v>
      </c>
      <c r="AD234" s="91">
        <f t="shared" si="149"/>
        <v>1.1455415759311187E-2</v>
      </c>
      <c r="AE234" s="91">
        <f t="shared" si="150"/>
        <v>1.1399999999999999</v>
      </c>
      <c r="AF234" s="91">
        <f t="shared" si="151"/>
        <v>5.7277078796555934E-3</v>
      </c>
      <c r="AG234" s="91">
        <f t="shared" si="150"/>
        <v>0.56999999999999995</v>
      </c>
      <c r="AH234" s="91">
        <f t="shared" si="152"/>
        <v>2.8638539398277967E-3</v>
      </c>
      <c r="AI234" s="91">
        <f t="shared" si="181"/>
        <v>0.28999999999999998</v>
      </c>
      <c r="AJ234" s="91">
        <f t="shared" si="154"/>
        <v>5.7277078796555956E-4</v>
      </c>
      <c r="AK234" s="91">
        <f t="shared" si="181"/>
        <v>0.06</v>
      </c>
      <c r="AL234" s="91">
        <f t="shared" si="155"/>
        <v>5.7277078796555934E-3</v>
      </c>
      <c r="AM234" s="91">
        <f t="shared" si="156"/>
        <v>0.56999999999999995</v>
      </c>
      <c r="AN234" s="91">
        <f t="shared" si="157"/>
        <v>2.8638539398277967E-3</v>
      </c>
      <c r="AO234" s="91">
        <f t="shared" si="158"/>
        <v>0.28999999999999998</v>
      </c>
      <c r="AP234" s="91">
        <f t="shared" si="159"/>
        <v>1.4319269699138984E-3</v>
      </c>
      <c r="AQ234" s="91">
        <f t="shared" si="160"/>
        <v>0.14000000000000001</v>
      </c>
      <c r="AR234" s="91">
        <f t="shared" si="161"/>
        <v>2.8638539398277978E-4</v>
      </c>
      <c r="AS234" s="91">
        <f t="shared" si="162"/>
        <v>0.03</v>
      </c>
      <c r="AT234" s="91">
        <f t="shared" si="163"/>
        <v>2.8638539398277967E-3</v>
      </c>
      <c r="AU234" s="91">
        <f t="shared" si="164"/>
        <v>0.28999999999999998</v>
      </c>
      <c r="AV234" s="91">
        <f t="shared" si="165"/>
        <v>1.4319269699138984E-3</v>
      </c>
      <c r="AW234" s="91">
        <f t="shared" si="166"/>
        <v>0.14000000000000001</v>
      </c>
      <c r="AX234" s="91">
        <f t="shared" si="167"/>
        <v>7.1596348495694918E-4</v>
      </c>
      <c r="AY234" s="91">
        <f t="shared" si="168"/>
        <v>7.0000000000000007E-2</v>
      </c>
      <c r="AZ234" s="91">
        <f t="shared" si="169"/>
        <v>1.4319269699138989E-4</v>
      </c>
      <c r="BA234" s="91">
        <f t="shared" si="170"/>
        <v>0.01</v>
      </c>
      <c r="BB234" s="91">
        <f t="shared" si="171"/>
        <v>5.7277078796555945E-4</v>
      </c>
      <c r="BC234" s="91">
        <f t="shared" si="172"/>
        <v>0.06</v>
      </c>
      <c r="BD234" s="91">
        <f t="shared" si="173"/>
        <v>2.8638539398277973E-4</v>
      </c>
      <c r="BE234" s="91">
        <f t="shared" si="174"/>
        <v>0.03</v>
      </c>
      <c r="BF234" s="91">
        <f t="shared" si="175"/>
        <v>1.4319269699138986E-4</v>
      </c>
      <c r="BG234" s="91">
        <f t="shared" si="176"/>
        <v>0.01</v>
      </c>
      <c r="BH234" s="91">
        <f t="shared" si="177"/>
        <v>2.8638539398277992E-5</v>
      </c>
      <c r="BI234" s="91">
        <f t="shared" si="178"/>
        <v>0</v>
      </c>
    </row>
    <row r="235" spans="1:61" s="91" customFormat="1" x14ac:dyDescent="0.25">
      <c r="A235" s="126">
        <v>7.5</v>
      </c>
      <c r="B235" s="127">
        <f t="shared" si="133"/>
        <v>41</v>
      </c>
      <c r="C235" s="128">
        <f t="shared" si="123"/>
        <v>0</v>
      </c>
      <c r="D235" s="129">
        <f t="shared" si="124"/>
        <v>1</v>
      </c>
      <c r="E235" s="130">
        <f t="shared" si="125"/>
        <v>0</v>
      </c>
      <c r="F235" s="145">
        <f t="shared" si="122"/>
        <v>40</v>
      </c>
      <c r="G235" s="138">
        <f t="shared" si="147"/>
        <v>2.485074310885908E-2</v>
      </c>
      <c r="H235" s="133">
        <f t="shared" si="134"/>
        <v>0.46296296296296297</v>
      </c>
      <c r="I235" s="129">
        <f t="shared" si="135"/>
        <v>1.38</v>
      </c>
      <c r="J235" s="133">
        <f t="shared" si="136"/>
        <v>0.46265429441770961</v>
      </c>
      <c r="K235" s="133">
        <f t="shared" si="148"/>
        <v>1.3561487703503536E-5</v>
      </c>
      <c r="L235" s="128">
        <f t="shared" si="137"/>
        <v>18.617322322758923</v>
      </c>
      <c r="M235" s="129">
        <f t="shared" si="126"/>
        <v>0</v>
      </c>
      <c r="N235" s="145">
        <v>0</v>
      </c>
      <c r="O235" s="140">
        <f t="shared" si="138"/>
        <v>1014.3165037714042</v>
      </c>
      <c r="P235" s="135">
        <f t="shared" si="139"/>
        <v>480</v>
      </c>
      <c r="Q235" s="138">
        <f t="shared" si="140"/>
        <v>1.242537155442954E-2</v>
      </c>
      <c r="R235" s="133">
        <f t="shared" si="141"/>
        <v>0.23148148148148148</v>
      </c>
      <c r="S235" s="133">
        <f t="shared" si="127"/>
        <v>0.23132714720885481</v>
      </c>
      <c r="T235" s="133">
        <f t="shared" si="128"/>
        <v>6.7807438517517681E-6</v>
      </c>
      <c r="U235" s="138">
        <f t="shared" si="142"/>
        <v>6.2126857772147699E-3</v>
      </c>
      <c r="V235" s="133">
        <f t="shared" si="143"/>
        <v>0.11574074074074074</v>
      </c>
      <c r="W235" s="133">
        <f t="shared" si="129"/>
        <v>0.1156635736044274</v>
      </c>
      <c r="X235" s="133">
        <f t="shared" si="130"/>
        <v>3.390371925875884E-6</v>
      </c>
      <c r="Y235" s="138">
        <f t="shared" si="144"/>
        <v>1.2425371554429545E-3</v>
      </c>
      <c r="Z235" s="133">
        <f t="shared" si="145"/>
        <v>2.3148148148148147E-2</v>
      </c>
      <c r="AA235" s="133">
        <f t="shared" si="131"/>
        <v>2.3132714720885489E-2</v>
      </c>
      <c r="AB235" s="133">
        <f t="shared" si="132"/>
        <v>6.7807438517517717E-7</v>
      </c>
      <c r="AC235" s="141">
        <f t="shared" si="146"/>
        <v>0.34947916666666917</v>
      </c>
      <c r="AD235" s="91">
        <f t="shared" si="149"/>
        <v>1.1526861645749157E-2</v>
      </c>
      <c r="AE235" s="91">
        <f t="shared" si="150"/>
        <v>1.1499999999999999</v>
      </c>
      <c r="AF235" s="91">
        <f t="shared" si="151"/>
        <v>5.7634308228745783E-3</v>
      </c>
      <c r="AG235" s="91">
        <f t="shared" si="150"/>
        <v>0.56999999999999995</v>
      </c>
      <c r="AH235" s="91">
        <f t="shared" si="152"/>
        <v>2.8817154114372892E-3</v>
      </c>
      <c r="AI235" s="91">
        <f t="shared" si="181"/>
        <v>0.28999999999999998</v>
      </c>
      <c r="AJ235" s="91">
        <f t="shared" si="154"/>
        <v>5.7634308228745809E-4</v>
      </c>
      <c r="AK235" s="91">
        <f t="shared" si="181"/>
        <v>0.06</v>
      </c>
      <c r="AL235" s="91">
        <f t="shared" si="155"/>
        <v>5.7634308228745783E-3</v>
      </c>
      <c r="AM235" s="91">
        <f t="shared" si="156"/>
        <v>0.56999999999999995</v>
      </c>
      <c r="AN235" s="91">
        <f t="shared" si="157"/>
        <v>2.8817154114372892E-3</v>
      </c>
      <c r="AO235" s="91">
        <f t="shared" si="158"/>
        <v>0.28999999999999998</v>
      </c>
      <c r="AP235" s="91">
        <f t="shared" si="159"/>
        <v>1.4408577057186446E-3</v>
      </c>
      <c r="AQ235" s="91">
        <f t="shared" si="160"/>
        <v>0.14000000000000001</v>
      </c>
      <c r="AR235" s="91">
        <f t="shared" si="161"/>
        <v>2.8817154114372905E-4</v>
      </c>
      <c r="AS235" s="91">
        <f t="shared" si="162"/>
        <v>0.03</v>
      </c>
      <c r="AT235" s="91">
        <f t="shared" si="163"/>
        <v>2.8817154114372892E-3</v>
      </c>
      <c r="AU235" s="91">
        <f t="shared" si="164"/>
        <v>0.28999999999999998</v>
      </c>
      <c r="AV235" s="91">
        <f t="shared" si="165"/>
        <v>1.4408577057186446E-3</v>
      </c>
      <c r="AW235" s="91">
        <f t="shared" si="166"/>
        <v>0.14000000000000001</v>
      </c>
      <c r="AX235" s="91">
        <f t="shared" si="167"/>
        <v>7.2042885285932229E-4</v>
      </c>
      <c r="AY235" s="91">
        <f t="shared" si="168"/>
        <v>7.0000000000000007E-2</v>
      </c>
      <c r="AZ235" s="91">
        <f t="shared" si="169"/>
        <v>1.4408577057186452E-4</v>
      </c>
      <c r="BA235" s="91">
        <f t="shared" si="170"/>
        <v>0.01</v>
      </c>
      <c r="BB235" s="91">
        <f t="shared" si="171"/>
        <v>5.7634308228745798E-4</v>
      </c>
      <c r="BC235" s="91">
        <f t="shared" si="172"/>
        <v>0.06</v>
      </c>
      <c r="BD235" s="91">
        <f t="shared" si="173"/>
        <v>2.8817154114372899E-4</v>
      </c>
      <c r="BE235" s="91">
        <f t="shared" si="174"/>
        <v>0.03</v>
      </c>
      <c r="BF235" s="91">
        <f t="shared" si="175"/>
        <v>1.440857705718645E-4</v>
      </c>
      <c r="BG235" s="91">
        <f t="shared" si="176"/>
        <v>0.01</v>
      </c>
      <c r="BH235" s="91">
        <f t="shared" si="177"/>
        <v>2.8817154114372917E-5</v>
      </c>
      <c r="BI235" s="91">
        <f t="shared" si="178"/>
        <v>0</v>
      </c>
    </row>
    <row r="236" spans="1:61" s="91" customFormat="1" x14ac:dyDescent="0.25">
      <c r="A236" s="126">
        <v>7.5</v>
      </c>
      <c r="B236" s="127">
        <f t="shared" si="133"/>
        <v>41</v>
      </c>
      <c r="C236" s="128">
        <f t="shared" si="123"/>
        <v>0</v>
      </c>
      <c r="D236" s="129">
        <f t="shared" si="124"/>
        <v>1</v>
      </c>
      <c r="E236" s="130">
        <f t="shared" si="125"/>
        <v>0</v>
      </c>
      <c r="F236" s="145">
        <f t="shared" si="122"/>
        <v>40</v>
      </c>
      <c r="G236" s="138">
        <f t="shared" si="147"/>
        <v>2.4851357915228973E-2</v>
      </c>
      <c r="H236" s="133">
        <f t="shared" si="134"/>
        <v>0.46296296296296297</v>
      </c>
      <c r="I236" s="129">
        <f t="shared" si="135"/>
        <v>1.38</v>
      </c>
      <c r="J236" s="133">
        <f t="shared" si="136"/>
        <v>0.46266574046606401</v>
      </c>
      <c r="K236" s="133">
        <f t="shared" si="148"/>
        <v>1.3561823214155624E-5</v>
      </c>
      <c r="L236" s="128">
        <f t="shared" si="137"/>
        <v>18.617322322758923</v>
      </c>
      <c r="M236" s="129">
        <f t="shared" si="126"/>
        <v>0</v>
      </c>
      <c r="N236" s="145">
        <v>0</v>
      </c>
      <c r="O236" s="140">
        <f t="shared" si="138"/>
        <v>1014.3297252626687</v>
      </c>
      <c r="P236" s="135">
        <f t="shared" si="139"/>
        <v>480</v>
      </c>
      <c r="Q236" s="138">
        <f t="shared" si="140"/>
        <v>1.2425678957614487E-2</v>
      </c>
      <c r="R236" s="133">
        <f t="shared" si="141"/>
        <v>0.23148148148148148</v>
      </c>
      <c r="S236" s="133">
        <f t="shared" si="127"/>
        <v>0.23133287023303201</v>
      </c>
      <c r="T236" s="133">
        <f t="shared" si="128"/>
        <v>6.7809116070778119E-6</v>
      </c>
      <c r="U236" s="138">
        <f t="shared" si="142"/>
        <v>6.2128394788072434E-3</v>
      </c>
      <c r="V236" s="133">
        <f t="shared" si="143"/>
        <v>0.11574074074074074</v>
      </c>
      <c r="W236" s="133">
        <f t="shared" si="129"/>
        <v>0.115666435116516</v>
      </c>
      <c r="X236" s="133">
        <f t="shared" si="130"/>
        <v>3.3904558035389059E-6</v>
      </c>
      <c r="Y236" s="138">
        <f t="shared" si="144"/>
        <v>1.2425678957614492E-3</v>
      </c>
      <c r="Z236" s="133">
        <f t="shared" si="145"/>
        <v>2.3148148148148147E-2</v>
      </c>
      <c r="AA236" s="133">
        <f t="shared" si="131"/>
        <v>2.3133287023303209E-2</v>
      </c>
      <c r="AB236" s="133">
        <f t="shared" si="132"/>
        <v>6.780911607077814E-7</v>
      </c>
      <c r="AC236" s="141">
        <f t="shared" si="146"/>
        <v>0.34956597222222474</v>
      </c>
      <c r="AD236" s="91">
        <f t="shared" si="149"/>
        <v>1.159830929975544E-2</v>
      </c>
      <c r="AE236" s="91">
        <f t="shared" si="150"/>
        <v>1.1499999999999999</v>
      </c>
      <c r="AF236" s="91">
        <f t="shared" si="151"/>
        <v>5.7991546498777202E-3</v>
      </c>
      <c r="AG236" s="91">
        <f t="shared" si="150"/>
        <v>0.57999999999999996</v>
      </c>
      <c r="AH236" s="91">
        <f t="shared" si="152"/>
        <v>2.8995773249388601E-3</v>
      </c>
      <c r="AI236" s="91">
        <f t="shared" si="181"/>
        <v>0.28999999999999998</v>
      </c>
      <c r="AJ236" s="91">
        <f t="shared" si="154"/>
        <v>5.7991546498777221E-4</v>
      </c>
      <c r="AK236" s="91">
        <f t="shared" si="181"/>
        <v>0.06</v>
      </c>
      <c r="AL236" s="91">
        <f t="shared" si="155"/>
        <v>5.7991546498777202E-3</v>
      </c>
      <c r="AM236" s="91">
        <f t="shared" si="156"/>
        <v>0.57999999999999996</v>
      </c>
      <c r="AN236" s="91">
        <f t="shared" si="157"/>
        <v>2.8995773249388601E-3</v>
      </c>
      <c r="AO236" s="91">
        <f t="shared" si="158"/>
        <v>0.28999999999999998</v>
      </c>
      <c r="AP236" s="91">
        <f t="shared" si="159"/>
        <v>1.44978866246943E-3</v>
      </c>
      <c r="AQ236" s="91">
        <f t="shared" si="160"/>
        <v>0.14000000000000001</v>
      </c>
      <c r="AR236" s="91">
        <f t="shared" si="161"/>
        <v>2.8995773249388611E-4</v>
      </c>
      <c r="AS236" s="91">
        <f t="shared" si="162"/>
        <v>0.03</v>
      </c>
      <c r="AT236" s="91">
        <f t="shared" si="163"/>
        <v>2.8995773249388601E-3</v>
      </c>
      <c r="AU236" s="91">
        <f t="shared" si="164"/>
        <v>0.28999999999999998</v>
      </c>
      <c r="AV236" s="91">
        <f t="shared" si="165"/>
        <v>1.44978866246943E-3</v>
      </c>
      <c r="AW236" s="91">
        <f t="shared" si="166"/>
        <v>0.14000000000000001</v>
      </c>
      <c r="AX236" s="91">
        <f t="shared" si="167"/>
        <v>7.2489433123471502E-4</v>
      </c>
      <c r="AY236" s="91">
        <f t="shared" si="168"/>
        <v>7.0000000000000007E-2</v>
      </c>
      <c r="AZ236" s="91">
        <f t="shared" si="169"/>
        <v>1.4497886624694305E-4</v>
      </c>
      <c r="BA236" s="91">
        <f t="shared" si="170"/>
        <v>0.01</v>
      </c>
      <c r="BB236" s="91">
        <f t="shared" si="171"/>
        <v>5.799154649877721E-4</v>
      </c>
      <c r="BC236" s="91">
        <f t="shared" si="172"/>
        <v>0.06</v>
      </c>
      <c r="BD236" s="91">
        <f t="shared" si="173"/>
        <v>2.8995773249388605E-4</v>
      </c>
      <c r="BE236" s="91">
        <f t="shared" si="174"/>
        <v>0.03</v>
      </c>
      <c r="BF236" s="91">
        <f t="shared" si="175"/>
        <v>1.4497886624694303E-4</v>
      </c>
      <c r="BG236" s="91">
        <f t="shared" si="176"/>
        <v>0.01</v>
      </c>
      <c r="BH236" s="91">
        <f t="shared" si="177"/>
        <v>2.8995773249388625E-5</v>
      </c>
      <c r="BI236" s="91">
        <f t="shared" si="178"/>
        <v>0</v>
      </c>
    </row>
    <row r="237" spans="1:61" s="91" customFormat="1" x14ac:dyDescent="0.25">
      <c r="A237" s="126">
        <v>7.5</v>
      </c>
      <c r="B237" s="127">
        <f t="shared" si="133"/>
        <v>41</v>
      </c>
      <c r="C237" s="128">
        <f t="shared" si="123"/>
        <v>0</v>
      </c>
      <c r="D237" s="129">
        <f t="shared" si="124"/>
        <v>1</v>
      </c>
      <c r="E237" s="130">
        <f t="shared" si="125"/>
        <v>0</v>
      </c>
      <c r="F237" s="145">
        <f t="shared" si="122"/>
        <v>40</v>
      </c>
      <c r="G237" s="138">
        <f t="shared" si="147"/>
        <v>2.4851948874965817E-2</v>
      </c>
      <c r="H237" s="133">
        <f t="shared" si="134"/>
        <v>0.46296296296296297</v>
      </c>
      <c r="I237" s="129">
        <f t="shared" si="135"/>
        <v>1.38</v>
      </c>
      <c r="J237" s="133">
        <f t="shared" si="136"/>
        <v>0.46267674255396463</v>
      </c>
      <c r="K237" s="133">
        <f t="shared" si="148"/>
        <v>1.3562145711280532E-5</v>
      </c>
      <c r="L237" s="128">
        <f t="shared" si="137"/>
        <v>18.617322322758923</v>
      </c>
      <c r="M237" s="129">
        <f t="shared" si="126"/>
        <v>0</v>
      </c>
      <c r="N237" s="145">
        <v>0</v>
      </c>
      <c r="O237" s="140">
        <f t="shared" si="138"/>
        <v>1014.3424339440074</v>
      </c>
      <c r="P237" s="135">
        <f t="shared" si="139"/>
        <v>480</v>
      </c>
      <c r="Q237" s="138">
        <f t="shared" si="140"/>
        <v>1.2425974437482909E-2</v>
      </c>
      <c r="R237" s="133">
        <f t="shared" si="141"/>
        <v>0.23148148148148148</v>
      </c>
      <c r="S237" s="133">
        <f t="shared" si="127"/>
        <v>0.23133837127698231</v>
      </c>
      <c r="T237" s="133">
        <f t="shared" si="128"/>
        <v>6.7810728556402659E-6</v>
      </c>
      <c r="U237" s="138">
        <f t="shared" si="142"/>
        <v>6.2129872187414543E-3</v>
      </c>
      <c r="V237" s="133">
        <f t="shared" si="143"/>
        <v>0.11574074074074074</v>
      </c>
      <c r="W237" s="133">
        <f t="shared" si="129"/>
        <v>0.11566918563849116</v>
      </c>
      <c r="X237" s="133">
        <f t="shared" si="130"/>
        <v>3.390536427820133E-6</v>
      </c>
      <c r="Y237" s="138">
        <f t="shared" si="144"/>
        <v>1.2425974437482914E-3</v>
      </c>
      <c r="Z237" s="133">
        <f t="shared" si="145"/>
        <v>2.3148148148148147E-2</v>
      </c>
      <c r="AA237" s="133">
        <f t="shared" si="131"/>
        <v>2.3133837127698242E-2</v>
      </c>
      <c r="AB237" s="133">
        <f t="shared" si="132"/>
        <v>6.7810728556402704E-7</v>
      </c>
      <c r="AC237" s="141">
        <f t="shared" si="146"/>
        <v>0.34965277777778031</v>
      </c>
      <c r="AD237" s="91">
        <f t="shared" si="149"/>
        <v>1.1669758652770966E-2</v>
      </c>
      <c r="AE237" s="91">
        <f t="shared" si="150"/>
        <v>1.1599999999999999</v>
      </c>
      <c r="AF237" s="91">
        <f t="shared" si="151"/>
        <v>5.8348793263854832E-3</v>
      </c>
      <c r="AG237" s="91">
        <f t="shared" si="150"/>
        <v>0.57999999999999996</v>
      </c>
      <c r="AH237" s="91">
        <f t="shared" si="152"/>
        <v>2.9174396631927416E-3</v>
      </c>
      <c r="AI237" s="91">
        <f t="shared" si="181"/>
        <v>0.28999999999999998</v>
      </c>
      <c r="AJ237" s="91">
        <f t="shared" si="154"/>
        <v>5.8348793263854858E-4</v>
      </c>
      <c r="AK237" s="91">
        <f t="shared" si="181"/>
        <v>0.06</v>
      </c>
      <c r="AL237" s="91">
        <f t="shared" si="155"/>
        <v>5.8348793263854832E-3</v>
      </c>
      <c r="AM237" s="91">
        <f t="shared" si="156"/>
        <v>0.57999999999999996</v>
      </c>
      <c r="AN237" s="91">
        <f t="shared" si="157"/>
        <v>2.9174396631927416E-3</v>
      </c>
      <c r="AO237" s="91">
        <f t="shared" si="158"/>
        <v>0.28999999999999998</v>
      </c>
      <c r="AP237" s="91">
        <f t="shared" si="159"/>
        <v>1.4587198315963708E-3</v>
      </c>
      <c r="AQ237" s="91">
        <f t="shared" si="160"/>
        <v>0.15</v>
      </c>
      <c r="AR237" s="91">
        <f t="shared" si="161"/>
        <v>2.9174396631927429E-4</v>
      </c>
      <c r="AS237" s="91">
        <f t="shared" si="162"/>
        <v>0.03</v>
      </c>
      <c r="AT237" s="91">
        <f t="shared" si="163"/>
        <v>2.9174396631927416E-3</v>
      </c>
      <c r="AU237" s="91">
        <f t="shared" si="164"/>
        <v>0.28999999999999998</v>
      </c>
      <c r="AV237" s="91">
        <f t="shared" si="165"/>
        <v>1.4587198315963708E-3</v>
      </c>
      <c r="AW237" s="91">
        <f t="shared" si="166"/>
        <v>0.15</v>
      </c>
      <c r="AX237" s="91">
        <f t="shared" si="167"/>
        <v>7.2935991579818539E-4</v>
      </c>
      <c r="AY237" s="91">
        <f t="shared" si="168"/>
        <v>7.0000000000000007E-2</v>
      </c>
      <c r="AZ237" s="91">
        <f t="shared" si="169"/>
        <v>1.4587198315963714E-4</v>
      </c>
      <c r="BA237" s="91">
        <f t="shared" si="170"/>
        <v>0.01</v>
      </c>
      <c r="BB237" s="91">
        <f t="shared" si="171"/>
        <v>5.8348793263854847E-4</v>
      </c>
      <c r="BC237" s="91">
        <f t="shared" si="172"/>
        <v>0.06</v>
      </c>
      <c r="BD237" s="91">
        <f t="shared" si="173"/>
        <v>2.9174396631927423E-4</v>
      </c>
      <c r="BE237" s="91">
        <f t="shared" si="174"/>
        <v>0.03</v>
      </c>
      <c r="BF237" s="91">
        <f t="shared" si="175"/>
        <v>1.4587198315963712E-4</v>
      </c>
      <c r="BG237" s="91">
        <f t="shared" si="176"/>
        <v>0.01</v>
      </c>
      <c r="BH237" s="91">
        <f t="shared" si="177"/>
        <v>2.9174396631927442E-5</v>
      </c>
      <c r="BI237" s="91">
        <f t="shared" si="178"/>
        <v>0</v>
      </c>
    </row>
    <row r="238" spans="1:61" s="91" customFormat="1" x14ac:dyDescent="0.25">
      <c r="A238" s="126">
        <v>7.5</v>
      </c>
      <c r="B238" s="127">
        <f t="shared" si="133"/>
        <v>41</v>
      </c>
      <c r="C238" s="128">
        <f t="shared" si="123"/>
        <v>0</v>
      </c>
      <c r="D238" s="129">
        <f t="shared" si="124"/>
        <v>1</v>
      </c>
      <c r="E238" s="130">
        <f t="shared" si="125"/>
        <v>0</v>
      </c>
      <c r="F238" s="145">
        <f t="shared" ref="F238:F301" si="182">B238-SUM(C238:E238)</f>
        <v>40</v>
      </c>
      <c r="G238" s="138">
        <f t="shared" si="147"/>
        <v>2.4852516913014332E-2</v>
      </c>
      <c r="H238" s="133">
        <f t="shared" si="134"/>
        <v>0.46296296296296297</v>
      </c>
      <c r="I238" s="129">
        <f t="shared" si="135"/>
        <v>1.38</v>
      </c>
      <c r="J238" s="133">
        <f t="shared" si="136"/>
        <v>0.46268731790140544</v>
      </c>
      <c r="K238" s="133">
        <f t="shared" si="148"/>
        <v>1.3562455699636873E-5</v>
      </c>
      <c r="L238" s="128">
        <f t="shared" si="137"/>
        <v>18.617322322758923</v>
      </c>
      <c r="M238" s="129">
        <f t="shared" si="126"/>
        <v>0</v>
      </c>
      <c r="N238" s="145">
        <v>0</v>
      </c>
      <c r="O238" s="140">
        <f t="shared" si="138"/>
        <v>1014.3546497053111</v>
      </c>
      <c r="P238" s="135">
        <f t="shared" si="139"/>
        <v>480</v>
      </c>
      <c r="Q238" s="138">
        <f t="shared" si="140"/>
        <v>1.2426258456507166E-2</v>
      </c>
      <c r="R238" s="133">
        <f t="shared" si="141"/>
        <v>0.23148148148148148</v>
      </c>
      <c r="S238" s="133">
        <f t="shared" si="127"/>
        <v>0.23134365895070272</v>
      </c>
      <c r="T238" s="133">
        <f t="shared" si="128"/>
        <v>6.7812278498184364E-6</v>
      </c>
      <c r="U238" s="138">
        <f t="shared" si="142"/>
        <v>6.2131292282535831E-3</v>
      </c>
      <c r="V238" s="133">
        <f t="shared" si="143"/>
        <v>0.11574074074074074</v>
      </c>
      <c r="W238" s="133">
        <f t="shared" si="129"/>
        <v>0.11567182947535136</v>
      </c>
      <c r="X238" s="133">
        <f t="shared" si="130"/>
        <v>3.3906139249092182E-6</v>
      </c>
      <c r="Y238" s="138">
        <f t="shared" si="144"/>
        <v>1.242625845650717E-3</v>
      </c>
      <c r="Z238" s="133">
        <f t="shared" si="145"/>
        <v>2.3148148148148147E-2</v>
      </c>
      <c r="AA238" s="133">
        <f t="shared" si="131"/>
        <v>2.3134365895070279E-2</v>
      </c>
      <c r="AB238" s="133">
        <f t="shared" si="132"/>
        <v>6.7812278498184372E-7</v>
      </c>
      <c r="AC238" s="141">
        <f t="shared" si="146"/>
        <v>0.34973958333333588</v>
      </c>
      <c r="AD238" s="91">
        <f t="shared" si="149"/>
        <v>1.1741209638895883E-2</v>
      </c>
      <c r="AE238" s="91">
        <f t="shared" si="150"/>
        <v>1.17</v>
      </c>
      <c r="AF238" s="91">
        <f t="shared" si="151"/>
        <v>5.8706048194479415E-3</v>
      </c>
      <c r="AG238" s="91">
        <f t="shared" si="150"/>
        <v>0.59</v>
      </c>
      <c r="AH238" s="91">
        <f t="shared" si="152"/>
        <v>2.9353024097239708E-3</v>
      </c>
      <c r="AI238" s="91">
        <f t="shared" si="181"/>
        <v>0.28999999999999998</v>
      </c>
      <c r="AJ238" s="91">
        <f t="shared" si="154"/>
        <v>5.8706048194479444E-4</v>
      </c>
      <c r="AK238" s="91">
        <f t="shared" si="181"/>
        <v>0.06</v>
      </c>
      <c r="AL238" s="91">
        <f t="shared" si="155"/>
        <v>5.8706048194479415E-3</v>
      </c>
      <c r="AM238" s="91">
        <f t="shared" si="156"/>
        <v>0.59</v>
      </c>
      <c r="AN238" s="91">
        <f t="shared" si="157"/>
        <v>2.9353024097239708E-3</v>
      </c>
      <c r="AO238" s="91">
        <f t="shared" si="158"/>
        <v>0.28999999999999998</v>
      </c>
      <c r="AP238" s="91">
        <f t="shared" si="159"/>
        <v>1.4676512048619854E-3</v>
      </c>
      <c r="AQ238" s="91">
        <f t="shared" si="160"/>
        <v>0.15</v>
      </c>
      <c r="AR238" s="91">
        <f t="shared" si="161"/>
        <v>2.9353024097239722E-4</v>
      </c>
      <c r="AS238" s="91">
        <f t="shared" si="162"/>
        <v>0.03</v>
      </c>
      <c r="AT238" s="91">
        <f t="shared" si="163"/>
        <v>2.9353024097239708E-3</v>
      </c>
      <c r="AU238" s="91">
        <f t="shared" si="164"/>
        <v>0.28999999999999998</v>
      </c>
      <c r="AV238" s="91">
        <f t="shared" si="165"/>
        <v>1.4676512048619854E-3</v>
      </c>
      <c r="AW238" s="91">
        <f t="shared" si="166"/>
        <v>0.15</v>
      </c>
      <c r="AX238" s="91">
        <f t="shared" si="167"/>
        <v>7.3382560243099269E-4</v>
      </c>
      <c r="AY238" s="91">
        <f t="shared" si="168"/>
        <v>7.0000000000000007E-2</v>
      </c>
      <c r="AZ238" s="91">
        <f t="shared" si="169"/>
        <v>1.4676512048619861E-4</v>
      </c>
      <c r="BA238" s="91">
        <f t="shared" si="170"/>
        <v>0.01</v>
      </c>
      <c r="BB238" s="91">
        <f t="shared" si="171"/>
        <v>5.8706048194479433E-4</v>
      </c>
      <c r="BC238" s="91">
        <f t="shared" si="172"/>
        <v>0.06</v>
      </c>
      <c r="BD238" s="91">
        <f t="shared" si="173"/>
        <v>2.9353024097239716E-4</v>
      </c>
      <c r="BE238" s="91">
        <f t="shared" si="174"/>
        <v>0.03</v>
      </c>
      <c r="BF238" s="91">
        <f t="shared" si="175"/>
        <v>1.4676512048619858E-4</v>
      </c>
      <c r="BG238" s="91">
        <f t="shared" si="176"/>
        <v>0.01</v>
      </c>
      <c r="BH238" s="91">
        <f t="shared" si="177"/>
        <v>2.9353024097239732E-5</v>
      </c>
      <c r="BI238" s="91">
        <f t="shared" si="178"/>
        <v>0</v>
      </c>
    </row>
    <row r="239" spans="1:61" s="91" customFormat="1" x14ac:dyDescent="0.25">
      <c r="A239" s="126">
        <v>7.5</v>
      </c>
      <c r="B239" s="127">
        <f t="shared" si="133"/>
        <v>41</v>
      </c>
      <c r="C239" s="128">
        <f t="shared" si="123"/>
        <v>0</v>
      </c>
      <c r="D239" s="129">
        <f t="shared" si="124"/>
        <v>1</v>
      </c>
      <c r="E239" s="130">
        <f t="shared" si="125"/>
        <v>0</v>
      </c>
      <c r="F239" s="145">
        <f t="shared" si="182"/>
        <v>40</v>
      </c>
      <c r="G239" s="138">
        <f t="shared" si="147"/>
        <v>2.4853062918443202E-2</v>
      </c>
      <c r="H239" s="133">
        <f t="shared" si="134"/>
        <v>0.46296296296296297</v>
      </c>
      <c r="I239" s="129">
        <f t="shared" si="135"/>
        <v>1.38</v>
      </c>
      <c r="J239" s="133">
        <f t="shared" si="136"/>
        <v>0.46269748306046465</v>
      </c>
      <c r="K239" s="133">
        <f t="shared" si="148"/>
        <v>1.3562753664405056E-5</v>
      </c>
      <c r="L239" s="128">
        <f t="shared" si="137"/>
        <v>18.617322322758923</v>
      </c>
      <c r="M239" s="129">
        <f t="shared" si="126"/>
        <v>0</v>
      </c>
      <c r="N239" s="145">
        <v>0</v>
      </c>
      <c r="O239" s="140">
        <f t="shared" si="138"/>
        <v>1014.3663916650197</v>
      </c>
      <c r="P239" s="135">
        <f t="shared" si="139"/>
        <v>480</v>
      </c>
      <c r="Q239" s="138">
        <f t="shared" si="140"/>
        <v>1.2426531459221601E-2</v>
      </c>
      <c r="R239" s="133">
        <f t="shared" si="141"/>
        <v>0.23148148148148148</v>
      </c>
      <c r="S239" s="133">
        <f t="shared" si="127"/>
        <v>0.23134874153023233</v>
      </c>
      <c r="T239" s="133">
        <f t="shared" si="128"/>
        <v>6.7813768322025279E-6</v>
      </c>
      <c r="U239" s="138">
        <f t="shared" si="142"/>
        <v>6.2132657296108005E-3</v>
      </c>
      <c r="V239" s="133">
        <f t="shared" si="143"/>
        <v>0.11574074074074074</v>
      </c>
      <c r="W239" s="133">
        <f t="shared" si="129"/>
        <v>0.11567437076511616</v>
      </c>
      <c r="X239" s="133">
        <f t="shared" si="130"/>
        <v>3.390688416101264E-6</v>
      </c>
      <c r="Y239" s="138">
        <f t="shared" si="144"/>
        <v>1.2426531459221605E-3</v>
      </c>
      <c r="Z239" s="133">
        <f t="shared" si="145"/>
        <v>2.3148148148148147E-2</v>
      </c>
      <c r="AA239" s="133">
        <f t="shared" si="131"/>
        <v>2.313487415302324E-2</v>
      </c>
      <c r="AB239" s="133">
        <f t="shared" si="132"/>
        <v>6.7813768322025305E-7</v>
      </c>
      <c r="AC239" s="141">
        <f t="shared" si="146"/>
        <v>0.34982638888889145</v>
      </c>
      <c r="AD239" s="91">
        <f t="shared" si="149"/>
        <v>1.1812662194786407E-2</v>
      </c>
      <c r="AE239" s="91">
        <f t="shared" si="150"/>
        <v>1.17</v>
      </c>
      <c r="AF239" s="91">
        <f t="shared" si="151"/>
        <v>5.9063310973932037E-3</v>
      </c>
      <c r="AG239" s="91">
        <f t="shared" si="150"/>
        <v>0.59</v>
      </c>
      <c r="AH239" s="91">
        <f t="shared" si="152"/>
        <v>2.9531655486966018E-3</v>
      </c>
      <c r="AI239" s="91">
        <f t="shared" si="181"/>
        <v>0.28999999999999998</v>
      </c>
      <c r="AJ239" s="91">
        <f t="shared" si="154"/>
        <v>5.9063310973932063E-4</v>
      </c>
      <c r="AK239" s="91">
        <f t="shared" si="181"/>
        <v>0.06</v>
      </c>
      <c r="AL239" s="91">
        <f t="shared" si="155"/>
        <v>5.9063310973932037E-3</v>
      </c>
      <c r="AM239" s="91">
        <f t="shared" si="156"/>
        <v>0.59</v>
      </c>
      <c r="AN239" s="91">
        <f t="shared" si="157"/>
        <v>2.9531655486966018E-3</v>
      </c>
      <c r="AO239" s="91">
        <f t="shared" si="158"/>
        <v>0.28999999999999998</v>
      </c>
      <c r="AP239" s="91">
        <f t="shared" si="159"/>
        <v>1.4765827743483009E-3</v>
      </c>
      <c r="AQ239" s="91">
        <f t="shared" si="160"/>
        <v>0.15</v>
      </c>
      <c r="AR239" s="91">
        <f t="shared" si="161"/>
        <v>2.9531655486966031E-4</v>
      </c>
      <c r="AS239" s="91">
        <f t="shared" si="162"/>
        <v>0.03</v>
      </c>
      <c r="AT239" s="91">
        <f t="shared" si="163"/>
        <v>2.9531655486966018E-3</v>
      </c>
      <c r="AU239" s="91">
        <f t="shared" si="164"/>
        <v>0.28999999999999998</v>
      </c>
      <c r="AV239" s="91">
        <f t="shared" si="165"/>
        <v>1.4765827743483009E-3</v>
      </c>
      <c r="AW239" s="91">
        <f t="shared" si="166"/>
        <v>0.15</v>
      </c>
      <c r="AX239" s="91">
        <f t="shared" si="167"/>
        <v>7.3829138717415046E-4</v>
      </c>
      <c r="AY239" s="91">
        <f t="shared" si="168"/>
        <v>7.0000000000000007E-2</v>
      </c>
      <c r="AZ239" s="91">
        <f t="shared" si="169"/>
        <v>1.4765827743483016E-4</v>
      </c>
      <c r="BA239" s="91">
        <f t="shared" si="170"/>
        <v>0.01</v>
      </c>
      <c r="BB239" s="91">
        <f t="shared" si="171"/>
        <v>5.9063310973932052E-4</v>
      </c>
      <c r="BC239" s="91">
        <f t="shared" si="172"/>
        <v>0.06</v>
      </c>
      <c r="BD239" s="91">
        <f t="shared" si="173"/>
        <v>2.9531655486966026E-4</v>
      </c>
      <c r="BE239" s="91">
        <f t="shared" si="174"/>
        <v>0.03</v>
      </c>
      <c r="BF239" s="91">
        <f t="shared" si="175"/>
        <v>1.4765827743483013E-4</v>
      </c>
      <c r="BG239" s="91">
        <f t="shared" si="176"/>
        <v>0.01</v>
      </c>
      <c r="BH239" s="91">
        <f t="shared" si="177"/>
        <v>2.9531655486966042E-5</v>
      </c>
      <c r="BI239" s="91">
        <f t="shared" si="178"/>
        <v>0</v>
      </c>
    </row>
    <row r="240" spans="1:61" s="91" customFormat="1" x14ac:dyDescent="0.25">
      <c r="A240" s="126">
        <v>7.5</v>
      </c>
      <c r="B240" s="127">
        <f t="shared" si="133"/>
        <v>41</v>
      </c>
      <c r="C240" s="128">
        <f t="shared" si="123"/>
        <v>0</v>
      </c>
      <c r="D240" s="129">
        <f t="shared" si="124"/>
        <v>1</v>
      </c>
      <c r="E240" s="130">
        <f t="shared" si="125"/>
        <v>0</v>
      </c>
      <c r="F240" s="145">
        <f t="shared" si="182"/>
        <v>40</v>
      </c>
      <c r="G240" s="138">
        <f t="shared" si="147"/>
        <v>2.4853587745836608E-2</v>
      </c>
      <c r="H240" s="133">
        <f t="shared" si="134"/>
        <v>0.46296296296296297</v>
      </c>
      <c r="I240" s="129">
        <f t="shared" si="135"/>
        <v>1.38</v>
      </c>
      <c r="J240" s="133">
        <f t="shared" si="136"/>
        <v>0.46270725394121148</v>
      </c>
      <c r="K240" s="133">
        <f t="shared" si="148"/>
        <v>1.3563040071946712E-5</v>
      </c>
      <c r="L240" s="128">
        <f t="shared" si="137"/>
        <v>18.617322322758923</v>
      </c>
      <c r="M240" s="129">
        <f t="shared" si="126"/>
        <v>0</v>
      </c>
      <c r="N240" s="145">
        <v>0</v>
      </c>
      <c r="O240" s="140">
        <f t="shared" si="138"/>
        <v>1014.3776782000438</v>
      </c>
      <c r="P240" s="135">
        <f t="shared" si="139"/>
        <v>480</v>
      </c>
      <c r="Q240" s="138">
        <f t="shared" si="140"/>
        <v>1.2426793872918304E-2</v>
      </c>
      <c r="R240" s="133">
        <f t="shared" si="141"/>
        <v>0.23148148148148148</v>
      </c>
      <c r="S240" s="133">
        <f t="shared" si="127"/>
        <v>0.23135362697060574</v>
      </c>
      <c r="T240" s="133">
        <f t="shared" si="128"/>
        <v>6.7815200359733562E-6</v>
      </c>
      <c r="U240" s="138">
        <f t="shared" si="142"/>
        <v>6.2133969364591519E-3</v>
      </c>
      <c r="V240" s="133">
        <f t="shared" si="143"/>
        <v>0.11574074074074074</v>
      </c>
      <c r="W240" s="133">
        <f t="shared" si="129"/>
        <v>0.11567681348530287</v>
      </c>
      <c r="X240" s="133">
        <f t="shared" si="130"/>
        <v>3.3907600179866781E-6</v>
      </c>
      <c r="Y240" s="138">
        <f t="shared" si="144"/>
        <v>1.2426793872918306E-3</v>
      </c>
      <c r="Z240" s="133">
        <f t="shared" si="145"/>
        <v>2.3148148148148147E-2</v>
      </c>
      <c r="AA240" s="133">
        <f t="shared" si="131"/>
        <v>2.3135362697060579E-2</v>
      </c>
      <c r="AB240" s="133">
        <f t="shared" si="132"/>
        <v>6.7815200359733577E-7</v>
      </c>
      <c r="AC240" s="141">
        <f t="shared" si="146"/>
        <v>0.34991319444444702</v>
      </c>
      <c r="AD240" s="91">
        <f t="shared" si="149"/>
        <v>1.1884116259555688E-2</v>
      </c>
      <c r="AE240" s="91">
        <f t="shared" si="150"/>
        <v>1.18</v>
      </c>
      <c r="AF240" s="91">
        <f t="shared" si="151"/>
        <v>5.9420581297778439E-3</v>
      </c>
      <c r="AG240" s="91">
        <f t="shared" si="150"/>
        <v>0.59</v>
      </c>
      <c r="AH240" s="91">
        <f t="shared" si="152"/>
        <v>2.971029064888922E-3</v>
      </c>
      <c r="AI240" s="91">
        <f t="shared" si="181"/>
        <v>0.3</v>
      </c>
      <c r="AJ240" s="91">
        <f t="shared" si="154"/>
        <v>5.9420581297778459E-4</v>
      </c>
      <c r="AK240" s="91">
        <f t="shared" si="181"/>
        <v>0.06</v>
      </c>
      <c r="AL240" s="91">
        <f t="shared" si="155"/>
        <v>5.9420581297778439E-3</v>
      </c>
      <c r="AM240" s="91">
        <f t="shared" si="156"/>
        <v>0.59</v>
      </c>
      <c r="AN240" s="91">
        <f t="shared" si="157"/>
        <v>2.971029064888922E-3</v>
      </c>
      <c r="AO240" s="91">
        <f t="shared" si="158"/>
        <v>0.3</v>
      </c>
      <c r="AP240" s="91">
        <f t="shared" si="159"/>
        <v>1.485514532444461E-3</v>
      </c>
      <c r="AQ240" s="91">
        <f t="shared" si="160"/>
        <v>0.15</v>
      </c>
      <c r="AR240" s="91">
        <f t="shared" si="161"/>
        <v>2.9710290648889229E-4</v>
      </c>
      <c r="AS240" s="91">
        <f t="shared" si="162"/>
        <v>0.03</v>
      </c>
      <c r="AT240" s="91">
        <f t="shared" si="163"/>
        <v>2.971029064888922E-3</v>
      </c>
      <c r="AU240" s="91">
        <f t="shared" si="164"/>
        <v>0.3</v>
      </c>
      <c r="AV240" s="91">
        <f t="shared" si="165"/>
        <v>1.485514532444461E-3</v>
      </c>
      <c r="AW240" s="91">
        <f t="shared" si="166"/>
        <v>0.15</v>
      </c>
      <c r="AX240" s="91">
        <f t="shared" si="167"/>
        <v>7.4275726622223049E-4</v>
      </c>
      <c r="AY240" s="91">
        <f t="shared" si="168"/>
        <v>7.0000000000000007E-2</v>
      </c>
      <c r="AZ240" s="91">
        <f t="shared" si="169"/>
        <v>1.4855145324444615E-4</v>
      </c>
      <c r="BA240" s="91">
        <f t="shared" si="170"/>
        <v>0.01</v>
      </c>
      <c r="BB240" s="91">
        <f t="shared" si="171"/>
        <v>5.9420581297778448E-4</v>
      </c>
      <c r="BC240" s="91">
        <f t="shared" si="172"/>
        <v>0.06</v>
      </c>
      <c r="BD240" s="91">
        <f t="shared" si="173"/>
        <v>2.9710290648889224E-4</v>
      </c>
      <c r="BE240" s="91">
        <f t="shared" si="174"/>
        <v>0.03</v>
      </c>
      <c r="BF240" s="91">
        <f t="shared" si="175"/>
        <v>1.4855145324444612E-4</v>
      </c>
      <c r="BG240" s="91">
        <f t="shared" si="176"/>
        <v>0.01</v>
      </c>
      <c r="BH240" s="91">
        <f t="shared" si="177"/>
        <v>2.9710290648889242E-5</v>
      </c>
      <c r="BI240" s="91">
        <f t="shared" si="178"/>
        <v>0</v>
      </c>
    </row>
    <row r="241" spans="1:61" s="91" customFormat="1" x14ac:dyDescent="0.25">
      <c r="A241" s="126">
        <v>7.5</v>
      </c>
      <c r="B241" s="127">
        <f t="shared" si="133"/>
        <v>41</v>
      </c>
      <c r="C241" s="128">
        <f t="shared" ref="C241:C304" si="183">$D$22</f>
        <v>0</v>
      </c>
      <c r="D241" s="129">
        <f t="shared" ref="D241:D304" si="184">$D$23</f>
        <v>1</v>
      </c>
      <c r="E241" s="130">
        <f t="shared" ref="E241:E304" si="185">$D$24</f>
        <v>0</v>
      </c>
      <c r="F241" s="145">
        <f t="shared" si="182"/>
        <v>40</v>
      </c>
      <c r="G241" s="138">
        <f t="shared" si="147"/>
        <v>2.4854092216631773E-2</v>
      </c>
      <c r="H241" s="133">
        <f t="shared" si="134"/>
        <v>0.46296296296296297</v>
      </c>
      <c r="I241" s="129">
        <f t="shared" si="135"/>
        <v>1.38</v>
      </c>
      <c r="J241" s="133">
        <f t="shared" si="136"/>
        <v>0.46271664583660749</v>
      </c>
      <c r="K241" s="133">
        <f t="shared" si="148"/>
        <v>1.3563315370534582E-5</v>
      </c>
      <c r="L241" s="128">
        <f t="shared" si="137"/>
        <v>18.617322322758923</v>
      </c>
      <c r="M241" s="129">
        <f t="shared" ref="M241:M304" si="186">$C$14</f>
        <v>0</v>
      </c>
      <c r="N241" s="145">
        <v>0</v>
      </c>
      <c r="O241" s="140">
        <f t="shared" si="138"/>
        <v>1014.3885269745252</v>
      </c>
      <c r="P241" s="135">
        <f t="shared" si="139"/>
        <v>480</v>
      </c>
      <c r="Q241" s="138">
        <f t="shared" si="140"/>
        <v>1.2427046108315886E-2</v>
      </c>
      <c r="R241" s="133">
        <f t="shared" si="141"/>
        <v>0.23148148148148148</v>
      </c>
      <c r="S241" s="133">
        <f t="shared" ref="S241:S304" si="187">Q241*SUM($L241:$N241)</f>
        <v>0.23135832291830374</v>
      </c>
      <c r="T241" s="133">
        <f t="shared" ref="T241:T304" si="188">Q241*$I241*$B241*$A241/(3600*$D$2)</f>
        <v>6.7816576852672909E-6</v>
      </c>
      <c r="U241" s="138">
        <f t="shared" si="142"/>
        <v>6.2135230541579432E-3</v>
      </c>
      <c r="V241" s="133">
        <f t="shared" si="143"/>
        <v>0.11574074074074074</v>
      </c>
      <c r="W241" s="133">
        <f t="shared" ref="W241:W304" si="189">U241*SUM($L241:$N241)</f>
        <v>0.11567916145915187</v>
      </c>
      <c r="X241" s="133">
        <f t="shared" ref="X241:X304" si="190">U241*$I241*$B241*$A241/(3600*$D$2)</f>
        <v>3.3908288426336455E-6</v>
      </c>
      <c r="Y241" s="138">
        <f t="shared" si="144"/>
        <v>1.2427046108315887E-3</v>
      </c>
      <c r="Z241" s="133">
        <f t="shared" si="145"/>
        <v>2.3148148148148147E-2</v>
      </c>
      <c r="AA241" s="133">
        <f t="shared" ref="AA241:AA304" si="191">Y241*SUM($L241:$N241)</f>
        <v>2.3135832291830378E-2</v>
      </c>
      <c r="AB241" s="133">
        <f t="shared" ref="AB241:AB304" si="192">Y241*$I241*$B241*$A241/(3600*$D$2)</f>
        <v>6.7816576852672918E-7</v>
      </c>
      <c r="AC241" s="141">
        <f t="shared" si="146"/>
        <v>0.35000000000000259</v>
      </c>
      <c r="AD241" s="91">
        <f t="shared" si="149"/>
        <v>1.1955571774678504E-2</v>
      </c>
      <c r="AE241" s="91">
        <f t="shared" si="150"/>
        <v>1.19</v>
      </c>
      <c r="AF241" s="91">
        <f t="shared" si="151"/>
        <v>5.9777858873392518E-3</v>
      </c>
      <c r="AG241" s="91">
        <f t="shared" si="150"/>
        <v>0.6</v>
      </c>
      <c r="AH241" s="91">
        <f t="shared" si="152"/>
        <v>2.9888929436696259E-3</v>
      </c>
      <c r="AI241" s="91">
        <f t="shared" si="181"/>
        <v>0.3</v>
      </c>
      <c r="AJ241" s="91">
        <f t="shared" si="154"/>
        <v>5.9777858873392542E-4</v>
      </c>
      <c r="AK241" s="91">
        <f t="shared" si="181"/>
        <v>0.06</v>
      </c>
      <c r="AL241" s="91">
        <f t="shared" si="155"/>
        <v>5.9777858873392518E-3</v>
      </c>
      <c r="AM241" s="91">
        <f t="shared" si="156"/>
        <v>0.6</v>
      </c>
      <c r="AN241" s="91">
        <f t="shared" si="157"/>
        <v>2.9888929436696259E-3</v>
      </c>
      <c r="AO241" s="91">
        <f t="shared" si="158"/>
        <v>0.3</v>
      </c>
      <c r="AP241" s="91">
        <f t="shared" si="159"/>
        <v>1.4944464718348129E-3</v>
      </c>
      <c r="AQ241" s="91">
        <f t="shared" si="160"/>
        <v>0.15</v>
      </c>
      <c r="AR241" s="91">
        <f t="shared" si="161"/>
        <v>2.9888929436696271E-4</v>
      </c>
      <c r="AS241" s="91">
        <f t="shared" si="162"/>
        <v>0.03</v>
      </c>
      <c r="AT241" s="91">
        <f t="shared" si="163"/>
        <v>2.9888929436696259E-3</v>
      </c>
      <c r="AU241" s="91">
        <f t="shared" si="164"/>
        <v>0.3</v>
      </c>
      <c r="AV241" s="91">
        <f t="shared" si="165"/>
        <v>1.4944464718348129E-3</v>
      </c>
      <c r="AW241" s="91">
        <f t="shared" si="166"/>
        <v>0.15</v>
      </c>
      <c r="AX241" s="91">
        <f t="shared" si="167"/>
        <v>7.4722323591740647E-4</v>
      </c>
      <c r="AY241" s="91">
        <f t="shared" si="168"/>
        <v>7.0000000000000007E-2</v>
      </c>
      <c r="AZ241" s="91">
        <f t="shared" si="169"/>
        <v>1.4944464718348135E-4</v>
      </c>
      <c r="BA241" s="91">
        <f t="shared" si="170"/>
        <v>0.01</v>
      </c>
      <c r="BB241" s="91">
        <f t="shared" si="171"/>
        <v>5.9777858873392531E-4</v>
      </c>
      <c r="BC241" s="91">
        <f t="shared" si="172"/>
        <v>0.06</v>
      </c>
      <c r="BD241" s="91">
        <f t="shared" si="173"/>
        <v>2.9888929436696265E-4</v>
      </c>
      <c r="BE241" s="91">
        <f t="shared" si="174"/>
        <v>0.03</v>
      </c>
      <c r="BF241" s="91">
        <f t="shared" si="175"/>
        <v>1.4944464718348133E-4</v>
      </c>
      <c r="BG241" s="91">
        <f t="shared" si="176"/>
        <v>0.01</v>
      </c>
      <c r="BH241" s="91">
        <f t="shared" si="177"/>
        <v>2.9888929436696283E-5</v>
      </c>
      <c r="BI241" s="91">
        <f t="shared" si="178"/>
        <v>0</v>
      </c>
    </row>
    <row r="242" spans="1:61" s="91" customFormat="1" x14ac:dyDescent="0.25">
      <c r="A242" s="126">
        <v>7.5</v>
      </c>
      <c r="B242" s="127">
        <f t="shared" ref="B242:B305" si="193">$C$6</f>
        <v>41</v>
      </c>
      <c r="C242" s="128">
        <f t="shared" si="183"/>
        <v>0</v>
      </c>
      <c r="D242" s="129">
        <f t="shared" si="184"/>
        <v>1</v>
      </c>
      <c r="E242" s="130">
        <f t="shared" si="185"/>
        <v>0</v>
      </c>
      <c r="F242" s="145">
        <f t="shared" si="182"/>
        <v>40</v>
      </c>
      <c r="G242" s="138">
        <f t="shared" si="147"/>
        <v>2.4854577120404658E-2</v>
      </c>
      <c r="H242" s="133">
        <f t="shared" ref="H242:H305" si="194">(($C242*1*1)+($D242*100*1)+($E242*1000*1))/$D$2</f>
        <v>0.46296296296296297</v>
      </c>
      <c r="I242" s="129">
        <f t="shared" ref="I242:I305" si="195">$D$10</f>
        <v>1.38</v>
      </c>
      <c r="J242" s="133">
        <f t="shared" ref="J242:J305" si="196">G242*SUM($L242:$N242)</f>
        <v>0.46272567344644283</v>
      </c>
      <c r="K242" s="133">
        <f t="shared" si="148"/>
        <v>1.356357999105416E-5</v>
      </c>
      <c r="L242" s="128">
        <f t="shared" ref="L242:L305" si="197">$C$13</f>
        <v>18.617322322758923</v>
      </c>
      <c r="M242" s="129">
        <f t="shared" si="186"/>
        <v>0</v>
      </c>
      <c r="N242" s="145">
        <v>0</v>
      </c>
      <c r="O242" s="140">
        <f t="shared" ref="O242:O305" si="198">((((P241*0.0408*44.01*L241)-(O241*0.0408*44.01*L241)+(B241*I241*38000*44.01*0.0408/$D$2))*(A241/3600))+(O241*44.01*0.0408))/(44.01*0.0408)</f>
        <v>1014.3989549674831</v>
      </c>
      <c r="P242" s="135">
        <f t="shared" ref="P242:P305" si="199">$C$9</f>
        <v>480</v>
      </c>
      <c r="Q242" s="138">
        <f t="shared" ref="Q242:Q305" si="200">IF(Q241+((R241-S241-T241)*$A241/3600)&lt;0,0,Q241+((R241-S241-T241)*$A241/3600))</f>
        <v>1.2427288560202329E-2</v>
      </c>
      <c r="R242" s="133">
        <f t="shared" ref="R242:R305" si="201">(($C242*1*0.5)+($D242*100*0.5)+($E242*1000*0.5))/$D$2</f>
        <v>0.23148148148148148</v>
      </c>
      <c r="S242" s="133">
        <f t="shared" si="187"/>
        <v>0.23136283672322142</v>
      </c>
      <c r="T242" s="133">
        <f t="shared" si="188"/>
        <v>6.7817899955270801E-6</v>
      </c>
      <c r="U242" s="138">
        <f t="shared" ref="U242:U305" si="202">IF(U241+((V241-W241-X241)*$A241/3600)&lt;0,0,U241+((V241-W241-X241)*$A241/3600))</f>
        <v>6.2136442801011644E-3</v>
      </c>
      <c r="V242" s="133">
        <f t="shared" ref="V242:V305" si="203">(($C242*1*0.25)+($D242*100*0.25)+($E242*1000*0.25))/$D$2</f>
        <v>0.11574074074074074</v>
      </c>
      <c r="W242" s="133">
        <f t="shared" si="189"/>
        <v>0.11568141836161071</v>
      </c>
      <c r="X242" s="133">
        <f t="shared" si="190"/>
        <v>3.39089499776354E-6</v>
      </c>
      <c r="Y242" s="138">
        <f t="shared" ref="Y242:Y305" si="204">IF(Y241+((Z241-AA241-AB241)*$A241/3600)&lt;0,0,Y241+((Z241-AA241-AB241)*$A241/3600))</f>
        <v>1.242728856020233E-3</v>
      </c>
      <c r="Z242" s="133">
        <f t="shared" ref="Z242:Z305" si="205">(($C242*1*0.05)+($D242*100*0.05)+($E242*1000*0.05))/$D$2</f>
        <v>2.3148148148148147E-2</v>
      </c>
      <c r="AA242" s="133">
        <f t="shared" si="191"/>
        <v>2.3136283672322143E-2</v>
      </c>
      <c r="AB242" s="133">
        <f t="shared" si="192"/>
        <v>6.7817899955270813E-7</v>
      </c>
      <c r="AC242" s="141">
        <f t="shared" ref="AC242:AC305" si="206">AC241+(A241*0.0000115740740740741)</f>
        <v>0.35008680555555816</v>
      </c>
      <c r="AD242" s="91">
        <f t="shared" si="149"/>
        <v>1.2027028683899666E-2</v>
      </c>
      <c r="AE242" s="91">
        <f t="shared" si="150"/>
        <v>1.2</v>
      </c>
      <c r="AF242" s="91">
        <f t="shared" si="151"/>
        <v>6.0135143419498332E-3</v>
      </c>
      <c r="AG242" s="91">
        <f t="shared" si="150"/>
        <v>0.6</v>
      </c>
      <c r="AH242" s="91">
        <f t="shared" si="152"/>
        <v>3.0067571709749166E-3</v>
      </c>
      <c r="AI242" s="91">
        <f t="shared" si="181"/>
        <v>0.3</v>
      </c>
      <c r="AJ242" s="91">
        <f t="shared" si="154"/>
        <v>6.0135143419498354E-4</v>
      </c>
      <c r="AK242" s="91">
        <f t="shared" si="181"/>
        <v>0.06</v>
      </c>
      <c r="AL242" s="91">
        <f t="shared" si="155"/>
        <v>6.0135143419498332E-3</v>
      </c>
      <c r="AM242" s="91">
        <f t="shared" si="156"/>
        <v>0.6</v>
      </c>
      <c r="AN242" s="91">
        <f t="shared" si="157"/>
        <v>3.0067571709749166E-3</v>
      </c>
      <c r="AO242" s="91">
        <f t="shared" si="158"/>
        <v>0.3</v>
      </c>
      <c r="AP242" s="91">
        <f t="shared" si="159"/>
        <v>1.5033785854874583E-3</v>
      </c>
      <c r="AQ242" s="91">
        <f t="shared" si="160"/>
        <v>0.15</v>
      </c>
      <c r="AR242" s="91">
        <f t="shared" si="161"/>
        <v>3.0067571709749177E-4</v>
      </c>
      <c r="AS242" s="91">
        <f t="shared" si="162"/>
        <v>0.03</v>
      </c>
      <c r="AT242" s="91">
        <f t="shared" si="163"/>
        <v>3.0067571709749166E-3</v>
      </c>
      <c r="AU242" s="91">
        <f t="shared" si="164"/>
        <v>0.3</v>
      </c>
      <c r="AV242" s="91">
        <f t="shared" si="165"/>
        <v>1.5033785854874583E-3</v>
      </c>
      <c r="AW242" s="91">
        <f t="shared" si="166"/>
        <v>0.15</v>
      </c>
      <c r="AX242" s="91">
        <f t="shared" si="167"/>
        <v>7.5168929274372915E-4</v>
      </c>
      <c r="AY242" s="91">
        <f t="shared" si="168"/>
        <v>0.08</v>
      </c>
      <c r="AZ242" s="91">
        <f t="shared" si="169"/>
        <v>1.5033785854874588E-4</v>
      </c>
      <c r="BA242" s="91">
        <f t="shared" si="170"/>
        <v>0.02</v>
      </c>
      <c r="BB242" s="91">
        <f t="shared" si="171"/>
        <v>6.0135143419498343E-4</v>
      </c>
      <c r="BC242" s="91">
        <f t="shared" si="172"/>
        <v>0.06</v>
      </c>
      <c r="BD242" s="91">
        <f t="shared" si="173"/>
        <v>3.0067571709749172E-4</v>
      </c>
      <c r="BE242" s="91">
        <f t="shared" si="174"/>
        <v>0.03</v>
      </c>
      <c r="BF242" s="91">
        <f t="shared" si="175"/>
        <v>1.5033785854874586E-4</v>
      </c>
      <c r="BG242" s="91">
        <f t="shared" si="176"/>
        <v>0.02</v>
      </c>
      <c r="BH242" s="91">
        <f t="shared" si="177"/>
        <v>3.0067571709749192E-5</v>
      </c>
      <c r="BI242" s="91">
        <f t="shared" si="178"/>
        <v>0</v>
      </c>
    </row>
    <row r="243" spans="1:61" s="91" customFormat="1" x14ac:dyDescent="0.25">
      <c r="A243" s="126">
        <v>7.5</v>
      </c>
      <c r="B243" s="127">
        <f t="shared" si="193"/>
        <v>41</v>
      </c>
      <c r="C243" s="128">
        <f t="shared" si="183"/>
        <v>0</v>
      </c>
      <c r="D243" s="129">
        <f t="shared" si="184"/>
        <v>1</v>
      </c>
      <c r="E243" s="130">
        <f t="shared" si="185"/>
        <v>0</v>
      </c>
      <c r="F243" s="145">
        <f t="shared" si="182"/>
        <v>40</v>
      </c>
      <c r="G243" s="138">
        <f t="shared" ref="G243:G306" si="207">IF(G242+((H242-J242-K242)*$A242/3600)&lt;0,0,G242+((H242-J242-K242)*$A242/3600))</f>
        <v>2.4855043216105759E-2</v>
      </c>
      <c r="H243" s="133">
        <f t="shared" si="194"/>
        <v>0.46296296296296297</v>
      </c>
      <c r="I243" s="129">
        <f t="shared" si="195"/>
        <v>1.38</v>
      </c>
      <c r="J243" s="133">
        <f t="shared" si="196"/>
        <v>0.46273435090034348</v>
      </c>
      <c r="K243" s="133">
        <f t="shared" ref="K243:K306" si="208">G243*$I243*$B243*$A243/(3600*$D$2)</f>
        <v>1.3563834347678084E-5</v>
      </c>
      <c r="L243" s="128">
        <f t="shared" si="197"/>
        <v>18.617322322758923</v>
      </c>
      <c r="M243" s="129">
        <f t="shared" si="186"/>
        <v>0</v>
      </c>
      <c r="N243" s="145">
        <v>0</v>
      </c>
      <c r="O243" s="140">
        <f t="shared" si="198"/>
        <v>1014.4089784993865</v>
      </c>
      <c r="P243" s="135">
        <f t="shared" si="199"/>
        <v>480</v>
      </c>
      <c r="Q243" s="138">
        <f t="shared" si="200"/>
        <v>1.2427521608052879E-2</v>
      </c>
      <c r="R243" s="133">
        <f t="shared" si="201"/>
        <v>0.23148148148148148</v>
      </c>
      <c r="S243" s="133">
        <f t="shared" si="187"/>
        <v>0.23136717545017174</v>
      </c>
      <c r="T243" s="133">
        <f t="shared" si="188"/>
        <v>6.7819171738390418E-6</v>
      </c>
      <c r="U243" s="138">
        <f t="shared" si="202"/>
        <v>6.2137608040264396E-3</v>
      </c>
      <c r="V243" s="133">
        <f t="shared" si="203"/>
        <v>0.11574074074074074</v>
      </c>
      <c r="W243" s="133">
        <f t="shared" si="189"/>
        <v>0.11568358772508587</v>
      </c>
      <c r="X243" s="133">
        <f t="shared" si="190"/>
        <v>3.3909585869195209E-6</v>
      </c>
      <c r="Y243" s="138">
        <f t="shared" si="204"/>
        <v>1.2427521608052881E-3</v>
      </c>
      <c r="Z243" s="133">
        <f t="shared" si="205"/>
        <v>2.3148148148148147E-2</v>
      </c>
      <c r="AA243" s="133">
        <f t="shared" si="191"/>
        <v>2.3136717545017178E-2</v>
      </c>
      <c r="AB243" s="133">
        <f t="shared" si="192"/>
        <v>6.7819171738390428E-7</v>
      </c>
      <c r="AC243" s="141">
        <f t="shared" si="206"/>
        <v>0.35017361111111373</v>
      </c>
      <c r="AD243" s="91">
        <f t="shared" ref="AD243:AD306" si="209">AD242+($I243*$G243*$A243*1/3600)</f>
        <v>1.2098486933145971E-2</v>
      </c>
      <c r="AE243" s="91">
        <f t="shared" ref="AE243:AG306" si="210">ROUND((1-EXP(-AD243))*100,2)</f>
        <v>1.2</v>
      </c>
      <c r="AF243" s="91">
        <f t="shared" ref="AF243:AF306" si="211">AF242+($I243*$G243*$A243*0.5/3600)</f>
        <v>6.0492434665729853E-3</v>
      </c>
      <c r="AG243" s="91">
        <f t="shared" si="210"/>
        <v>0.6</v>
      </c>
      <c r="AH243" s="91">
        <f t="shared" ref="AH243:AH306" si="212">AH242+($I243*$G243*$A243*0.25/3600)</f>
        <v>3.0246217332864926E-3</v>
      </c>
      <c r="AI243" s="91">
        <f t="shared" ref="AI243:AK258" si="213">ROUND((1-EXP(-AH243))*100,2)</f>
        <v>0.3</v>
      </c>
      <c r="AJ243" s="91">
        <f t="shared" ref="AJ243:AJ306" si="214">AJ242+($I243*$G243*$A243*0.05/3600)</f>
        <v>6.0492434665729874E-4</v>
      </c>
      <c r="AK243" s="91">
        <f t="shared" si="213"/>
        <v>0.06</v>
      </c>
      <c r="AL243" s="91">
        <f t="shared" ref="AL243:AL306" si="215">AL242+($I243*$Q243*$A243*1/3600)</f>
        <v>6.0492434665729853E-3</v>
      </c>
      <c r="AM243" s="91">
        <f t="shared" ref="AM243:AM306" si="216">ROUND((1-EXP(-AL243))*100,2)</f>
        <v>0.6</v>
      </c>
      <c r="AN243" s="91">
        <f t="shared" ref="AN243:AN306" si="217">AN242+($I243*$Q243*$A243*0.5/3600)</f>
        <v>3.0246217332864926E-3</v>
      </c>
      <c r="AO243" s="91">
        <f t="shared" ref="AO243:AO306" si="218">ROUND((1-EXP(-AN243))*100,2)</f>
        <v>0.3</v>
      </c>
      <c r="AP243" s="91">
        <f t="shared" ref="AP243:AP306" si="219">AP242+($I243*$Q243*$A243*0.25/3600)</f>
        <v>1.5123108666432463E-3</v>
      </c>
      <c r="AQ243" s="91">
        <f t="shared" ref="AQ243:AQ306" si="220">ROUND((1-EXP(-AP243))*100,2)</f>
        <v>0.15</v>
      </c>
      <c r="AR243" s="91">
        <f t="shared" ref="AR243:AR306" si="221">AR242+($I243*$Q243*$A243*0.05/3600)</f>
        <v>3.0246217332864937E-4</v>
      </c>
      <c r="AS243" s="91">
        <f t="shared" ref="AS243:AS306" si="222">ROUND((1-EXP(-AR243))*100,2)</f>
        <v>0.03</v>
      </c>
      <c r="AT243" s="91">
        <f t="shared" ref="AT243:AT306" si="223">AT242+($I243*$U243*$A243*1/3600)</f>
        <v>3.0246217332864926E-3</v>
      </c>
      <c r="AU243" s="91">
        <f t="shared" ref="AU243:AU306" si="224">ROUND((1-EXP(-AT243))*100,2)</f>
        <v>0.3</v>
      </c>
      <c r="AV243" s="91">
        <f t="shared" ref="AV243:AV306" si="225">AV242+($I243*$U243*$A243*0.5/3600)</f>
        <v>1.5123108666432463E-3</v>
      </c>
      <c r="AW243" s="91">
        <f t="shared" ref="AW243:AW306" si="226">ROUND((1-EXP(-AV243))*100,2)</f>
        <v>0.15</v>
      </c>
      <c r="AX243" s="91">
        <f t="shared" ref="AX243:AX306" si="227">AX242+($I243*$U243*$A243*0.25/3600)</f>
        <v>7.5615543332162316E-4</v>
      </c>
      <c r="AY243" s="91">
        <f t="shared" ref="AY243:AY306" si="228">ROUND((1-EXP(-AX243))*100,2)</f>
        <v>0.08</v>
      </c>
      <c r="AZ243" s="91">
        <f t="shared" ref="AZ243:AZ306" si="229">AZ242+($I243*$U243*$A243*0.05/3600)</f>
        <v>1.5123108666432469E-4</v>
      </c>
      <c r="BA243" s="91">
        <f t="shared" ref="BA243:BA306" si="230">ROUND((1-EXP(-AZ243))*100,2)</f>
        <v>0.02</v>
      </c>
      <c r="BB243" s="91">
        <f t="shared" ref="BB243:BB306" si="231">BB242+($I243*$Y243*$A243*1/3600)</f>
        <v>6.0492434665729863E-4</v>
      </c>
      <c r="BC243" s="91">
        <f t="shared" ref="BC243:BC306" si="232">ROUND((1-EXP(-BB243))*100,2)</f>
        <v>0.06</v>
      </c>
      <c r="BD243" s="91">
        <f t="shared" ref="BD243:BD306" si="233">BD242+($I243*$Y243*$A243*0.5/3600)</f>
        <v>3.0246217332864932E-4</v>
      </c>
      <c r="BE243" s="91">
        <f t="shared" ref="BE243:BE306" si="234">ROUND((1-EXP(-BD243))*100,2)</f>
        <v>0.03</v>
      </c>
      <c r="BF243" s="91">
        <f t="shared" ref="BF243:BF306" si="235">BF242+($I243*$Y243*$A243*0.25/3600)</f>
        <v>1.5123108666432466E-4</v>
      </c>
      <c r="BG243" s="91">
        <f t="shared" ref="BG243:BG306" si="236">ROUND((1-EXP(-BF243))*100,2)</f>
        <v>0.02</v>
      </c>
      <c r="BH243" s="91">
        <f t="shared" ref="BH243:BH306" si="237">BH242+($I243*$Y243*$A243*0.05/3600)</f>
        <v>3.0246217332864953E-5</v>
      </c>
      <c r="BI243" s="91">
        <f t="shared" ref="BI243:BI306" si="238">ROUND((1-EXP(-BH243))*100,2)</f>
        <v>0</v>
      </c>
    </row>
    <row r="244" spans="1:61" s="91" customFormat="1" x14ac:dyDescent="0.25">
      <c r="A244" s="126">
        <v>7.5</v>
      </c>
      <c r="B244" s="127">
        <f t="shared" si="193"/>
        <v>41</v>
      </c>
      <c r="C244" s="128">
        <f t="shared" si="183"/>
        <v>0</v>
      </c>
      <c r="D244" s="129">
        <f t="shared" si="184"/>
        <v>1</v>
      </c>
      <c r="E244" s="130">
        <f t="shared" si="185"/>
        <v>0</v>
      </c>
      <c r="F244" s="145">
        <f t="shared" si="182"/>
        <v>40</v>
      </c>
      <c r="G244" s="138">
        <f t="shared" si="207"/>
        <v>2.4855491233247991E-2</v>
      </c>
      <c r="H244" s="133">
        <f t="shared" si="194"/>
        <v>0.46296296296296297</v>
      </c>
      <c r="I244" s="129">
        <f t="shared" si="195"/>
        <v>1.38</v>
      </c>
      <c r="J244" s="133">
        <f t="shared" si="196"/>
        <v>0.46274269177988653</v>
      </c>
      <c r="K244" s="133">
        <f t="shared" si="208"/>
        <v>1.3564078838514384E-5</v>
      </c>
      <c r="L244" s="128">
        <f t="shared" si="197"/>
        <v>18.617322322758923</v>
      </c>
      <c r="M244" s="129">
        <f t="shared" si="186"/>
        <v>0</v>
      </c>
      <c r="N244" s="145">
        <v>0</v>
      </c>
      <c r="O244" s="140">
        <f t="shared" si="198"/>
        <v>1014.418613257698</v>
      </c>
      <c r="P244" s="135">
        <f t="shared" si="199"/>
        <v>480</v>
      </c>
      <c r="Q244" s="138">
        <f t="shared" si="200"/>
        <v>1.2427745616623995E-2</v>
      </c>
      <c r="R244" s="133">
        <f t="shared" si="201"/>
        <v>0.23148148148148148</v>
      </c>
      <c r="S244" s="133">
        <f t="shared" si="187"/>
        <v>0.23137134588994326</v>
      </c>
      <c r="T244" s="133">
        <f t="shared" si="188"/>
        <v>6.7820394192571918E-6</v>
      </c>
      <c r="U244" s="138">
        <f t="shared" si="202"/>
        <v>6.2138728083119977E-3</v>
      </c>
      <c r="V244" s="133">
        <f t="shared" si="203"/>
        <v>0.11574074074074074</v>
      </c>
      <c r="W244" s="133">
        <f t="shared" si="189"/>
        <v>0.11568567294497163</v>
      </c>
      <c r="X244" s="133">
        <f t="shared" si="190"/>
        <v>3.3910197096285959E-6</v>
      </c>
      <c r="Y244" s="138">
        <f t="shared" si="204"/>
        <v>1.2427745616623998E-3</v>
      </c>
      <c r="Z244" s="133">
        <f t="shared" si="205"/>
        <v>2.3148148148148147E-2</v>
      </c>
      <c r="AA244" s="133">
        <f t="shared" si="191"/>
        <v>2.3137134588994333E-2</v>
      </c>
      <c r="AB244" s="133">
        <f t="shared" si="192"/>
        <v>6.7820394192571926E-7</v>
      </c>
      <c r="AC244" s="141">
        <f t="shared" si="206"/>
        <v>0.35026041666666929</v>
      </c>
      <c r="AD244" s="91">
        <f t="shared" si="209"/>
        <v>1.2169946470441558E-2</v>
      </c>
      <c r="AE244" s="91">
        <f t="shared" si="210"/>
        <v>1.21</v>
      </c>
      <c r="AF244" s="91">
        <f t="shared" si="211"/>
        <v>6.0849732352207791E-3</v>
      </c>
      <c r="AG244" s="91">
        <f t="shared" si="210"/>
        <v>0.61</v>
      </c>
      <c r="AH244" s="91">
        <f t="shared" si="212"/>
        <v>3.0424866176103895E-3</v>
      </c>
      <c r="AI244" s="91">
        <f t="shared" si="213"/>
        <v>0.3</v>
      </c>
      <c r="AJ244" s="91">
        <f t="shared" si="214"/>
        <v>6.084973235220781E-4</v>
      </c>
      <c r="AK244" s="91">
        <f t="shared" si="213"/>
        <v>0.06</v>
      </c>
      <c r="AL244" s="91">
        <f t="shared" si="215"/>
        <v>6.0849732352207791E-3</v>
      </c>
      <c r="AM244" s="91">
        <f t="shared" si="216"/>
        <v>0.61</v>
      </c>
      <c r="AN244" s="91">
        <f t="shared" si="217"/>
        <v>3.0424866176103895E-3</v>
      </c>
      <c r="AO244" s="91">
        <f t="shared" si="218"/>
        <v>0.3</v>
      </c>
      <c r="AP244" s="91">
        <f t="shared" si="219"/>
        <v>1.5212433088051948E-3</v>
      </c>
      <c r="AQ244" s="91">
        <f t="shared" si="220"/>
        <v>0.15</v>
      </c>
      <c r="AR244" s="91">
        <f t="shared" si="221"/>
        <v>3.0424866176103905E-4</v>
      </c>
      <c r="AS244" s="91">
        <f t="shared" si="222"/>
        <v>0.03</v>
      </c>
      <c r="AT244" s="91">
        <f t="shared" si="223"/>
        <v>3.0424866176103895E-3</v>
      </c>
      <c r="AU244" s="91">
        <f t="shared" si="224"/>
        <v>0.3</v>
      </c>
      <c r="AV244" s="91">
        <f t="shared" si="225"/>
        <v>1.5212433088051948E-3</v>
      </c>
      <c r="AW244" s="91">
        <f t="shared" si="226"/>
        <v>0.15</v>
      </c>
      <c r="AX244" s="91">
        <f t="shared" si="227"/>
        <v>7.6062165440259739E-4</v>
      </c>
      <c r="AY244" s="91">
        <f t="shared" si="228"/>
        <v>0.08</v>
      </c>
      <c r="AZ244" s="91">
        <f t="shared" si="229"/>
        <v>1.5212433088051953E-4</v>
      </c>
      <c r="BA244" s="91">
        <f t="shared" si="230"/>
        <v>0.02</v>
      </c>
      <c r="BB244" s="91">
        <f t="shared" si="231"/>
        <v>6.08497323522078E-4</v>
      </c>
      <c r="BC244" s="91">
        <f t="shared" si="232"/>
        <v>0.06</v>
      </c>
      <c r="BD244" s="91">
        <f t="shared" si="233"/>
        <v>3.04248661761039E-4</v>
      </c>
      <c r="BE244" s="91">
        <f t="shared" si="234"/>
        <v>0.03</v>
      </c>
      <c r="BF244" s="91">
        <f t="shared" si="235"/>
        <v>1.521243308805195E-4</v>
      </c>
      <c r="BG244" s="91">
        <f t="shared" si="236"/>
        <v>0.02</v>
      </c>
      <c r="BH244" s="91">
        <f t="shared" si="237"/>
        <v>3.0424866176103924E-5</v>
      </c>
      <c r="BI244" s="91">
        <f t="shared" si="238"/>
        <v>0</v>
      </c>
    </row>
    <row r="245" spans="1:61" s="91" customFormat="1" x14ac:dyDescent="0.25">
      <c r="A245" s="126">
        <v>7.5</v>
      </c>
      <c r="B245" s="127">
        <f t="shared" si="193"/>
        <v>41</v>
      </c>
      <c r="C245" s="128">
        <f t="shared" si="183"/>
        <v>0</v>
      </c>
      <c r="D245" s="129">
        <f t="shared" si="184"/>
        <v>1</v>
      </c>
      <c r="E245" s="130">
        <f t="shared" si="185"/>
        <v>0</v>
      </c>
      <c r="F245" s="145">
        <f t="shared" si="182"/>
        <v>40</v>
      </c>
      <c r="G245" s="138">
        <f t="shared" si="207"/>
        <v>2.4855921873048487E-2</v>
      </c>
      <c r="H245" s="133">
        <f t="shared" si="194"/>
        <v>0.46296296296296297</v>
      </c>
      <c r="I245" s="129">
        <f t="shared" si="195"/>
        <v>1.38</v>
      </c>
      <c r="J245" s="133">
        <f t="shared" si="196"/>
        <v>0.46275070913985739</v>
      </c>
      <c r="K245" s="133">
        <f t="shared" si="208"/>
        <v>1.3564313846229584E-5</v>
      </c>
      <c r="L245" s="128">
        <f t="shared" si="197"/>
        <v>18.617322322758923</v>
      </c>
      <c r="M245" s="129">
        <f t="shared" si="186"/>
        <v>0</v>
      </c>
      <c r="N245" s="145">
        <v>0</v>
      </c>
      <c r="O245" s="140">
        <f t="shared" si="198"/>
        <v>1014.427874321424</v>
      </c>
      <c r="P245" s="135">
        <f t="shared" si="199"/>
        <v>480</v>
      </c>
      <c r="Q245" s="138">
        <f t="shared" si="200"/>
        <v>1.2427960936524244E-2</v>
      </c>
      <c r="R245" s="133">
        <f t="shared" si="201"/>
        <v>0.23148148148148148</v>
      </c>
      <c r="S245" s="133">
        <f t="shared" si="187"/>
        <v>0.23137535456992869</v>
      </c>
      <c r="T245" s="133">
        <f t="shared" si="188"/>
        <v>6.7821569231147922E-6</v>
      </c>
      <c r="U245" s="138">
        <f t="shared" si="202"/>
        <v>6.2139804682621218E-3</v>
      </c>
      <c r="V245" s="133">
        <f t="shared" si="203"/>
        <v>0.11574074074074074</v>
      </c>
      <c r="W245" s="133">
        <f t="shared" si="189"/>
        <v>0.11568767728496435</v>
      </c>
      <c r="X245" s="133">
        <f t="shared" si="190"/>
        <v>3.3910784615573961E-6</v>
      </c>
      <c r="Y245" s="138">
        <f t="shared" si="204"/>
        <v>1.2427960936524246E-3</v>
      </c>
      <c r="Z245" s="133">
        <f t="shared" si="205"/>
        <v>2.3148148148148147E-2</v>
      </c>
      <c r="AA245" s="133">
        <f t="shared" si="191"/>
        <v>2.3137535456992875E-2</v>
      </c>
      <c r="AB245" s="133">
        <f t="shared" si="192"/>
        <v>6.782156923114793E-7</v>
      </c>
      <c r="AC245" s="141">
        <f t="shared" si="206"/>
        <v>0.35034722222222486</v>
      </c>
      <c r="AD245" s="91">
        <f t="shared" si="209"/>
        <v>1.2241407245826572E-2</v>
      </c>
      <c r="AE245" s="91">
        <f t="shared" si="210"/>
        <v>1.22</v>
      </c>
      <c r="AF245" s="91">
        <f t="shared" si="211"/>
        <v>6.120703622913286E-3</v>
      </c>
      <c r="AG245" s="91">
        <f t="shared" si="210"/>
        <v>0.61</v>
      </c>
      <c r="AH245" s="91">
        <f t="shared" si="212"/>
        <v>3.060351811456643E-3</v>
      </c>
      <c r="AI245" s="91">
        <f t="shared" si="213"/>
        <v>0.31</v>
      </c>
      <c r="AJ245" s="91">
        <f t="shared" si="214"/>
        <v>6.1207036229132881E-4</v>
      </c>
      <c r="AK245" s="91">
        <f t="shared" si="213"/>
        <v>0.06</v>
      </c>
      <c r="AL245" s="91">
        <f t="shared" si="215"/>
        <v>6.120703622913286E-3</v>
      </c>
      <c r="AM245" s="91">
        <f t="shared" si="216"/>
        <v>0.61</v>
      </c>
      <c r="AN245" s="91">
        <f t="shared" si="217"/>
        <v>3.060351811456643E-3</v>
      </c>
      <c r="AO245" s="91">
        <f t="shared" si="218"/>
        <v>0.31</v>
      </c>
      <c r="AP245" s="91">
        <f t="shared" si="219"/>
        <v>1.5301759057283215E-3</v>
      </c>
      <c r="AQ245" s="91">
        <f t="shared" si="220"/>
        <v>0.15</v>
      </c>
      <c r="AR245" s="91">
        <f t="shared" si="221"/>
        <v>3.0603518114566441E-4</v>
      </c>
      <c r="AS245" s="91">
        <f t="shared" si="222"/>
        <v>0.03</v>
      </c>
      <c r="AT245" s="91">
        <f t="shared" si="223"/>
        <v>3.060351811456643E-3</v>
      </c>
      <c r="AU245" s="91">
        <f t="shared" si="224"/>
        <v>0.31</v>
      </c>
      <c r="AV245" s="91">
        <f t="shared" si="225"/>
        <v>1.5301759057283215E-3</v>
      </c>
      <c r="AW245" s="91">
        <f t="shared" si="226"/>
        <v>0.15</v>
      </c>
      <c r="AX245" s="91">
        <f t="shared" si="227"/>
        <v>7.6508795286416075E-4</v>
      </c>
      <c r="AY245" s="91">
        <f t="shared" si="228"/>
        <v>0.08</v>
      </c>
      <c r="AZ245" s="91">
        <f t="shared" si="229"/>
        <v>1.530175905728322E-4</v>
      </c>
      <c r="BA245" s="91">
        <f t="shared" si="230"/>
        <v>0.02</v>
      </c>
      <c r="BB245" s="91">
        <f t="shared" si="231"/>
        <v>6.120703622913287E-4</v>
      </c>
      <c r="BC245" s="91">
        <f t="shared" si="232"/>
        <v>0.06</v>
      </c>
      <c r="BD245" s="91">
        <f t="shared" si="233"/>
        <v>3.0603518114566435E-4</v>
      </c>
      <c r="BE245" s="91">
        <f t="shared" si="234"/>
        <v>0.03</v>
      </c>
      <c r="BF245" s="91">
        <f t="shared" si="235"/>
        <v>1.5301759057283218E-4</v>
      </c>
      <c r="BG245" s="91">
        <f t="shared" si="236"/>
        <v>0.02</v>
      </c>
      <c r="BH245" s="91">
        <f t="shared" si="237"/>
        <v>3.060351811456646E-5</v>
      </c>
      <c r="BI245" s="91">
        <f t="shared" si="238"/>
        <v>0</v>
      </c>
    </row>
    <row r="246" spans="1:61" s="91" customFormat="1" x14ac:dyDescent="0.25">
      <c r="A246" s="126">
        <v>7.5</v>
      </c>
      <c r="B246" s="127">
        <f t="shared" si="193"/>
        <v>41</v>
      </c>
      <c r="C246" s="128">
        <f t="shared" si="183"/>
        <v>0</v>
      </c>
      <c r="D246" s="129">
        <f t="shared" si="184"/>
        <v>1</v>
      </c>
      <c r="E246" s="130">
        <f t="shared" si="185"/>
        <v>0</v>
      </c>
      <c r="F246" s="145">
        <f t="shared" si="182"/>
        <v>40</v>
      </c>
      <c r="G246" s="138">
        <f t="shared" si="207"/>
        <v>2.485633580952611E-2</v>
      </c>
      <c r="H246" s="133">
        <f t="shared" si="194"/>
        <v>0.46296296296296297</v>
      </c>
      <c r="I246" s="129">
        <f t="shared" si="195"/>
        <v>1.38</v>
      </c>
      <c r="J246" s="133">
        <f t="shared" si="196"/>
        <v>0.46275841552868241</v>
      </c>
      <c r="K246" s="133">
        <f t="shared" si="208"/>
        <v>1.3564539738647638E-5</v>
      </c>
      <c r="L246" s="128">
        <f t="shared" si="197"/>
        <v>18.617322322758923</v>
      </c>
      <c r="M246" s="129">
        <f t="shared" si="186"/>
        <v>0</v>
      </c>
      <c r="N246" s="145">
        <v>0</v>
      </c>
      <c r="O246" s="140">
        <f t="shared" si="198"/>
        <v>1014.4367761847157</v>
      </c>
      <c r="P246" s="135">
        <f t="shared" si="199"/>
        <v>480</v>
      </c>
      <c r="Q246" s="138">
        <f t="shared" si="200"/>
        <v>1.2428167904763055E-2</v>
      </c>
      <c r="R246" s="133">
        <f t="shared" si="201"/>
        <v>0.23148148148148148</v>
      </c>
      <c r="S246" s="133">
        <f t="shared" si="187"/>
        <v>0.2313792077643412</v>
      </c>
      <c r="T246" s="133">
        <f t="shared" si="188"/>
        <v>6.7822698693238191E-6</v>
      </c>
      <c r="U246" s="138">
        <f t="shared" si="202"/>
        <v>6.2140839523815274E-3</v>
      </c>
      <c r="V246" s="133">
        <f t="shared" si="203"/>
        <v>0.11574074074074074</v>
      </c>
      <c r="W246" s="133">
        <f t="shared" si="189"/>
        <v>0.1156896038821706</v>
      </c>
      <c r="X246" s="133">
        <f t="shared" si="190"/>
        <v>3.3911349346619096E-6</v>
      </c>
      <c r="Y246" s="138">
        <f t="shared" si="204"/>
        <v>1.2428167904763058E-3</v>
      </c>
      <c r="Z246" s="133">
        <f t="shared" si="205"/>
        <v>2.3148148148148147E-2</v>
      </c>
      <c r="AA246" s="133">
        <f t="shared" si="191"/>
        <v>2.3137920776434128E-2</v>
      </c>
      <c r="AB246" s="133">
        <f t="shared" si="192"/>
        <v>6.7822698693238219E-7</v>
      </c>
      <c r="AC246" s="141">
        <f t="shared" si="206"/>
        <v>0.35043402777778043</v>
      </c>
      <c r="AD246" s="91">
        <f t="shared" si="209"/>
        <v>1.231286921127896E-2</v>
      </c>
      <c r="AE246" s="91">
        <f t="shared" si="210"/>
        <v>1.22</v>
      </c>
      <c r="AF246" s="91">
        <f t="shared" si="211"/>
        <v>6.1564346056394801E-3</v>
      </c>
      <c r="AG246" s="91">
        <f t="shared" si="210"/>
        <v>0.61</v>
      </c>
      <c r="AH246" s="91">
        <f t="shared" si="212"/>
        <v>3.07821730281974E-3</v>
      </c>
      <c r="AI246" s="91">
        <f t="shared" si="213"/>
        <v>0.31</v>
      </c>
      <c r="AJ246" s="91">
        <f t="shared" si="214"/>
        <v>6.1564346056394823E-4</v>
      </c>
      <c r="AK246" s="91">
        <f t="shared" si="213"/>
        <v>0.06</v>
      </c>
      <c r="AL246" s="91">
        <f t="shared" si="215"/>
        <v>6.1564346056394801E-3</v>
      </c>
      <c r="AM246" s="91">
        <f t="shared" si="216"/>
        <v>0.61</v>
      </c>
      <c r="AN246" s="91">
        <f t="shared" si="217"/>
        <v>3.07821730281974E-3</v>
      </c>
      <c r="AO246" s="91">
        <f t="shared" si="218"/>
        <v>0.31</v>
      </c>
      <c r="AP246" s="91">
        <f t="shared" si="219"/>
        <v>1.53910865140987E-3</v>
      </c>
      <c r="AQ246" s="91">
        <f t="shared" si="220"/>
        <v>0.15</v>
      </c>
      <c r="AR246" s="91">
        <f t="shared" si="221"/>
        <v>3.0782173028197411E-4</v>
      </c>
      <c r="AS246" s="91">
        <f t="shared" si="222"/>
        <v>0.03</v>
      </c>
      <c r="AT246" s="91">
        <f t="shared" si="223"/>
        <v>3.07821730281974E-3</v>
      </c>
      <c r="AU246" s="91">
        <f t="shared" si="224"/>
        <v>0.31</v>
      </c>
      <c r="AV246" s="91">
        <f t="shared" si="225"/>
        <v>1.53910865140987E-3</v>
      </c>
      <c r="AW246" s="91">
        <f t="shared" si="226"/>
        <v>0.15</v>
      </c>
      <c r="AX246" s="91">
        <f t="shared" si="227"/>
        <v>7.6955432570493501E-4</v>
      </c>
      <c r="AY246" s="91">
        <f t="shared" si="228"/>
        <v>0.08</v>
      </c>
      <c r="AZ246" s="91">
        <f t="shared" si="229"/>
        <v>1.5391086514098706E-4</v>
      </c>
      <c r="BA246" s="91">
        <f t="shared" si="230"/>
        <v>0.02</v>
      </c>
      <c r="BB246" s="91">
        <f t="shared" si="231"/>
        <v>6.1564346056394812E-4</v>
      </c>
      <c r="BC246" s="91">
        <f t="shared" si="232"/>
        <v>0.06</v>
      </c>
      <c r="BD246" s="91">
        <f t="shared" si="233"/>
        <v>3.0782173028197406E-4</v>
      </c>
      <c r="BE246" s="91">
        <f t="shared" si="234"/>
        <v>0.03</v>
      </c>
      <c r="BF246" s="91">
        <f t="shared" si="235"/>
        <v>1.5391086514098703E-4</v>
      </c>
      <c r="BG246" s="91">
        <f t="shared" si="236"/>
        <v>0.02</v>
      </c>
      <c r="BH246" s="91">
        <f t="shared" si="237"/>
        <v>3.0782173028197426E-5</v>
      </c>
      <c r="BI246" s="91">
        <f t="shared" si="238"/>
        <v>0</v>
      </c>
    </row>
    <row r="247" spans="1:61" s="91" customFormat="1" x14ac:dyDescent="0.25">
      <c r="A247" s="126">
        <v>7.5</v>
      </c>
      <c r="B247" s="127">
        <f t="shared" si="193"/>
        <v>41</v>
      </c>
      <c r="C247" s="128">
        <f t="shared" si="183"/>
        <v>0</v>
      </c>
      <c r="D247" s="129">
        <f t="shared" si="184"/>
        <v>1</v>
      </c>
      <c r="E247" s="130">
        <f t="shared" si="185"/>
        <v>0</v>
      </c>
      <c r="F247" s="145">
        <f t="shared" si="182"/>
        <v>40</v>
      </c>
      <c r="G247" s="138">
        <f t="shared" si="207"/>
        <v>2.4856733690556406E-2</v>
      </c>
      <c r="H247" s="133">
        <f t="shared" si="194"/>
        <v>0.46296296296296297</v>
      </c>
      <c r="I247" s="129">
        <f t="shared" si="195"/>
        <v>1.38</v>
      </c>
      <c r="J247" s="133">
        <f t="shared" si="196"/>
        <v>0.46276582300806957</v>
      </c>
      <c r="K247" s="133">
        <f t="shared" si="208"/>
        <v>1.3564756869325629E-5</v>
      </c>
      <c r="L247" s="128">
        <f t="shared" si="197"/>
        <v>18.617322322758923</v>
      </c>
      <c r="M247" s="129">
        <f t="shared" si="186"/>
        <v>0</v>
      </c>
      <c r="N247" s="145">
        <v>0</v>
      </c>
      <c r="O247" s="140">
        <f t="shared" si="198"/>
        <v>1014.4453327795529</v>
      </c>
      <c r="P247" s="135">
        <f t="shared" si="199"/>
        <v>480</v>
      </c>
      <c r="Q247" s="138">
        <f t="shared" si="200"/>
        <v>1.2428366845278203E-2</v>
      </c>
      <c r="R247" s="133">
        <f t="shared" si="201"/>
        <v>0.23148148148148148</v>
      </c>
      <c r="S247" s="133">
        <f t="shared" si="187"/>
        <v>0.23138291150403478</v>
      </c>
      <c r="T247" s="133">
        <f t="shared" si="188"/>
        <v>6.7823784346628143E-6</v>
      </c>
      <c r="U247" s="138">
        <f t="shared" si="202"/>
        <v>6.2141834226391015E-3</v>
      </c>
      <c r="V247" s="133">
        <f t="shared" si="203"/>
        <v>0.11574074074074074</v>
      </c>
      <c r="W247" s="133">
        <f t="shared" si="189"/>
        <v>0.11569145575201739</v>
      </c>
      <c r="X247" s="133">
        <f t="shared" si="190"/>
        <v>3.3911892173314071E-6</v>
      </c>
      <c r="Y247" s="138">
        <f t="shared" si="204"/>
        <v>1.2428366845278207E-3</v>
      </c>
      <c r="Z247" s="133">
        <f t="shared" si="205"/>
        <v>2.3148148148148147E-2</v>
      </c>
      <c r="AA247" s="133">
        <f t="shared" si="191"/>
        <v>2.3138291150403487E-2</v>
      </c>
      <c r="AB247" s="133">
        <f t="shared" si="192"/>
        <v>6.7823784346628177E-7</v>
      </c>
      <c r="AC247" s="141">
        <f t="shared" si="206"/>
        <v>0.350520833333336</v>
      </c>
      <c r="AD247" s="91">
        <f t="shared" si="209"/>
        <v>1.238433232063931E-2</v>
      </c>
      <c r="AE247" s="91">
        <f t="shared" si="210"/>
        <v>1.23</v>
      </c>
      <c r="AF247" s="91">
        <f t="shared" si="211"/>
        <v>6.1921661603196549E-3</v>
      </c>
      <c r="AG247" s="91">
        <f t="shared" si="210"/>
        <v>0.62</v>
      </c>
      <c r="AH247" s="91">
        <f t="shared" si="212"/>
        <v>3.0960830801598275E-3</v>
      </c>
      <c r="AI247" s="91">
        <f t="shared" si="213"/>
        <v>0.31</v>
      </c>
      <c r="AJ247" s="91">
        <f t="shared" si="214"/>
        <v>6.1921661603196569E-4</v>
      </c>
      <c r="AK247" s="91">
        <f t="shared" si="213"/>
        <v>0.06</v>
      </c>
      <c r="AL247" s="91">
        <f t="shared" si="215"/>
        <v>6.1921661603196549E-3</v>
      </c>
      <c r="AM247" s="91">
        <f t="shared" si="216"/>
        <v>0.62</v>
      </c>
      <c r="AN247" s="91">
        <f t="shared" si="217"/>
        <v>3.0960830801598275E-3</v>
      </c>
      <c r="AO247" s="91">
        <f t="shared" si="218"/>
        <v>0.31</v>
      </c>
      <c r="AP247" s="91">
        <f t="shared" si="219"/>
        <v>1.5480415400799137E-3</v>
      </c>
      <c r="AQ247" s="91">
        <f t="shared" si="220"/>
        <v>0.15</v>
      </c>
      <c r="AR247" s="91">
        <f t="shared" si="221"/>
        <v>3.0960830801598284E-4</v>
      </c>
      <c r="AS247" s="91">
        <f t="shared" si="222"/>
        <v>0.03</v>
      </c>
      <c r="AT247" s="91">
        <f t="shared" si="223"/>
        <v>3.0960830801598275E-3</v>
      </c>
      <c r="AU247" s="91">
        <f t="shared" si="224"/>
        <v>0.31</v>
      </c>
      <c r="AV247" s="91">
        <f t="shared" si="225"/>
        <v>1.5480415400799137E-3</v>
      </c>
      <c r="AW247" s="91">
        <f t="shared" si="226"/>
        <v>0.15</v>
      </c>
      <c r="AX247" s="91">
        <f t="shared" si="227"/>
        <v>7.7402077003995687E-4</v>
      </c>
      <c r="AY247" s="91">
        <f t="shared" si="228"/>
        <v>0.08</v>
      </c>
      <c r="AZ247" s="91">
        <f t="shared" si="229"/>
        <v>1.5480415400799142E-4</v>
      </c>
      <c r="BA247" s="91">
        <f t="shared" si="230"/>
        <v>0.02</v>
      </c>
      <c r="BB247" s="91">
        <f t="shared" si="231"/>
        <v>6.1921661603196558E-4</v>
      </c>
      <c r="BC247" s="91">
        <f t="shared" si="232"/>
        <v>0.06</v>
      </c>
      <c r="BD247" s="91">
        <f t="shared" si="233"/>
        <v>3.0960830801598279E-4</v>
      </c>
      <c r="BE247" s="91">
        <f t="shared" si="234"/>
        <v>0.03</v>
      </c>
      <c r="BF247" s="91">
        <f t="shared" si="235"/>
        <v>1.548041540079914E-4</v>
      </c>
      <c r="BG247" s="91">
        <f t="shared" si="236"/>
        <v>0.02</v>
      </c>
      <c r="BH247" s="91">
        <f t="shared" si="237"/>
        <v>3.0960830801598302E-5</v>
      </c>
      <c r="BI247" s="91">
        <f t="shared" si="238"/>
        <v>0</v>
      </c>
    </row>
    <row r="248" spans="1:61" s="91" customFormat="1" x14ac:dyDescent="0.25">
      <c r="A248" s="126">
        <v>7.5</v>
      </c>
      <c r="B248" s="127">
        <f t="shared" si="193"/>
        <v>41</v>
      </c>
      <c r="C248" s="128">
        <f t="shared" si="183"/>
        <v>0</v>
      </c>
      <c r="D248" s="129">
        <f t="shared" si="184"/>
        <v>1</v>
      </c>
      <c r="E248" s="130">
        <f t="shared" si="185"/>
        <v>0</v>
      </c>
      <c r="F248" s="145">
        <f t="shared" si="182"/>
        <v>40</v>
      </c>
      <c r="G248" s="138">
        <f t="shared" si="207"/>
        <v>2.4857116138885624E-2</v>
      </c>
      <c r="H248" s="133">
        <f t="shared" si="194"/>
        <v>0.46296296296296297</v>
      </c>
      <c r="I248" s="129">
        <f t="shared" si="195"/>
        <v>1.38</v>
      </c>
      <c r="J248" s="133">
        <f t="shared" si="196"/>
        <v>0.46277294317188644</v>
      </c>
      <c r="K248" s="133">
        <f t="shared" si="208"/>
        <v>1.3564965578107141E-5</v>
      </c>
      <c r="L248" s="128">
        <f t="shared" si="197"/>
        <v>18.617322322758923</v>
      </c>
      <c r="M248" s="129">
        <f t="shared" si="186"/>
        <v>0</v>
      </c>
      <c r="N248" s="145">
        <v>0</v>
      </c>
      <c r="O248" s="140">
        <f t="shared" si="198"/>
        <v>1014.4535574975484</v>
      </c>
      <c r="P248" s="135">
        <f t="shared" si="199"/>
        <v>480</v>
      </c>
      <c r="Q248" s="138">
        <f t="shared" si="200"/>
        <v>1.2428558069442812E-2</v>
      </c>
      <c r="R248" s="133">
        <f t="shared" si="201"/>
        <v>0.23148148148148148</v>
      </c>
      <c r="S248" s="133">
        <f t="shared" si="187"/>
        <v>0.23138647158594322</v>
      </c>
      <c r="T248" s="133">
        <f t="shared" si="188"/>
        <v>6.7824827890535706E-6</v>
      </c>
      <c r="U248" s="138">
        <f t="shared" si="202"/>
        <v>6.2142790347214059E-3</v>
      </c>
      <c r="V248" s="133">
        <f t="shared" si="203"/>
        <v>0.11574074074074074</v>
      </c>
      <c r="W248" s="133">
        <f t="shared" si="189"/>
        <v>0.11569323579297161</v>
      </c>
      <c r="X248" s="133">
        <f t="shared" si="190"/>
        <v>3.3912413945267853E-6</v>
      </c>
      <c r="Y248" s="138">
        <f t="shared" si="204"/>
        <v>1.2428558069442815E-3</v>
      </c>
      <c r="Z248" s="133">
        <f t="shared" si="205"/>
        <v>2.3148148148148147E-2</v>
      </c>
      <c r="AA248" s="133">
        <f t="shared" si="191"/>
        <v>2.3138647158594327E-2</v>
      </c>
      <c r="AB248" s="133">
        <f t="shared" si="192"/>
        <v>6.7824827890535744E-7</v>
      </c>
      <c r="AC248" s="141">
        <f t="shared" si="206"/>
        <v>0.35060763888889157</v>
      </c>
      <c r="AD248" s="91">
        <f t="shared" si="209"/>
        <v>1.2455796529538606E-2</v>
      </c>
      <c r="AE248" s="91">
        <f t="shared" si="210"/>
        <v>1.24</v>
      </c>
      <c r="AF248" s="91">
        <f t="shared" si="211"/>
        <v>6.2278982647693028E-3</v>
      </c>
      <c r="AG248" s="91">
        <f t="shared" si="210"/>
        <v>0.62</v>
      </c>
      <c r="AH248" s="91">
        <f t="shared" si="212"/>
        <v>3.1139491323846514E-3</v>
      </c>
      <c r="AI248" s="91">
        <f t="shared" si="213"/>
        <v>0.31</v>
      </c>
      <c r="AJ248" s="91">
        <f t="shared" si="214"/>
        <v>6.2278982647693052E-4</v>
      </c>
      <c r="AK248" s="91">
        <f t="shared" si="213"/>
        <v>0.06</v>
      </c>
      <c r="AL248" s="91">
        <f t="shared" si="215"/>
        <v>6.2278982647693028E-3</v>
      </c>
      <c r="AM248" s="91">
        <f t="shared" si="216"/>
        <v>0.62</v>
      </c>
      <c r="AN248" s="91">
        <f t="shared" si="217"/>
        <v>3.1139491323846514E-3</v>
      </c>
      <c r="AO248" s="91">
        <f t="shared" si="218"/>
        <v>0.31</v>
      </c>
      <c r="AP248" s="91">
        <f t="shared" si="219"/>
        <v>1.5569745661923257E-3</v>
      </c>
      <c r="AQ248" s="91">
        <f t="shared" si="220"/>
        <v>0.16</v>
      </c>
      <c r="AR248" s="91">
        <f t="shared" si="221"/>
        <v>3.1139491323846526E-4</v>
      </c>
      <c r="AS248" s="91">
        <f t="shared" si="222"/>
        <v>0.03</v>
      </c>
      <c r="AT248" s="91">
        <f t="shared" si="223"/>
        <v>3.1139491323846514E-3</v>
      </c>
      <c r="AU248" s="91">
        <f t="shared" si="224"/>
        <v>0.31</v>
      </c>
      <c r="AV248" s="91">
        <f t="shared" si="225"/>
        <v>1.5569745661923257E-3</v>
      </c>
      <c r="AW248" s="91">
        <f t="shared" si="226"/>
        <v>0.16</v>
      </c>
      <c r="AX248" s="91">
        <f t="shared" si="227"/>
        <v>7.7848728309616285E-4</v>
      </c>
      <c r="AY248" s="91">
        <f t="shared" si="228"/>
        <v>0.08</v>
      </c>
      <c r="AZ248" s="91">
        <f t="shared" si="229"/>
        <v>1.5569745661923263E-4</v>
      </c>
      <c r="BA248" s="91">
        <f t="shared" si="230"/>
        <v>0.02</v>
      </c>
      <c r="BB248" s="91">
        <f t="shared" si="231"/>
        <v>6.2278982647693041E-4</v>
      </c>
      <c r="BC248" s="91">
        <f t="shared" si="232"/>
        <v>0.06</v>
      </c>
      <c r="BD248" s="91">
        <f t="shared" si="233"/>
        <v>3.113949132384652E-4</v>
      </c>
      <c r="BE248" s="91">
        <f t="shared" si="234"/>
        <v>0.03</v>
      </c>
      <c r="BF248" s="91">
        <f t="shared" si="235"/>
        <v>1.556974566192326E-4</v>
      </c>
      <c r="BG248" s="91">
        <f t="shared" si="236"/>
        <v>0.02</v>
      </c>
      <c r="BH248" s="91">
        <f t="shared" si="237"/>
        <v>3.1139491323846545E-5</v>
      </c>
      <c r="BI248" s="91">
        <f t="shared" si="238"/>
        <v>0</v>
      </c>
    </row>
    <row r="249" spans="1:61" s="91" customFormat="1" x14ac:dyDescent="0.25">
      <c r="A249" s="126">
        <v>7.5</v>
      </c>
      <c r="B249" s="127">
        <f t="shared" si="193"/>
        <v>41</v>
      </c>
      <c r="C249" s="128">
        <f t="shared" si="183"/>
        <v>0</v>
      </c>
      <c r="D249" s="129">
        <f t="shared" si="184"/>
        <v>1</v>
      </c>
      <c r="E249" s="130">
        <f t="shared" si="185"/>
        <v>0</v>
      </c>
      <c r="F249" s="145">
        <f t="shared" si="182"/>
        <v>40</v>
      </c>
      <c r="G249" s="138">
        <f t="shared" si="207"/>
        <v>2.4857483753105411E-2</v>
      </c>
      <c r="H249" s="133">
        <f t="shared" si="194"/>
        <v>0.46296296296296297</v>
      </c>
      <c r="I249" s="129">
        <f t="shared" si="195"/>
        <v>1.38</v>
      </c>
      <c r="J249" s="133">
        <f t="shared" si="196"/>
        <v>0.46277978716430662</v>
      </c>
      <c r="K249" s="133">
        <f t="shared" si="208"/>
        <v>1.3565166191654166E-5</v>
      </c>
      <c r="L249" s="128">
        <f t="shared" si="197"/>
        <v>18.617322322758923</v>
      </c>
      <c r="M249" s="129">
        <f t="shared" si="186"/>
        <v>0</v>
      </c>
      <c r="N249" s="145">
        <v>0</v>
      </c>
      <c r="O249" s="140">
        <f t="shared" si="198"/>
        <v>1014.4614632109065</v>
      </c>
      <c r="P249" s="135">
        <f t="shared" si="199"/>
        <v>480</v>
      </c>
      <c r="Q249" s="138">
        <f t="shared" si="200"/>
        <v>1.2428741876552706E-2</v>
      </c>
      <c r="R249" s="133">
        <f t="shared" si="201"/>
        <v>0.23148148148148148</v>
      </c>
      <c r="S249" s="133">
        <f t="shared" si="187"/>
        <v>0.23138989358215331</v>
      </c>
      <c r="T249" s="133">
        <f t="shared" si="188"/>
        <v>6.7825830958270831E-6</v>
      </c>
      <c r="U249" s="138">
        <f t="shared" si="202"/>
        <v>6.2143709382763528E-3</v>
      </c>
      <c r="V249" s="133">
        <f t="shared" si="203"/>
        <v>0.11574074074074074</v>
      </c>
      <c r="W249" s="133">
        <f t="shared" si="189"/>
        <v>0.11569494679107666</v>
      </c>
      <c r="X249" s="133">
        <f t="shared" si="190"/>
        <v>3.3912915479135415E-6</v>
      </c>
      <c r="Y249" s="138">
        <f t="shared" si="204"/>
        <v>1.242874187655271E-3</v>
      </c>
      <c r="Z249" s="133">
        <f t="shared" si="205"/>
        <v>2.3148148148148147E-2</v>
      </c>
      <c r="AA249" s="133">
        <f t="shared" si="191"/>
        <v>2.3138989358215342E-2</v>
      </c>
      <c r="AB249" s="133">
        <f t="shared" si="192"/>
        <v>6.7825830958270869E-7</v>
      </c>
      <c r="AC249" s="141">
        <f t="shared" si="206"/>
        <v>0.35069444444444714</v>
      </c>
      <c r="AD249" s="91">
        <f t="shared" si="209"/>
        <v>1.2527261795328783E-2</v>
      </c>
      <c r="AE249" s="91">
        <f t="shared" si="210"/>
        <v>1.24</v>
      </c>
      <c r="AF249" s="91">
        <f t="shared" si="211"/>
        <v>6.2636308976643917E-3</v>
      </c>
      <c r="AG249" s="91">
        <f t="shared" si="210"/>
        <v>0.62</v>
      </c>
      <c r="AH249" s="91">
        <f t="shared" si="212"/>
        <v>3.1318154488321958E-3</v>
      </c>
      <c r="AI249" s="91">
        <f t="shared" si="213"/>
        <v>0.31</v>
      </c>
      <c r="AJ249" s="91">
        <f t="shared" si="214"/>
        <v>6.2636308976643941E-4</v>
      </c>
      <c r="AK249" s="91">
        <f t="shared" si="213"/>
        <v>0.06</v>
      </c>
      <c r="AL249" s="91">
        <f t="shared" si="215"/>
        <v>6.2636308976643917E-3</v>
      </c>
      <c r="AM249" s="91">
        <f t="shared" si="216"/>
        <v>0.62</v>
      </c>
      <c r="AN249" s="91">
        <f t="shared" si="217"/>
        <v>3.1318154488321958E-3</v>
      </c>
      <c r="AO249" s="91">
        <f t="shared" si="218"/>
        <v>0.31</v>
      </c>
      <c r="AP249" s="91">
        <f t="shared" si="219"/>
        <v>1.5659077244160979E-3</v>
      </c>
      <c r="AQ249" s="91">
        <f t="shared" si="220"/>
        <v>0.16</v>
      </c>
      <c r="AR249" s="91">
        <f t="shared" si="221"/>
        <v>3.131815448832197E-4</v>
      </c>
      <c r="AS249" s="91">
        <f t="shared" si="222"/>
        <v>0.03</v>
      </c>
      <c r="AT249" s="91">
        <f t="shared" si="223"/>
        <v>3.1318154488321958E-3</v>
      </c>
      <c r="AU249" s="91">
        <f t="shared" si="224"/>
        <v>0.31</v>
      </c>
      <c r="AV249" s="91">
        <f t="shared" si="225"/>
        <v>1.5659077244160979E-3</v>
      </c>
      <c r="AW249" s="91">
        <f t="shared" si="226"/>
        <v>0.16</v>
      </c>
      <c r="AX249" s="91">
        <f t="shared" si="227"/>
        <v>7.8295386220804896E-4</v>
      </c>
      <c r="AY249" s="91">
        <f t="shared" si="228"/>
        <v>0.08</v>
      </c>
      <c r="AZ249" s="91">
        <f t="shared" si="229"/>
        <v>1.5659077244160985E-4</v>
      </c>
      <c r="BA249" s="91">
        <f t="shared" si="230"/>
        <v>0.02</v>
      </c>
      <c r="BB249" s="91">
        <f t="shared" si="231"/>
        <v>6.263630897664393E-4</v>
      </c>
      <c r="BC249" s="91">
        <f t="shared" si="232"/>
        <v>0.06</v>
      </c>
      <c r="BD249" s="91">
        <f t="shared" si="233"/>
        <v>3.1318154488321965E-4</v>
      </c>
      <c r="BE249" s="91">
        <f t="shared" si="234"/>
        <v>0.03</v>
      </c>
      <c r="BF249" s="91">
        <f t="shared" si="235"/>
        <v>1.5659077244160982E-4</v>
      </c>
      <c r="BG249" s="91">
        <f t="shared" si="236"/>
        <v>0.02</v>
      </c>
      <c r="BH249" s="91">
        <f t="shared" si="237"/>
        <v>3.1318154488321991E-5</v>
      </c>
      <c r="BI249" s="91">
        <f t="shared" si="238"/>
        <v>0</v>
      </c>
    </row>
    <row r="250" spans="1:61" s="91" customFormat="1" x14ac:dyDescent="0.25">
      <c r="A250" s="126">
        <v>7.5</v>
      </c>
      <c r="B250" s="127">
        <f t="shared" si="193"/>
        <v>41</v>
      </c>
      <c r="C250" s="128">
        <f t="shared" si="183"/>
        <v>0</v>
      </c>
      <c r="D250" s="129">
        <f t="shared" si="184"/>
        <v>1</v>
      </c>
      <c r="E250" s="130">
        <f t="shared" si="185"/>
        <v>0</v>
      </c>
      <c r="F250" s="145">
        <f t="shared" si="182"/>
        <v>40</v>
      </c>
      <c r="G250" s="138">
        <f t="shared" si="207"/>
        <v>2.4857837108589711E-2</v>
      </c>
      <c r="H250" s="133">
        <f t="shared" si="194"/>
        <v>0.46296296296296297</v>
      </c>
      <c r="I250" s="129">
        <f t="shared" si="195"/>
        <v>1.38</v>
      </c>
      <c r="J250" s="133">
        <f t="shared" si="196"/>
        <v>0.46278636569725234</v>
      </c>
      <c r="K250" s="133">
        <f t="shared" si="208"/>
        <v>1.3565359023958386E-5</v>
      </c>
      <c r="L250" s="128">
        <f t="shared" si="197"/>
        <v>18.617322322758923</v>
      </c>
      <c r="M250" s="129">
        <f t="shared" si="186"/>
        <v>0</v>
      </c>
      <c r="N250" s="145">
        <v>0</v>
      </c>
      <c r="O250" s="140">
        <f t="shared" si="198"/>
        <v>1014.4690622925691</v>
      </c>
      <c r="P250" s="135">
        <f t="shared" si="199"/>
        <v>480</v>
      </c>
      <c r="Q250" s="138">
        <f t="shared" si="200"/>
        <v>1.2428918554294855E-2</v>
      </c>
      <c r="R250" s="133">
        <f t="shared" si="201"/>
        <v>0.23148148148148148</v>
      </c>
      <c r="S250" s="133">
        <f t="shared" si="187"/>
        <v>0.23139318284862617</v>
      </c>
      <c r="T250" s="133">
        <f t="shared" si="188"/>
        <v>6.7826795119791932E-6</v>
      </c>
      <c r="U250" s="138">
        <f t="shared" si="202"/>
        <v>6.2144592771474277E-3</v>
      </c>
      <c r="V250" s="133">
        <f t="shared" si="203"/>
        <v>0.11574074074074074</v>
      </c>
      <c r="W250" s="133">
        <f t="shared" si="189"/>
        <v>0.11569659142431309</v>
      </c>
      <c r="X250" s="133">
        <f t="shared" si="190"/>
        <v>3.3913397559895966E-6</v>
      </c>
      <c r="Y250" s="138">
        <f t="shared" si="204"/>
        <v>1.242891855429486E-3</v>
      </c>
      <c r="Z250" s="133">
        <f t="shared" si="205"/>
        <v>2.3148148148148147E-2</v>
      </c>
      <c r="AA250" s="133">
        <f t="shared" si="191"/>
        <v>2.3139318284862626E-2</v>
      </c>
      <c r="AB250" s="133">
        <f t="shared" si="192"/>
        <v>6.7826795119791976E-7</v>
      </c>
      <c r="AC250" s="141">
        <f t="shared" si="206"/>
        <v>0.35078125000000271</v>
      </c>
      <c r="AD250" s="91">
        <f t="shared" si="209"/>
        <v>1.2598728077015979E-2</v>
      </c>
      <c r="AE250" s="91">
        <f t="shared" si="210"/>
        <v>1.25</v>
      </c>
      <c r="AF250" s="91">
        <f t="shared" si="211"/>
        <v>6.2993640385079893E-3</v>
      </c>
      <c r="AG250" s="91">
        <f t="shared" si="210"/>
        <v>0.63</v>
      </c>
      <c r="AH250" s="91">
        <f t="shared" si="212"/>
        <v>3.1496820192539947E-3</v>
      </c>
      <c r="AI250" s="91">
        <f t="shared" si="213"/>
        <v>0.31</v>
      </c>
      <c r="AJ250" s="91">
        <f t="shared" si="214"/>
        <v>6.2993640385079915E-4</v>
      </c>
      <c r="AK250" s="91">
        <f t="shared" si="213"/>
        <v>0.06</v>
      </c>
      <c r="AL250" s="91">
        <f t="shared" si="215"/>
        <v>6.2993640385079893E-3</v>
      </c>
      <c r="AM250" s="91">
        <f t="shared" si="216"/>
        <v>0.63</v>
      </c>
      <c r="AN250" s="91">
        <f t="shared" si="217"/>
        <v>3.1496820192539947E-3</v>
      </c>
      <c r="AO250" s="91">
        <f t="shared" si="218"/>
        <v>0.31</v>
      </c>
      <c r="AP250" s="91">
        <f t="shared" si="219"/>
        <v>1.5748410096269973E-3</v>
      </c>
      <c r="AQ250" s="91">
        <f t="shared" si="220"/>
        <v>0.16</v>
      </c>
      <c r="AR250" s="91">
        <f t="shared" si="221"/>
        <v>3.1496820192539958E-4</v>
      </c>
      <c r="AS250" s="91">
        <f t="shared" si="222"/>
        <v>0.03</v>
      </c>
      <c r="AT250" s="91">
        <f t="shared" si="223"/>
        <v>3.1496820192539947E-3</v>
      </c>
      <c r="AU250" s="91">
        <f t="shared" si="224"/>
        <v>0.31</v>
      </c>
      <c r="AV250" s="91">
        <f t="shared" si="225"/>
        <v>1.5748410096269973E-3</v>
      </c>
      <c r="AW250" s="91">
        <f t="shared" si="226"/>
        <v>0.16</v>
      </c>
      <c r="AX250" s="91">
        <f t="shared" si="227"/>
        <v>7.8742050481349867E-4</v>
      </c>
      <c r="AY250" s="91">
        <f t="shared" si="228"/>
        <v>0.08</v>
      </c>
      <c r="AZ250" s="91">
        <f t="shared" si="229"/>
        <v>1.5748410096269979E-4</v>
      </c>
      <c r="BA250" s="91">
        <f t="shared" si="230"/>
        <v>0.02</v>
      </c>
      <c r="BB250" s="91">
        <f t="shared" si="231"/>
        <v>6.2993640385079904E-4</v>
      </c>
      <c r="BC250" s="91">
        <f t="shared" si="232"/>
        <v>0.06</v>
      </c>
      <c r="BD250" s="91">
        <f t="shared" si="233"/>
        <v>3.1496820192539952E-4</v>
      </c>
      <c r="BE250" s="91">
        <f t="shared" si="234"/>
        <v>0.03</v>
      </c>
      <c r="BF250" s="91">
        <f t="shared" si="235"/>
        <v>1.5748410096269976E-4</v>
      </c>
      <c r="BG250" s="91">
        <f t="shared" si="236"/>
        <v>0.02</v>
      </c>
      <c r="BH250" s="91">
        <f t="shared" si="237"/>
        <v>3.1496820192539982E-5</v>
      </c>
      <c r="BI250" s="91">
        <f t="shared" si="238"/>
        <v>0</v>
      </c>
    </row>
    <row r="251" spans="1:61" s="91" customFormat="1" x14ac:dyDescent="0.25">
      <c r="A251" s="126">
        <v>7.5</v>
      </c>
      <c r="B251" s="127">
        <f t="shared" si="193"/>
        <v>41</v>
      </c>
      <c r="C251" s="128">
        <f t="shared" si="183"/>
        <v>0</v>
      </c>
      <c r="D251" s="129">
        <f t="shared" si="184"/>
        <v>1</v>
      </c>
      <c r="E251" s="130">
        <f t="shared" si="185"/>
        <v>0</v>
      </c>
      <c r="F251" s="145">
        <f t="shared" si="182"/>
        <v>40</v>
      </c>
      <c r="G251" s="138">
        <f t="shared" si="207"/>
        <v>2.4858176758395308E-2</v>
      </c>
      <c r="H251" s="133">
        <f t="shared" si="194"/>
        <v>0.46296296296296297</v>
      </c>
      <c r="I251" s="129">
        <f t="shared" si="195"/>
        <v>1.38</v>
      </c>
      <c r="J251" s="133">
        <f t="shared" si="196"/>
        <v>0.46279268906716003</v>
      </c>
      <c r="K251" s="133">
        <f t="shared" si="208"/>
        <v>1.3565544376832623E-5</v>
      </c>
      <c r="L251" s="128">
        <f t="shared" si="197"/>
        <v>18.617322322758923</v>
      </c>
      <c r="M251" s="129">
        <f t="shared" si="186"/>
        <v>0</v>
      </c>
      <c r="N251" s="145">
        <v>0</v>
      </c>
      <c r="O251" s="140">
        <f t="shared" si="198"/>
        <v>1014.4763666355802</v>
      </c>
      <c r="P251" s="135">
        <f t="shared" si="199"/>
        <v>480</v>
      </c>
      <c r="Q251" s="138">
        <f t="shared" si="200"/>
        <v>1.2429088379197654E-2</v>
      </c>
      <c r="R251" s="133">
        <f t="shared" si="201"/>
        <v>0.23148148148148148</v>
      </c>
      <c r="S251" s="133">
        <f t="shared" si="187"/>
        <v>0.23139634453358002</v>
      </c>
      <c r="T251" s="133">
        <f t="shared" si="188"/>
        <v>6.7827721884163116E-6</v>
      </c>
      <c r="U251" s="138">
        <f t="shared" si="202"/>
        <v>6.2145441895988269E-3</v>
      </c>
      <c r="V251" s="133">
        <f t="shared" si="203"/>
        <v>0.11574074074074074</v>
      </c>
      <c r="W251" s="133">
        <f t="shared" si="189"/>
        <v>0.11569817226679001</v>
      </c>
      <c r="X251" s="133">
        <f t="shared" si="190"/>
        <v>3.3913860942081558E-6</v>
      </c>
      <c r="Y251" s="138">
        <f t="shared" si="204"/>
        <v>1.2429088379197659E-3</v>
      </c>
      <c r="Z251" s="133">
        <f t="shared" si="205"/>
        <v>2.3148148148148147E-2</v>
      </c>
      <c r="AA251" s="133">
        <f t="shared" si="191"/>
        <v>2.313963445335801E-2</v>
      </c>
      <c r="AB251" s="133">
        <f t="shared" si="192"/>
        <v>6.7827721884163139E-7</v>
      </c>
      <c r="AC251" s="141">
        <f t="shared" si="206"/>
        <v>0.35086805555555828</v>
      </c>
      <c r="AD251" s="91">
        <f t="shared" si="209"/>
        <v>1.2670195335196366E-2</v>
      </c>
      <c r="AE251" s="91">
        <f t="shared" si="210"/>
        <v>1.26</v>
      </c>
      <c r="AF251" s="91">
        <f t="shared" si="211"/>
        <v>6.3350976675981829E-3</v>
      </c>
      <c r="AG251" s="91">
        <f t="shared" si="210"/>
        <v>0.63</v>
      </c>
      <c r="AH251" s="91">
        <f t="shared" si="212"/>
        <v>3.1675488337990915E-3</v>
      </c>
      <c r="AI251" s="91">
        <f t="shared" si="213"/>
        <v>0.32</v>
      </c>
      <c r="AJ251" s="91">
        <f t="shared" si="214"/>
        <v>6.3350976675981849E-4</v>
      </c>
      <c r="AK251" s="91">
        <f t="shared" si="213"/>
        <v>0.06</v>
      </c>
      <c r="AL251" s="91">
        <f t="shared" si="215"/>
        <v>6.3350976675981829E-3</v>
      </c>
      <c r="AM251" s="91">
        <f t="shared" si="216"/>
        <v>0.63</v>
      </c>
      <c r="AN251" s="91">
        <f t="shared" si="217"/>
        <v>3.1675488337990915E-3</v>
      </c>
      <c r="AO251" s="91">
        <f t="shared" si="218"/>
        <v>0.32</v>
      </c>
      <c r="AP251" s="91">
        <f t="shared" si="219"/>
        <v>1.5837744168995457E-3</v>
      </c>
      <c r="AQ251" s="91">
        <f t="shared" si="220"/>
        <v>0.16</v>
      </c>
      <c r="AR251" s="91">
        <f t="shared" si="221"/>
        <v>3.1675488337990924E-4</v>
      </c>
      <c r="AS251" s="91">
        <f t="shared" si="222"/>
        <v>0.03</v>
      </c>
      <c r="AT251" s="91">
        <f t="shared" si="223"/>
        <v>3.1675488337990915E-3</v>
      </c>
      <c r="AU251" s="91">
        <f t="shared" si="224"/>
        <v>0.32</v>
      </c>
      <c r="AV251" s="91">
        <f t="shared" si="225"/>
        <v>1.5837744168995457E-3</v>
      </c>
      <c r="AW251" s="91">
        <f t="shared" si="226"/>
        <v>0.16</v>
      </c>
      <c r="AX251" s="91">
        <f t="shared" si="227"/>
        <v>7.9188720844977287E-4</v>
      </c>
      <c r="AY251" s="91">
        <f t="shared" si="228"/>
        <v>0.08</v>
      </c>
      <c r="AZ251" s="91">
        <f t="shared" si="229"/>
        <v>1.5837744168995462E-4</v>
      </c>
      <c r="BA251" s="91">
        <f t="shared" si="230"/>
        <v>0.02</v>
      </c>
      <c r="BB251" s="91">
        <f t="shared" si="231"/>
        <v>6.3350976675981838E-4</v>
      </c>
      <c r="BC251" s="91">
        <f t="shared" si="232"/>
        <v>0.06</v>
      </c>
      <c r="BD251" s="91">
        <f t="shared" si="233"/>
        <v>3.1675488337990919E-4</v>
      </c>
      <c r="BE251" s="91">
        <f t="shared" si="234"/>
        <v>0.03</v>
      </c>
      <c r="BF251" s="91">
        <f t="shared" si="235"/>
        <v>1.583774416899546E-4</v>
      </c>
      <c r="BG251" s="91">
        <f t="shared" si="236"/>
        <v>0.02</v>
      </c>
      <c r="BH251" s="91">
        <f t="shared" si="237"/>
        <v>3.1675488337990946E-5</v>
      </c>
      <c r="BI251" s="91">
        <f t="shared" si="238"/>
        <v>0</v>
      </c>
    </row>
    <row r="252" spans="1:61" s="91" customFormat="1" x14ac:dyDescent="0.25">
      <c r="A252" s="126">
        <v>7.5</v>
      </c>
      <c r="B252" s="127">
        <f t="shared" si="193"/>
        <v>41</v>
      </c>
      <c r="C252" s="128">
        <f t="shared" si="183"/>
        <v>0</v>
      </c>
      <c r="D252" s="129">
        <f t="shared" si="184"/>
        <v>1</v>
      </c>
      <c r="E252" s="130">
        <f t="shared" si="185"/>
        <v>0</v>
      </c>
      <c r="F252" s="145">
        <f t="shared" si="182"/>
        <v>40</v>
      </c>
      <c r="G252" s="138">
        <f t="shared" si="207"/>
        <v>2.4858503234127444E-2</v>
      </c>
      <c r="H252" s="133">
        <f t="shared" si="194"/>
        <v>0.46296296296296297</v>
      </c>
      <c r="I252" s="129">
        <f t="shared" si="195"/>
        <v>1.38</v>
      </c>
      <c r="J252" s="133">
        <f t="shared" si="196"/>
        <v>0.46279876717109575</v>
      </c>
      <c r="K252" s="133">
        <f t="shared" si="208"/>
        <v>1.3565722540383205E-5</v>
      </c>
      <c r="L252" s="128">
        <f t="shared" si="197"/>
        <v>18.617322322758923</v>
      </c>
      <c r="M252" s="129">
        <f t="shared" si="186"/>
        <v>0</v>
      </c>
      <c r="N252" s="145">
        <v>0</v>
      </c>
      <c r="O252" s="140">
        <f t="shared" si="198"/>
        <v>1014.4833876716995</v>
      </c>
      <c r="P252" s="135">
        <f t="shared" si="199"/>
        <v>480</v>
      </c>
      <c r="Q252" s="138">
        <f t="shared" si="200"/>
        <v>1.2429251617063722E-2</v>
      </c>
      <c r="R252" s="133">
        <f t="shared" si="201"/>
        <v>0.23148148148148148</v>
      </c>
      <c r="S252" s="133">
        <f t="shared" si="187"/>
        <v>0.23139938358554787</v>
      </c>
      <c r="T252" s="133">
        <f t="shared" si="188"/>
        <v>6.7828612701916025E-6</v>
      </c>
      <c r="U252" s="138">
        <f t="shared" si="202"/>
        <v>6.2146258085318609E-3</v>
      </c>
      <c r="V252" s="133">
        <f t="shared" si="203"/>
        <v>0.11574074074074074</v>
      </c>
      <c r="W252" s="133">
        <f t="shared" si="189"/>
        <v>0.11569969179277394</v>
      </c>
      <c r="X252" s="133">
        <f t="shared" si="190"/>
        <v>3.3914306350958012E-6</v>
      </c>
      <c r="Y252" s="138">
        <f t="shared" si="204"/>
        <v>1.2429251617063729E-3</v>
      </c>
      <c r="Z252" s="133">
        <f t="shared" si="205"/>
        <v>2.3148148148148147E-2</v>
      </c>
      <c r="AA252" s="133">
        <f t="shared" si="191"/>
        <v>2.3139938358554799E-2</v>
      </c>
      <c r="AB252" s="133">
        <f t="shared" si="192"/>
        <v>6.7828612701916063E-7</v>
      </c>
      <c r="AC252" s="141">
        <f t="shared" si="206"/>
        <v>0.35095486111111385</v>
      </c>
      <c r="AD252" s="91">
        <f t="shared" si="209"/>
        <v>1.2741663531994482E-2</v>
      </c>
      <c r="AE252" s="91">
        <f t="shared" si="210"/>
        <v>1.27</v>
      </c>
      <c r="AF252" s="91">
        <f t="shared" si="211"/>
        <v>6.3708317659972409E-3</v>
      </c>
      <c r="AG252" s="91">
        <f t="shared" si="210"/>
        <v>0.64</v>
      </c>
      <c r="AH252" s="91">
        <f t="shared" si="212"/>
        <v>3.1854158829986204E-3</v>
      </c>
      <c r="AI252" s="91">
        <f t="shared" si="213"/>
        <v>0.32</v>
      </c>
      <c r="AJ252" s="91">
        <f t="shared" si="214"/>
        <v>6.370831765997243E-4</v>
      </c>
      <c r="AK252" s="91">
        <f t="shared" si="213"/>
        <v>0.06</v>
      </c>
      <c r="AL252" s="91">
        <f t="shared" si="215"/>
        <v>6.3708317659972409E-3</v>
      </c>
      <c r="AM252" s="91">
        <f t="shared" si="216"/>
        <v>0.64</v>
      </c>
      <c r="AN252" s="91">
        <f t="shared" si="217"/>
        <v>3.1854158829986204E-3</v>
      </c>
      <c r="AO252" s="91">
        <f t="shared" si="218"/>
        <v>0.32</v>
      </c>
      <c r="AP252" s="91">
        <f t="shared" si="219"/>
        <v>1.5927079414993102E-3</v>
      </c>
      <c r="AQ252" s="91">
        <f t="shared" si="220"/>
        <v>0.16</v>
      </c>
      <c r="AR252" s="91">
        <f t="shared" si="221"/>
        <v>3.1854158829986215E-4</v>
      </c>
      <c r="AS252" s="91">
        <f t="shared" si="222"/>
        <v>0.03</v>
      </c>
      <c r="AT252" s="91">
        <f t="shared" si="223"/>
        <v>3.1854158829986204E-3</v>
      </c>
      <c r="AU252" s="91">
        <f t="shared" si="224"/>
        <v>0.32</v>
      </c>
      <c r="AV252" s="91">
        <f t="shared" si="225"/>
        <v>1.5927079414993102E-3</v>
      </c>
      <c r="AW252" s="91">
        <f t="shared" si="226"/>
        <v>0.16</v>
      </c>
      <c r="AX252" s="91">
        <f t="shared" si="227"/>
        <v>7.9635397074965511E-4</v>
      </c>
      <c r="AY252" s="91">
        <f t="shared" si="228"/>
        <v>0.08</v>
      </c>
      <c r="AZ252" s="91">
        <f t="shared" si="229"/>
        <v>1.5927079414993108E-4</v>
      </c>
      <c r="BA252" s="91">
        <f t="shared" si="230"/>
        <v>0.02</v>
      </c>
      <c r="BB252" s="91">
        <f t="shared" si="231"/>
        <v>6.370831765997242E-4</v>
      </c>
      <c r="BC252" s="91">
        <f t="shared" si="232"/>
        <v>0.06</v>
      </c>
      <c r="BD252" s="91">
        <f t="shared" si="233"/>
        <v>3.185415882998621E-4</v>
      </c>
      <c r="BE252" s="91">
        <f t="shared" si="234"/>
        <v>0.03</v>
      </c>
      <c r="BF252" s="91">
        <f t="shared" si="235"/>
        <v>1.5927079414993105E-4</v>
      </c>
      <c r="BG252" s="91">
        <f t="shared" si="236"/>
        <v>0.02</v>
      </c>
      <c r="BH252" s="91">
        <f t="shared" si="237"/>
        <v>3.1854158829986236E-5</v>
      </c>
      <c r="BI252" s="91">
        <f t="shared" si="238"/>
        <v>0</v>
      </c>
    </row>
    <row r="253" spans="1:61" s="91" customFormat="1" x14ac:dyDescent="0.25">
      <c r="A253" s="126">
        <v>7.5</v>
      </c>
      <c r="B253" s="127">
        <f t="shared" si="193"/>
        <v>41</v>
      </c>
      <c r="C253" s="128">
        <f t="shared" si="183"/>
        <v>0</v>
      </c>
      <c r="D253" s="129">
        <f t="shared" si="184"/>
        <v>1</v>
      </c>
      <c r="E253" s="130">
        <f t="shared" si="185"/>
        <v>0</v>
      </c>
      <c r="F253" s="145">
        <f t="shared" si="182"/>
        <v>40</v>
      </c>
      <c r="G253" s="138">
        <f t="shared" si="207"/>
        <v>2.4858817046771873E-2</v>
      </c>
      <c r="H253" s="133">
        <f t="shared" si="194"/>
        <v>0.46296296296296297</v>
      </c>
      <c r="I253" s="129">
        <f t="shared" si="195"/>
        <v>1.38</v>
      </c>
      <c r="J253" s="133">
        <f t="shared" si="196"/>
        <v>0.46280460952224606</v>
      </c>
      <c r="K253" s="133">
        <f t="shared" si="208"/>
        <v>1.3565893793464047E-5</v>
      </c>
      <c r="L253" s="128">
        <f t="shared" si="197"/>
        <v>18.617322322758923</v>
      </c>
      <c r="M253" s="129">
        <f t="shared" si="186"/>
        <v>0</v>
      </c>
      <c r="N253" s="145">
        <v>0</v>
      </c>
      <c r="O253" s="140">
        <f t="shared" si="198"/>
        <v>1014.4901363892926</v>
      </c>
      <c r="P253" s="135">
        <f t="shared" si="199"/>
        <v>480</v>
      </c>
      <c r="Q253" s="138">
        <f t="shared" si="200"/>
        <v>1.2429408523385936E-2</v>
      </c>
      <c r="R253" s="133">
        <f t="shared" si="201"/>
        <v>0.23148148148148148</v>
      </c>
      <c r="S253" s="133">
        <f t="shared" si="187"/>
        <v>0.23140230476112303</v>
      </c>
      <c r="T253" s="133">
        <f t="shared" si="188"/>
        <v>6.7829468967320234E-6</v>
      </c>
      <c r="U253" s="138">
        <f t="shared" si="202"/>
        <v>6.2147042616929682E-3</v>
      </c>
      <c r="V253" s="133">
        <f t="shared" si="203"/>
        <v>0.11574074074074074</v>
      </c>
      <c r="W253" s="133">
        <f t="shared" si="189"/>
        <v>0.11570115238056151</v>
      </c>
      <c r="X253" s="133">
        <f t="shared" si="190"/>
        <v>3.3914734483660117E-6</v>
      </c>
      <c r="Y253" s="138">
        <f t="shared" si="204"/>
        <v>1.2429408523385943E-3</v>
      </c>
      <c r="Z253" s="133">
        <f t="shared" si="205"/>
        <v>2.3148148148148147E-2</v>
      </c>
      <c r="AA253" s="133">
        <f t="shared" si="191"/>
        <v>2.3140230476112314E-2</v>
      </c>
      <c r="AB253" s="133">
        <f t="shared" si="192"/>
        <v>6.7829468967320266E-7</v>
      </c>
      <c r="AC253" s="141">
        <f t="shared" si="206"/>
        <v>0.35104166666666942</v>
      </c>
      <c r="AD253" s="91">
        <f t="shared" si="209"/>
        <v>1.281313263100395E-2</v>
      </c>
      <c r="AE253" s="91">
        <f t="shared" si="210"/>
        <v>1.27</v>
      </c>
      <c r="AF253" s="91">
        <f t="shared" si="211"/>
        <v>6.4065663155019751E-3</v>
      </c>
      <c r="AG253" s="91">
        <f t="shared" si="210"/>
        <v>0.64</v>
      </c>
      <c r="AH253" s="91">
        <f t="shared" si="212"/>
        <v>3.2032831577509875E-3</v>
      </c>
      <c r="AI253" s="91">
        <f t="shared" si="213"/>
        <v>0.32</v>
      </c>
      <c r="AJ253" s="91">
        <f t="shared" si="214"/>
        <v>6.4065663155019774E-4</v>
      </c>
      <c r="AK253" s="91">
        <f t="shared" si="213"/>
        <v>0.06</v>
      </c>
      <c r="AL253" s="91">
        <f t="shared" si="215"/>
        <v>6.4065663155019751E-3</v>
      </c>
      <c r="AM253" s="91">
        <f t="shared" si="216"/>
        <v>0.64</v>
      </c>
      <c r="AN253" s="91">
        <f t="shared" si="217"/>
        <v>3.2032831577509875E-3</v>
      </c>
      <c r="AO253" s="91">
        <f t="shared" si="218"/>
        <v>0.32</v>
      </c>
      <c r="AP253" s="91">
        <f t="shared" si="219"/>
        <v>1.6016415788754938E-3</v>
      </c>
      <c r="AQ253" s="91">
        <f t="shared" si="220"/>
        <v>0.16</v>
      </c>
      <c r="AR253" s="91">
        <f t="shared" si="221"/>
        <v>3.2032831577509887E-4</v>
      </c>
      <c r="AS253" s="91">
        <f t="shared" si="222"/>
        <v>0.03</v>
      </c>
      <c r="AT253" s="91">
        <f t="shared" si="223"/>
        <v>3.2032831577509875E-3</v>
      </c>
      <c r="AU253" s="91">
        <f t="shared" si="224"/>
        <v>0.32</v>
      </c>
      <c r="AV253" s="91">
        <f t="shared" si="225"/>
        <v>1.6016415788754938E-3</v>
      </c>
      <c r="AW253" s="91">
        <f t="shared" si="226"/>
        <v>0.16</v>
      </c>
      <c r="AX253" s="91">
        <f t="shared" si="227"/>
        <v>8.0082078943774688E-4</v>
      </c>
      <c r="AY253" s="91">
        <f t="shared" si="228"/>
        <v>0.08</v>
      </c>
      <c r="AZ253" s="91">
        <f t="shared" si="229"/>
        <v>1.6016415788754944E-4</v>
      </c>
      <c r="BA253" s="91">
        <f t="shared" si="230"/>
        <v>0.02</v>
      </c>
      <c r="BB253" s="91">
        <f t="shared" si="231"/>
        <v>6.4065663155019764E-4</v>
      </c>
      <c r="BC253" s="91">
        <f t="shared" si="232"/>
        <v>0.06</v>
      </c>
      <c r="BD253" s="91">
        <f t="shared" si="233"/>
        <v>3.2032831577509882E-4</v>
      </c>
      <c r="BE253" s="91">
        <f t="shared" si="234"/>
        <v>0.03</v>
      </c>
      <c r="BF253" s="91">
        <f t="shared" si="235"/>
        <v>1.6016415788754941E-4</v>
      </c>
      <c r="BG253" s="91">
        <f t="shared" si="236"/>
        <v>0.02</v>
      </c>
      <c r="BH253" s="91">
        <f t="shared" si="237"/>
        <v>3.203283157750991E-5</v>
      </c>
      <c r="BI253" s="91">
        <f t="shared" si="238"/>
        <v>0</v>
      </c>
    </row>
    <row r="254" spans="1:61" s="91" customFormat="1" x14ac:dyDescent="0.25">
      <c r="A254" s="126">
        <v>7.5</v>
      </c>
      <c r="B254" s="127">
        <f t="shared" si="193"/>
        <v>41</v>
      </c>
      <c r="C254" s="128">
        <f t="shared" si="183"/>
        <v>0</v>
      </c>
      <c r="D254" s="129">
        <f t="shared" si="184"/>
        <v>1</v>
      </c>
      <c r="E254" s="130">
        <f t="shared" si="185"/>
        <v>0</v>
      </c>
      <c r="F254" s="145">
        <f t="shared" si="182"/>
        <v>40</v>
      </c>
      <c r="G254" s="138">
        <f t="shared" si="207"/>
        <v>2.485911868749463E-2</v>
      </c>
      <c r="H254" s="133">
        <f t="shared" si="194"/>
        <v>0.46296296296296297</v>
      </c>
      <c r="I254" s="129">
        <f t="shared" si="195"/>
        <v>1.38</v>
      </c>
      <c r="J254" s="133">
        <f t="shared" si="196"/>
        <v>0.46281022526480731</v>
      </c>
      <c r="K254" s="133">
        <f t="shared" si="208"/>
        <v>1.3566058404113097E-5</v>
      </c>
      <c r="L254" s="128">
        <f t="shared" si="197"/>
        <v>18.617322322758923</v>
      </c>
      <c r="M254" s="129">
        <f t="shared" si="186"/>
        <v>0</v>
      </c>
      <c r="N254" s="145">
        <v>0</v>
      </c>
      <c r="O254" s="140">
        <f t="shared" si="198"/>
        <v>1014.4966233505302</v>
      </c>
      <c r="P254" s="135">
        <f t="shared" si="199"/>
        <v>480</v>
      </c>
      <c r="Q254" s="138">
        <f t="shared" si="200"/>
        <v>1.2429559343747315E-2</v>
      </c>
      <c r="R254" s="133">
        <f t="shared" si="201"/>
        <v>0.23148148148148148</v>
      </c>
      <c r="S254" s="133">
        <f t="shared" si="187"/>
        <v>0.23140511263240365</v>
      </c>
      <c r="T254" s="133">
        <f t="shared" si="188"/>
        <v>6.7830292020565487E-6</v>
      </c>
      <c r="U254" s="138">
        <f t="shared" si="202"/>
        <v>6.2147796718736575E-3</v>
      </c>
      <c r="V254" s="133">
        <f t="shared" si="203"/>
        <v>0.11574074074074074</v>
      </c>
      <c r="W254" s="133">
        <f t="shared" si="189"/>
        <v>0.11570255631620183</v>
      </c>
      <c r="X254" s="133">
        <f t="shared" si="190"/>
        <v>3.3915146010282744E-6</v>
      </c>
      <c r="Y254" s="138">
        <f t="shared" si="204"/>
        <v>1.2429559343747321E-3</v>
      </c>
      <c r="Z254" s="133">
        <f t="shared" si="205"/>
        <v>2.3148148148148147E-2</v>
      </c>
      <c r="AA254" s="133">
        <f t="shared" si="191"/>
        <v>2.3140511263240376E-2</v>
      </c>
      <c r="AB254" s="133">
        <f t="shared" si="192"/>
        <v>6.783029202056553E-7</v>
      </c>
      <c r="AC254" s="141">
        <f t="shared" si="206"/>
        <v>0.35112847222222499</v>
      </c>
      <c r="AD254" s="91">
        <f t="shared" si="209"/>
        <v>1.2884602597230498E-2</v>
      </c>
      <c r="AE254" s="91">
        <f t="shared" si="210"/>
        <v>1.28</v>
      </c>
      <c r="AF254" s="91">
        <f t="shared" si="211"/>
        <v>6.442301298615249E-3</v>
      </c>
      <c r="AG254" s="91">
        <f t="shared" si="210"/>
        <v>0.64</v>
      </c>
      <c r="AH254" s="91">
        <f t="shared" si="212"/>
        <v>3.2211506493076245E-3</v>
      </c>
      <c r="AI254" s="91">
        <f t="shared" si="213"/>
        <v>0.32</v>
      </c>
      <c r="AJ254" s="91">
        <f t="shared" si="214"/>
        <v>6.4423012986152505E-4</v>
      </c>
      <c r="AK254" s="91">
        <f t="shared" si="213"/>
        <v>0.06</v>
      </c>
      <c r="AL254" s="91">
        <f t="shared" si="215"/>
        <v>6.442301298615249E-3</v>
      </c>
      <c r="AM254" s="91">
        <f t="shared" si="216"/>
        <v>0.64</v>
      </c>
      <c r="AN254" s="91">
        <f t="shared" si="217"/>
        <v>3.2211506493076245E-3</v>
      </c>
      <c r="AO254" s="91">
        <f t="shared" si="218"/>
        <v>0.32</v>
      </c>
      <c r="AP254" s="91">
        <f t="shared" si="219"/>
        <v>1.6105753246538122E-3</v>
      </c>
      <c r="AQ254" s="91">
        <f t="shared" si="220"/>
        <v>0.16</v>
      </c>
      <c r="AR254" s="91">
        <f t="shared" si="221"/>
        <v>3.2211506493076252E-4</v>
      </c>
      <c r="AS254" s="91">
        <f t="shared" si="222"/>
        <v>0.03</v>
      </c>
      <c r="AT254" s="91">
        <f t="shared" si="223"/>
        <v>3.2211506493076245E-3</v>
      </c>
      <c r="AU254" s="91">
        <f t="shared" si="224"/>
        <v>0.32</v>
      </c>
      <c r="AV254" s="91">
        <f t="shared" si="225"/>
        <v>1.6105753246538122E-3</v>
      </c>
      <c r="AW254" s="91">
        <f t="shared" si="226"/>
        <v>0.16</v>
      </c>
      <c r="AX254" s="91">
        <f t="shared" si="227"/>
        <v>8.0528766232690612E-4</v>
      </c>
      <c r="AY254" s="91">
        <f t="shared" si="228"/>
        <v>0.08</v>
      </c>
      <c r="AZ254" s="91">
        <f t="shared" si="229"/>
        <v>1.6105753246538126E-4</v>
      </c>
      <c r="BA254" s="91">
        <f t="shared" si="230"/>
        <v>0.02</v>
      </c>
      <c r="BB254" s="91">
        <f t="shared" si="231"/>
        <v>6.4423012986152494E-4</v>
      </c>
      <c r="BC254" s="91">
        <f t="shared" si="232"/>
        <v>0.06</v>
      </c>
      <c r="BD254" s="91">
        <f t="shared" si="233"/>
        <v>3.2211506493076247E-4</v>
      </c>
      <c r="BE254" s="91">
        <f t="shared" si="234"/>
        <v>0.03</v>
      </c>
      <c r="BF254" s="91">
        <f t="shared" si="235"/>
        <v>1.6105753246538123E-4</v>
      </c>
      <c r="BG254" s="91">
        <f t="shared" si="236"/>
        <v>0.02</v>
      </c>
      <c r="BH254" s="91">
        <f t="shared" si="237"/>
        <v>3.2211506493076281E-5</v>
      </c>
      <c r="BI254" s="91">
        <f t="shared" si="238"/>
        <v>0</v>
      </c>
    </row>
    <row r="255" spans="1:61" s="91" customFormat="1" x14ac:dyDescent="0.25">
      <c r="A255" s="126">
        <v>7.5</v>
      </c>
      <c r="B255" s="127">
        <f t="shared" si="193"/>
        <v>41</v>
      </c>
      <c r="C255" s="128">
        <f t="shared" si="183"/>
        <v>0</v>
      </c>
      <c r="D255" s="129">
        <f t="shared" si="184"/>
        <v>1</v>
      </c>
      <c r="E255" s="130">
        <f t="shared" si="185"/>
        <v>0</v>
      </c>
      <c r="F255" s="145">
        <f t="shared" si="182"/>
        <v>40</v>
      </c>
      <c r="G255" s="138">
        <f t="shared" si="207"/>
        <v>2.4859408628410778E-2</v>
      </c>
      <c r="H255" s="133">
        <f t="shared" si="194"/>
        <v>0.46296296296296297</v>
      </c>
      <c r="I255" s="129">
        <f t="shared" si="195"/>
        <v>1.38</v>
      </c>
      <c r="J255" s="133">
        <f t="shared" si="196"/>
        <v>0.46281562318829778</v>
      </c>
      <c r="K255" s="133">
        <f t="shared" si="208"/>
        <v>1.3566216629971853E-5</v>
      </c>
      <c r="L255" s="128">
        <f t="shared" si="197"/>
        <v>18.617322322758923</v>
      </c>
      <c r="M255" s="129">
        <f t="shared" si="186"/>
        <v>0</v>
      </c>
      <c r="N255" s="145">
        <v>0</v>
      </c>
      <c r="O255" s="140">
        <f t="shared" si="198"/>
        <v>1014.5028587079172</v>
      </c>
      <c r="P255" s="135">
        <f t="shared" si="199"/>
        <v>480</v>
      </c>
      <c r="Q255" s="138">
        <f t="shared" si="200"/>
        <v>1.2429704314205389E-2</v>
      </c>
      <c r="R255" s="133">
        <f t="shared" si="201"/>
        <v>0.23148148148148148</v>
      </c>
      <c r="S255" s="133">
        <f t="shared" si="187"/>
        <v>0.23140781159414889</v>
      </c>
      <c r="T255" s="133">
        <f t="shared" si="188"/>
        <v>6.7831083149859267E-6</v>
      </c>
      <c r="U255" s="138">
        <f t="shared" si="202"/>
        <v>6.2148521571026944E-3</v>
      </c>
      <c r="V255" s="133">
        <f t="shared" si="203"/>
        <v>0.11574074074074074</v>
      </c>
      <c r="W255" s="133">
        <f t="shared" si="189"/>
        <v>0.11570390579707444</v>
      </c>
      <c r="X255" s="133">
        <f t="shared" si="190"/>
        <v>3.3915541574929633E-6</v>
      </c>
      <c r="Y255" s="138">
        <f t="shared" si="204"/>
        <v>1.2429704314205396E-3</v>
      </c>
      <c r="Z255" s="133">
        <f t="shared" si="205"/>
        <v>2.3148148148148147E-2</v>
      </c>
      <c r="AA255" s="133">
        <f t="shared" si="191"/>
        <v>2.3140781159414901E-2</v>
      </c>
      <c r="AB255" s="133">
        <f t="shared" si="192"/>
        <v>6.7831083149859307E-7</v>
      </c>
      <c r="AC255" s="141">
        <f t="shared" si="206"/>
        <v>0.35121527777778055</v>
      </c>
      <c r="AD255" s="91">
        <f t="shared" si="209"/>
        <v>1.2956073397037179E-2</v>
      </c>
      <c r="AE255" s="91">
        <f t="shared" si="210"/>
        <v>1.29</v>
      </c>
      <c r="AF255" s="91">
        <f t="shared" si="211"/>
        <v>6.4780366985185897E-3</v>
      </c>
      <c r="AG255" s="91">
        <f t="shared" si="210"/>
        <v>0.65</v>
      </c>
      <c r="AH255" s="91">
        <f t="shared" si="212"/>
        <v>3.2390183492592949E-3</v>
      </c>
      <c r="AI255" s="91">
        <f t="shared" si="213"/>
        <v>0.32</v>
      </c>
      <c r="AJ255" s="91">
        <f t="shared" si="214"/>
        <v>6.4780366985185906E-4</v>
      </c>
      <c r="AK255" s="91">
        <f t="shared" si="213"/>
        <v>0.06</v>
      </c>
      <c r="AL255" s="91">
        <f t="shared" si="215"/>
        <v>6.4780366985185897E-3</v>
      </c>
      <c r="AM255" s="91">
        <f t="shared" si="216"/>
        <v>0.65</v>
      </c>
      <c r="AN255" s="91">
        <f t="shared" si="217"/>
        <v>3.2390183492592949E-3</v>
      </c>
      <c r="AO255" s="91">
        <f t="shared" si="218"/>
        <v>0.32</v>
      </c>
      <c r="AP255" s="91">
        <f t="shared" si="219"/>
        <v>1.6195091746296474E-3</v>
      </c>
      <c r="AQ255" s="91">
        <f t="shared" si="220"/>
        <v>0.16</v>
      </c>
      <c r="AR255" s="91">
        <f t="shared" si="221"/>
        <v>3.2390183492592953E-4</v>
      </c>
      <c r="AS255" s="91">
        <f t="shared" si="222"/>
        <v>0.03</v>
      </c>
      <c r="AT255" s="91">
        <f t="shared" si="223"/>
        <v>3.2390183492592949E-3</v>
      </c>
      <c r="AU255" s="91">
        <f t="shared" si="224"/>
        <v>0.32</v>
      </c>
      <c r="AV255" s="91">
        <f t="shared" si="225"/>
        <v>1.6195091746296474E-3</v>
      </c>
      <c r="AW255" s="91">
        <f t="shared" si="226"/>
        <v>0.16</v>
      </c>
      <c r="AX255" s="91">
        <f t="shared" si="227"/>
        <v>8.0975458731482371E-4</v>
      </c>
      <c r="AY255" s="91">
        <f t="shared" si="228"/>
        <v>0.08</v>
      </c>
      <c r="AZ255" s="91">
        <f t="shared" si="229"/>
        <v>1.6195091746296476E-4</v>
      </c>
      <c r="BA255" s="91">
        <f t="shared" si="230"/>
        <v>0.02</v>
      </c>
      <c r="BB255" s="91">
        <f t="shared" si="231"/>
        <v>6.4780366985185895E-4</v>
      </c>
      <c r="BC255" s="91">
        <f t="shared" si="232"/>
        <v>0.06</v>
      </c>
      <c r="BD255" s="91">
        <f t="shared" si="233"/>
        <v>3.2390183492592947E-4</v>
      </c>
      <c r="BE255" s="91">
        <f t="shared" si="234"/>
        <v>0.03</v>
      </c>
      <c r="BF255" s="91">
        <f t="shared" si="235"/>
        <v>1.6195091746296474E-4</v>
      </c>
      <c r="BG255" s="91">
        <f t="shared" si="236"/>
        <v>0.02</v>
      </c>
      <c r="BH255" s="91">
        <f t="shared" si="237"/>
        <v>3.2390183492592987E-5</v>
      </c>
      <c r="BI255" s="91">
        <f t="shared" si="238"/>
        <v>0</v>
      </c>
    </row>
    <row r="256" spans="1:61" s="91" customFormat="1" x14ac:dyDescent="0.25">
      <c r="A256" s="126">
        <v>7.5</v>
      </c>
      <c r="B256" s="127">
        <f t="shared" si="193"/>
        <v>41</v>
      </c>
      <c r="C256" s="128">
        <f t="shared" si="183"/>
        <v>0</v>
      </c>
      <c r="D256" s="129">
        <f t="shared" si="184"/>
        <v>1</v>
      </c>
      <c r="E256" s="130">
        <f t="shared" si="185"/>
        <v>0</v>
      </c>
      <c r="F256" s="145">
        <f t="shared" si="182"/>
        <v>40</v>
      </c>
      <c r="G256" s="138">
        <f t="shared" si="207"/>
        <v>2.4859687323323353E-2</v>
      </c>
      <c r="H256" s="133">
        <f t="shared" si="194"/>
        <v>0.46296296296296297</v>
      </c>
      <c r="I256" s="129">
        <f t="shared" si="195"/>
        <v>1.38</v>
      </c>
      <c r="J256" s="133">
        <f t="shared" si="196"/>
        <v>0.4628208117413149</v>
      </c>
      <c r="K256" s="133">
        <f t="shared" si="208"/>
        <v>1.3566368718688611E-5</v>
      </c>
      <c r="L256" s="128">
        <f t="shared" si="197"/>
        <v>18.617322322758923</v>
      </c>
      <c r="M256" s="129">
        <f t="shared" si="186"/>
        <v>0</v>
      </c>
      <c r="N256" s="145">
        <v>0</v>
      </c>
      <c r="O256" s="140">
        <f t="shared" si="198"/>
        <v>1014.5088522201829</v>
      </c>
      <c r="P256" s="135">
        <f t="shared" si="199"/>
        <v>480</v>
      </c>
      <c r="Q256" s="138">
        <f t="shared" si="200"/>
        <v>1.2429843661661676E-2</v>
      </c>
      <c r="R256" s="133">
        <f t="shared" si="201"/>
        <v>0.23148148148148148</v>
      </c>
      <c r="S256" s="133">
        <f t="shared" si="187"/>
        <v>0.23141040587065745</v>
      </c>
      <c r="T256" s="133">
        <f t="shared" si="188"/>
        <v>6.7831843593443056E-6</v>
      </c>
      <c r="U256" s="138">
        <f t="shared" si="202"/>
        <v>6.2149218308308381E-3</v>
      </c>
      <c r="V256" s="133">
        <f t="shared" si="203"/>
        <v>0.11574074074074074</v>
      </c>
      <c r="W256" s="133">
        <f t="shared" si="189"/>
        <v>0.11570520293532872</v>
      </c>
      <c r="X256" s="133">
        <f t="shared" si="190"/>
        <v>3.3915921796721528E-6</v>
      </c>
      <c r="Y256" s="138">
        <f t="shared" si="204"/>
        <v>1.2429843661661683E-3</v>
      </c>
      <c r="Z256" s="133">
        <f t="shared" si="205"/>
        <v>2.3148148148148147E-2</v>
      </c>
      <c r="AA256" s="133">
        <f t="shared" si="191"/>
        <v>2.3141040587065755E-2</v>
      </c>
      <c r="AB256" s="133">
        <f t="shared" si="192"/>
        <v>6.7831843593443096E-7</v>
      </c>
      <c r="AC256" s="141">
        <f t="shared" si="206"/>
        <v>0.35130208333333612</v>
      </c>
      <c r="AD256" s="91">
        <f t="shared" si="209"/>
        <v>1.3027544998091735E-2</v>
      </c>
      <c r="AE256" s="91">
        <f t="shared" si="210"/>
        <v>1.29</v>
      </c>
      <c r="AF256" s="91">
        <f t="shared" si="211"/>
        <v>6.5137724990458673E-3</v>
      </c>
      <c r="AG256" s="91">
        <f t="shared" si="210"/>
        <v>0.65</v>
      </c>
      <c r="AH256" s="91">
        <f t="shared" si="212"/>
        <v>3.2568862495229336E-3</v>
      </c>
      <c r="AI256" s="91">
        <f t="shared" si="213"/>
        <v>0.33</v>
      </c>
      <c r="AJ256" s="91">
        <f t="shared" si="214"/>
        <v>6.5137724990458679E-4</v>
      </c>
      <c r="AK256" s="91">
        <f t="shared" si="213"/>
        <v>7.0000000000000007E-2</v>
      </c>
      <c r="AL256" s="91">
        <f t="shared" si="215"/>
        <v>6.5137724990458673E-3</v>
      </c>
      <c r="AM256" s="91">
        <f t="shared" si="216"/>
        <v>0.65</v>
      </c>
      <c r="AN256" s="91">
        <f t="shared" si="217"/>
        <v>3.2568862495229336E-3</v>
      </c>
      <c r="AO256" s="91">
        <f t="shared" si="218"/>
        <v>0.33</v>
      </c>
      <c r="AP256" s="91">
        <f t="shared" si="219"/>
        <v>1.6284431247614668E-3</v>
      </c>
      <c r="AQ256" s="91">
        <f t="shared" si="220"/>
        <v>0.16</v>
      </c>
      <c r="AR256" s="91">
        <f t="shared" si="221"/>
        <v>3.256886249522934E-4</v>
      </c>
      <c r="AS256" s="91">
        <f t="shared" si="222"/>
        <v>0.03</v>
      </c>
      <c r="AT256" s="91">
        <f t="shared" si="223"/>
        <v>3.2568862495229336E-3</v>
      </c>
      <c r="AU256" s="91">
        <f t="shared" si="224"/>
        <v>0.33</v>
      </c>
      <c r="AV256" s="91">
        <f t="shared" si="225"/>
        <v>1.6284431247614668E-3</v>
      </c>
      <c r="AW256" s="91">
        <f t="shared" si="226"/>
        <v>0.16</v>
      </c>
      <c r="AX256" s="91">
        <f t="shared" si="227"/>
        <v>8.1422156238073341E-4</v>
      </c>
      <c r="AY256" s="91">
        <f t="shared" si="228"/>
        <v>0.08</v>
      </c>
      <c r="AZ256" s="91">
        <f t="shared" si="229"/>
        <v>1.628443124761467E-4</v>
      </c>
      <c r="BA256" s="91">
        <f t="shared" si="230"/>
        <v>0.02</v>
      </c>
      <c r="BB256" s="91">
        <f t="shared" si="231"/>
        <v>6.5137724990458668E-4</v>
      </c>
      <c r="BC256" s="91">
        <f t="shared" si="232"/>
        <v>7.0000000000000007E-2</v>
      </c>
      <c r="BD256" s="91">
        <f t="shared" si="233"/>
        <v>3.2568862495229334E-4</v>
      </c>
      <c r="BE256" s="91">
        <f t="shared" si="234"/>
        <v>0.03</v>
      </c>
      <c r="BF256" s="91">
        <f t="shared" si="235"/>
        <v>1.6284431247614667E-4</v>
      </c>
      <c r="BG256" s="91">
        <f t="shared" si="236"/>
        <v>0.02</v>
      </c>
      <c r="BH256" s="91">
        <f t="shared" si="237"/>
        <v>3.2568862495229375E-5</v>
      </c>
      <c r="BI256" s="91">
        <f t="shared" si="238"/>
        <v>0</v>
      </c>
    </row>
    <row r="257" spans="1:61" s="91" customFormat="1" x14ac:dyDescent="0.25">
      <c r="A257" s="126">
        <v>7.5</v>
      </c>
      <c r="B257" s="127">
        <f t="shared" si="193"/>
        <v>41</v>
      </c>
      <c r="C257" s="128">
        <f t="shared" si="183"/>
        <v>0</v>
      </c>
      <c r="D257" s="129">
        <f t="shared" si="184"/>
        <v>1</v>
      </c>
      <c r="E257" s="130">
        <f t="shared" si="185"/>
        <v>0</v>
      </c>
      <c r="F257" s="145">
        <f t="shared" si="182"/>
        <v>40</v>
      </c>
      <c r="G257" s="138">
        <f t="shared" si="207"/>
        <v>2.4859955208433621E-2</v>
      </c>
      <c r="H257" s="133">
        <f t="shared" si="194"/>
        <v>0.46296296296296297</v>
      </c>
      <c r="I257" s="129">
        <f t="shared" si="195"/>
        <v>1.38</v>
      </c>
      <c r="J257" s="133">
        <f t="shared" si="196"/>
        <v>0.46282579904475818</v>
      </c>
      <c r="K257" s="133">
        <f t="shared" si="208"/>
        <v>1.3566514908306077E-5</v>
      </c>
      <c r="L257" s="128">
        <f t="shared" si="197"/>
        <v>18.617322322758923</v>
      </c>
      <c r="M257" s="129">
        <f t="shared" si="186"/>
        <v>0</v>
      </c>
      <c r="N257" s="145">
        <v>0</v>
      </c>
      <c r="O257" s="140">
        <f t="shared" si="198"/>
        <v>1014.5146132675533</v>
      </c>
      <c r="P257" s="135">
        <f t="shared" si="199"/>
        <v>480</v>
      </c>
      <c r="Q257" s="138">
        <f t="shared" si="200"/>
        <v>1.242997760421681E-2</v>
      </c>
      <c r="R257" s="133">
        <f t="shared" si="201"/>
        <v>0.23148148148148148</v>
      </c>
      <c r="S257" s="133">
        <f t="shared" si="187"/>
        <v>0.23141289952237909</v>
      </c>
      <c r="T257" s="133">
        <f t="shared" si="188"/>
        <v>6.7832574541530385E-6</v>
      </c>
      <c r="U257" s="138">
        <f t="shared" si="202"/>
        <v>6.2149888021084052E-3</v>
      </c>
      <c r="V257" s="133">
        <f t="shared" si="203"/>
        <v>0.11574074074074074</v>
      </c>
      <c r="W257" s="133">
        <f t="shared" si="189"/>
        <v>0.11570644976118954</v>
      </c>
      <c r="X257" s="133">
        <f t="shared" si="190"/>
        <v>3.3916287270765192E-6</v>
      </c>
      <c r="Y257" s="138">
        <f t="shared" si="204"/>
        <v>1.2429977604216818E-3</v>
      </c>
      <c r="Z257" s="133">
        <f t="shared" si="205"/>
        <v>2.3148148148148147E-2</v>
      </c>
      <c r="AA257" s="133">
        <f t="shared" si="191"/>
        <v>2.3141289952237926E-2</v>
      </c>
      <c r="AB257" s="133">
        <f t="shared" si="192"/>
        <v>6.7832574541530431E-7</v>
      </c>
      <c r="AC257" s="141">
        <f t="shared" si="206"/>
        <v>0.35138888888889169</v>
      </c>
      <c r="AD257" s="91">
        <f t="shared" si="209"/>
        <v>1.3099017369315982E-2</v>
      </c>
      <c r="AE257" s="91">
        <f t="shared" si="210"/>
        <v>1.3</v>
      </c>
      <c r="AF257" s="91">
        <f t="shared" si="211"/>
        <v>6.5495086846579908E-3</v>
      </c>
      <c r="AG257" s="91">
        <f t="shared" si="210"/>
        <v>0.65</v>
      </c>
      <c r="AH257" s="91">
        <f t="shared" si="212"/>
        <v>3.2747543423289954E-3</v>
      </c>
      <c r="AI257" s="91">
        <f t="shared" si="213"/>
        <v>0.33</v>
      </c>
      <c r="AJ257" s="91">
        <f t="shared" si="214"/>
        <v>6.5495086846579912E-4</v>
      </c>
      <c r="AK257" s="91">
        <f t="shared" si="213"/>
        <v>7.0000000000000007E-2</v>
      </c>
      <c r="AL257" s="91">
        <f t="shared" si="215"/>
        <v>6.5495086846579908E-3</v>
      </c>
      <c r="AM257" s="91">
        <f t="shared" si="216"/>
        <v>0.65</v>
      </c>
      <c r="AN257" s="91">
        <f t="shared" si="217"/>
        <v>3.2747543423289954E-3</v>
      </c>
      <c r="AO257" s="91">
        <f t="shared" si="218"/>
        <v>0.33</v>
      </c>
      <c r="AP257" s="91">
        <f t="shared" si="219"/>
        <v>1.6373771711644977E-3</v>
      </c>
      <c r="AQ257" s="91">
        <f t="shared" si="220"/>
        <v>0.16</v>
      </c>
      <c r="AR257" s="91">
        <f t="shared" si="221"/>
        <v>3.2747543423289956E-4</v>
      </c>
      <c r="AS257" s="91">
        <f t="shared" si="222"/>
        <v>0.03</v>
      </c>
      <c r="AT257" s="91">
        <f t="shared" si="223"/>
        <v>3.2747543423289954E-3</v>
      </c>
      <c r="AU257" s="91">
        <f t="shared" si="224"/>
        <v>0.33</v>
      </c>
      <c r="AV257" s="91">
        <f t="shared" si="225"/>
        <v>1.6373771711644977E-3</v>
      </c>
      <c r="AW257" s="91">
        <f t="shared" si="226"/>
        <v>0.16</v>
      </c>
      <c r="AX257" s="91">
        <f t="shared" si="227"/>
        <v>8.1868858558224885E-4</v>
      </c>
      <c r="AY257" s="91">
        <f t="shared" si="228"/>
        <v>0.08</v>
      </c>
      <c r="AZ257" s="91">
        <f t="shared" si="229"/>
        <v>1.6373771711644978E-4</v>
      </c>
      <c r="BA257" s="91">
        <f t="shared" si="230"/>
        <v>0.02</v>
      </c>
      <c r="BB257" s="91">
        <f t="shared" si="231"/>
        <v>6.5495086846579901E-4</v>
      </c>
      <c r="BC257" s="91">
        <f t="shared" si="232"/>
        <v>7.0000000000000007E-2</v>
      </c>
      <c r="BD257" s="91">
        <f t="shared" si="233"/>
        <v>3.2747543423289951E-4</v>
      </c>
      <c r="BE257" s="91">
        <f t="shared" si="234"/>
        <v>0.03</v>
      </c>
      <c r="BF257" s="91">
        <f t="shared" si="235"/>
        <v>1.6373771711644975E-4</v>
      </c>
      <c r="BG257" s="91">
        <f t="shared" si="236"/>
        <v>0.02</v>
      </c>
      <c r="BH257" s="91">
        <f t="shared" si="237"/>
        <v>3.2747543423289993E-5</v>
      </c>
      <c r="BI257" s="91">
        <f t="shared" si="238"/>
        <v>0</v>
      </c>
    </row>
    <row r="258" spans="1:61" s="91" customFormat="1" x14ac:dyDescent="0.25">
      <c r="A258" s="126">
        <v>7.5</v>
      </c>
      <c r="B258" s="127">
        <f t="shared" si="193"/>
        <v>41</v>
      </c>
      <c r="C258" s="128">
        <f t="shared" si="183"/>
        <v>0</v>
      </c>
      <c r="D258" s="129">
        <f t="shared" si="184"/>
        <v>1</v>
      </c>
      <c r="E258" s="130">
        <f t="shared" si="185"/>
        <v>0</v>
      </c>
      <c r="F258" s="145">
        <f t="shared" si="182"/>
        <v>40</v>
      </c>
      <c r="G258" s="138">
        <f t="shared" si="207"/>
        <v>2.4860212703023823E-2</v>
      </c>
      <c r="H258" s="133">
        <f t="shared" si="194"/>
        <v>0.46296296296296297</v>
      </c>
      <c r="I258" s="129">
        <f t="shared" si="195"/>
        <v>1.38</v>
      </c>
      <c r="J258" s="133">
        <f t="shared" si="196"/>
        <v>0.46283059290454037</v>
      </c>
      <c r="K258" s="133">
        <f t="shared" si="208"/>
        <v>1.356665542763395E-5</v>
      </c>
      <c r="L258" s="128">
        <f t="shared" si="197"/>
        <v>18.617322322758923</v>
      </c>
      <c r="M258" s="129">
        <f t="shared" si="186"/>
        <v>0</v>
      </c>
      <c r="N258" s="145">
        <v>0</v>
      </c>
      <c r="O258" s="140">
        <f t="shared" si="198"/>
        <v>1014.5201508664326</v>
      </c>
      <c r="P258" s="135">
        <f t="shared" si="199"/>
        <v>480</v>
      </c>
      <c r="Q258" s="138">
        <f t="shared" si="200"/>
        <v>1.2430106351511911E-2</v>
      </c>
      <c r="R258" s="133">
        <f t="shared" si="201"/>
        <v>0.23148148148148148</v>
      </c>
      <c r="S258" s="133">
        <f t="shared" si="187"/>
        <v>0.23141529645227019</v>
      </c>
      <c r="T258" s="133">
        <f t="shared" si="188"/>
        <v>6.7833277138169751E-6</v>
      </c>
      <c r="U258" s="138">
        <f t="shared" si="202"/>
        <v>6.2150531757559557E-3</v>
      </c>
      <c r="V258" s="133">
        <f t="shared" si="203"/>
        <v>0.11574074074074074</v>
      </c>
      <c r="W258" s="133">
        <f t="shared" si="189"/>
        <v>0.11570764822613509</v>
      </c>
      <c r="X258" s="133">
        <f t="shared" si="190"/>
        <v>3.3916638569084876E-6</v>
      </c>
      <c r="Y258" s="138">
        <f t="shared" si="204"/>
        <v>1.2430106351511917E-3</v>
      </c>
      <c r="Z258" s="133">
        <f t="shared" si="205"/>
        <v>2.3148148148148147E-2</v>
      </c>
      <c r="AA258" s="133">
        <f t="shared" si="191"/>
        <v>2.3141529645227029E-2</v>
      </c>
      <c r="AB258" s="133">
        <f t="shared" si="192"/>
        <v>6.7833277138169772E-7</v>
      </c>
      <c r="AC258" s="141">
        <f t="shared" si="206"/>
        <v>0.35147569444444726</v>
      </c>
      <c r="AD258" s="91">
        <f t="shared" si="209"/>
        <v>1.3170490480837176E-2</v>
      </c>
      <c r="AE258" s="91">
        <f t="shared" si="210"/>
        <v>1.31</v>
      </c>
      <c r="AF258" s="91">
        <f t="shared" si="211"/>
        <v>6.5852452404185878E-3</v>
      </c>
      <c r="AG258" s="91">
        <f t="shared" si="210"/>
        <v>0.66</v>
      </c>
      <c r="AH258" s="91">
        <f t="shared" si="212"/>
        <v>3.2926226202092939E-3</v>
      </c>
      <c r="AI258" s="91">
        <f t="shared" si="213"/>
        <v>0.33</v>
      </c>
      <c r="AJ258" s="91">
        <f t="shared" si="214"/>
        <v>6.585245240418588E-4</v>
      </c>
      <c r="AK258" s="91">
        <f t="shared" si="213"/>
        <v>7.0000000000000007E-2</v>
      </c>
      <c r="AL258" s="91">
        <f t="shared" si="215"/>
        <v>6.5852452404185878E-3</v>
      </c>
      <c r="AM258" s="91">
        <f t="shared" si="216"/>
        <v>0.66</v>
      </c>
      <c r="AN258" s="91">
        <f t="shared" si="217"/>
        <v>3.2926226202092939E-3</v>
      </c>
      <c r="AO258" s="91">
        <f t="shared" si="218"/>
        <v>0.33</v>
      </c>
      <c r="AP258" s="91">
        <f t="shared" si="219"/>
        <v>1.646311310104647E-3</v>
      </c>
      <c r="AQ258" s="91">
        <f t="shared" si="220"/>
        <v>0.16</v>
      </c>
      <c r="AR258" s="91">
        <f t="shared" si="221"/>
        <v>3.292622620209294E-4</v>
      </c>
      <c r="AS258" s="91">
        <f t="shared" si="222"/>
        <v>0.03</v>
      </c>
      <c r="AT258" s="91">
        <f t="shared" si="223"/>
        <v>3.2926226202092939E-3</v>
      </c>
      <c r="AU258" s="91">
        <f t="shared" si="224"/>
        <v>0.33</v>
      </c>
      <c r="AV258" s="91">
        <f t="shared" si="225"/>
        <v>1.646311310104647E-3</v>
      </c>
      <c r="AW258" s="91">
        <f t="shared" si="226"/>
        <v>0.16</v>
      </c>
      <c r="AX258" s="91">
        <f t="shared" si="227"/>
        <v>8.2315565505232348E-4</v>
      </c>
      <c r="AY258" s="91">
        <f t="shared" si="228"/>
        <v>0.08</v>
      </c>
      <c r="AZ258" s="91">
        <f t="shared" si="229"/>
        <v>1.646311310104647E-4</v>
      </c>
      <c r="BA258" s="91">
        <f t="shared" si="230"/>
        <v>0.02</v>
      </c>
      <c r="BB258" s="91">
        <f t="shared" si="231"/>
        <v>6.5852452404185869E-4</v>
      </c>
      <c r="BC258" s="91">
        <f t="shared" si="232"/>
        <v>7.0000000000000007E-2</v>
      </c>
      <c r="BD258" s="91">
        <f t="shared" si="233"/>
        <v>3.2926226202092935E-4</v>
      </c>
      <c r="BE258" s="91">
        <f t="shared" si="234"/>
        <v>0.03</v>
      </c>
      <c r="BF258" s="91">
        <f t="shared" si="235"/>
        <v>1.6463113101046467E-4</v>
      </c>
      <c r="BG258" s="91">
        <f t="shared" si="236"/>
        <v>0.02</v>
      </c>
      <c r="BH258" s="91">
        <f t="shared" si="237"/>
        <v>3.2926226202092975E-5</v>
      </c>
      <c r="BI258" s="91">
        <f t="shared" si="238"/>
        <v>0</v>
      </c>
    </row>
    <row r="259" spans="1:61" s="91" customFormat="1" x14ac:dyDescent="0.25">
      <c r="A259" s="126">
        <v>7.5</v>
      </c>
      <c r="B259" s="127">
        <f t="shared" si="193"/>
        <v>41</v>
      </c>
      <c r="C259" s="128">
        <f t="shared" si="183"/>
        <v>0</v>
      </c>
      <c r="D259" s="129">
        <f t="shared" si="184"/>
        <v>1</v>
      </c>
      <c r="E259" s="130">
        <f t="shared" si="185"/>
        <v>0</v>
      </c>
      <c r="F259" s="145">
        <f t="shared" si="182"/>
        <v>40</v>
      </c>
      <c r="G259" s="138">
        <f t="shared" si="207"/>
        <v>2.4860460210113396E-2</v>
      </c>
      <c r="H259" s="133">
        <f t="shared" si="194"/>
        <v>0.46296296296296297</v>
      </c>
      <c r="I259" s="129">
        <f t="shared" si="195"/>
        <v>1.38</v>
      </c>
      <c r="J259" s="133">
        <f t="shared" si="196"/>
        <v>0.46283520082380414</v>
      </c>
      <c r="K259" s="133">
        <f t="shared" si="208"/>
        <v>1.3566790496607021E-5</v>
      </c>
      <c r="L259" s="128">
        <f t="shared" si="197"/>
        <v>18.617322322758923</v>
      </c>
      <c r="M259" s="129">
        <f t="shared" si="186"/>
        <v>0</v>
      </c>
      <c r="N259" s="145">
        <v>0</v>
      </c>
      <c r="O259" s="140">
        <f t="shared" si="198"/>
        <v>1014.5254736835133</v>
      </c>
      <c r="P259" s="135">
        <f t="shared" si="199"/>
        <v>480</v>
      </c>
      <c r="Q259" s="138">
        <f t="shared" si="200"/>
        <v>1.2430230105056698E-2</v>
      </c>
      <c r="R259" s="133">
        <f t="shared" si="201"/>
        <v>0.23148148148148148</v>
      </c>
      <c r="S259" s="133">
        <f t="shared" si="187"/>
        <v>0.23141760041190207</v>
      </c>
      <c r="T259" s="133">
        <f t="shared" si="188"/>
        <v>6.7833952483035104E-6</v>
      </c>
      <c r="U259" s="138">
        <f t="shared" si="202"/>
        <v>6.2151150525283491E-3</v>
      </c>
      <c r="V259" s="133">
        <f t="shared" si="203"/>
        <v>0.11574074074074074</v>
      </c>
      <c r="W259" s="133">
        <f t="shared" si="189"/>
        <v>0.11570880020595103</v>
      </c>
      <c r="X259" s="133">
        <f t="shared" si="190"/>
        <v>3.3916976241517552E-6</v>
      </c>
      <c r="Y259" s="138">
        <f t="shared" si="204"/>
        <v>1.2430230105056703E-3</v>
      </c>
      <c r="Z259" s="133">
        <f t="shared" si="205"/>
        <v>2.3148148148148147E-2</v>
      </c>
      <c r="AA259" s="133">
        <f t="shared" si="191"/>
        <v>2.3141760041190215E-2</v>
      </c>
      <c r="AB259" s="133">
        <f t="shared" si="192"/>
        <v>6.7833952483035142E-7</v>
      </c>
      <c r="AC259" s="141">
        <f t="shared" si="206"/>
        <v>0.35156250000000283</v>
      </c>
      <c r="AD259" s="91">
        <f t="shared" si="209"/>
        <v>1.3241964303941251E-2</v>
      </c>
      <c r="AE259" s="91">
        <f t="shared" si="210"/>
        <v>1.32</v>
      </c>
      <c r="AF259" s="91">
        <f t="shared" si="211"/>
        <v>6.6209821519706254E-3</v>
      </c>
      <c r="AG259" s="91">
        <f t="shared" si="210"/>
        <v>0.66</v>
      </c>
      <c r="AH259" s="91">
        <f t="shared" si="212"/>
        <v>3.3104910759853127E-3</v>
      </c>
      <c r="AI259" s="91">
        <f t="shared" ref="AI259:AK274" si="239">ROUND((1-EXP(-AH259))*100,2)</f>
        <v>0.33</v>
      </c>
      <c r="AJ259" s="91">
        <f t="shared" si="214"/>
        <v>6.6209821519706261E-4</v>
      </c>
      <c r="AK259" s="91">
        <f t="shared" si="239"/>
        <v>7.0000000000000007E-2</v>
      </c>
      <c r="AL259" s="91">
        <f t="shared" si="215"/>
        <v>6.6209821519706254E-3</v>
      </c>
      <c r="AM259" s="91">
        <f t="shared" si="216"/>
        <v>0.66</v>
      </c>
      <c r="AN259" s="91">
        <f t="shared" si="217"/>
        <v>3.3104910759853127E-3</v>
      </c>
      <c r="AO259" s="91">
        <f t="shared" si="218"/>
        <v>0.33</v>
      </c>
      <c r="AP259" s="91">
        <f t="shared" si="219"/>
        <v>1.6552455379926564E-3</v>
      </c>
      <c r="AQ259" s="91">
        <f t="shared" si="220"/>
        <v>0.17</v>
      </c>
      <c r="AR259" s="91">
        <f t="shared" si="221"/>
        <v>3.310491075985313E-4</v>
      </c>
      <c r="AS259" s="91">
        <f t="shared" si="222"/>
        <v>0.03</v>
      </c>
      <c r="AT259" s="91">
        <f t="shared" si="223"/>
        <v>3.3104910759853127E-3</v>
      </c>
      <c r="AU259" s="91">
        <f t="shared" si="224"/>
        <v>0.33</v>
      </c>
      <c r="AV259" s="91">
        <f t="shared" si="225"/>
        <v>1.6552455379926564E-3</v>
      </c>
      <c r="AW259" s="91">
        <f t="shared" si="226"/>
        <v>0.17</v>
      </c>
      <c r="AX259" s="91">
        <f t="shared" si="227"/>
        <v>8.2762276899632818E-4</v>
      </c>
      <c r="AY259" s="91">
        <f t="shared" si="228"/>
        <v>0.08</v>
      </c>
      <c r="AZ259" s="91">
        <f t="shared" si="229"/>
        <v>1.6552455379926565E-4</v>
      </c>
      <c r="BA259" s="91">
        <f t="shared" si="230"/>
        <v>0.02</v>
      </c>
      <c r="BB259" s="91">
        <f t="shared" si="231"/>
        <v>6.620982151970625E-4</v>
      </c>
      <c r="BC259" s="91">
        <f t="shared" si="232"/>
        <v>7.0000000000000007E-2</v>
      </c>
      <c r="BD259" s="91">
        <f t="shared" si="233"/>
        <v>3.3104910759853125E-4</v>
      </c>
      <c r="BE259" s="91">
        <f t="shared" si="234"/>
        <v>0.03</v>
      </c>
      <c r="BF259" s="91">
        <f t="shared" si="235"/>
        <v>1.6552455379926562E-4</v>
      </c>
      <c r="BG259" s="91">
        <f t="shared" si="236"/>
        <v>0.02</v>
      </c>
      <c r="BH259" s="91">
        <f t="shared" si="237"/>
        <v>3.3104910759853168E-5</v>
      </c>
      <c r="BI259" s="91">
        <f t="shared" si="238"/>
        <v>0</v>
      </c>
    </row>
    <row r="260" spans="1:61" s="91" customFormat="1" x14ac:dyDescent="0.25">
      <c r="A260" s="126">
        <v>7.5</v>
      </c>
      <c r="B260" s="127">
        <f t="shared" si="193"/>
        <v>41</v>
      </c>
      <c r="C260" s="128">
        <f t="shared" si="183"/>
        <v>0</v>
      </c>
      <c r="D260" s="129">
        <f t="shared" si="184"/>
        <v>1</v>
      </c>
      <c r="E260" s="130">
        <f t="shared" si="185"/>
        <v>0</v>
      </c>
      <c r="F260" s="145">
        <f t="shared" si="182"/>
        <v>40</v>
      </c>
      <c r="G260" s="138">
        <f t="shared" si="207"/>
        <v>2.4860698117089776E-2</v>
      </c>
      <c r="H260" s="133">
        <f t="shared" si="194"/>
        <v>0.46296296296296297</v>
      </c>
      <c r="I260" s="129">
        <f t="shared" si="195"/>
        <v>1.38</v>
      </c>
      <c r="J260" s="133">
        <f t="shared" si="196"/>
        <v>0.46283963001466621</v>
      </c>
      <c r="K260" s="133">
        <f t="shared" si="208"/>
        <v>1.3566920326629432E-5</v>
      </c>
      <c r="L260" s="128">
        <f t="shared" si="197"/>
        <v>18.617322322758923</v>
      </c>
      <c r="M260" s="129">
        <f t="shared" si="186"/>
        <v>0</v>
      </c>
      <c r="N260" s="145">
        <v>0</v>
      </c>
      <c r="O260" s="140">
        <f t="shared" si="198"/>
        <v>1014.5305900493414</v>
      </c>
      <c r="P260" s="135">
        <f t="shared" si="199"/>
        <v>480</v>
      </c>
      <c r="Q260" s="138">
        <f t="shared" si="200"/>
        <v>1.2430349058544888E-2</v>
      </c>
      <c r="R260" s="133">
        <f t="shared" si="201"/>
        <v>0.23148148148148148</v>
      </c>
      <c r="S260" s="133">
        <f t="shared" si="187"/>
        <v>0.23141981500733311</v>
      </c>
      <c r="T260" s="133">
        <f t="shared" si="188"/>
        <v>6.7834601633147159E-6</v>
      </c>
      <c r="U260" s="138">
        <f t="shared" si="202"/>
        <v>6.215174529272444E-3</v>
      </c>
      <c r="V260" s="133">
        <f t="shared" si="203"/>
        <v>0.11574074074074074</v>
      </c>
      <c r="W260" s="133">
        <f t="shared" si="189"/>
        <v>0.11570990750366655</v>
      </c>
      <c r="X260" s="133">
        <f t="shared" si="190"/>
        <v>3.3917300816573579E-6</v>
      </c>
      <c r="Y260" s="138">
        <f t="shared" si="204"/>
        <v>1.2430349058544894E-3</v>
      </c>
      <c r="Z260" s="133">
        <f t="shared" si="205"/>
        <v>2.3148148148148147E-2</v>
      </c>
      <c r="AA260" s="133">
        <f t="shared" si="191"/>
        <v>2.3141981500733322E-2</v>
      </c>
      <c r="AB260" s="133">
        <f t="shared" si="192"/>
        <v>6.7834601633147193E-7</v>
      </c>
      <c r="AC260" s="141">
        <f t="shared" si="206"/>
        <v>0.3516493055555584</v>
      </c>
      <c r="AD260" s="91">
        <f t="shared" si="209"/>
        <v>1.3313438811027884E-2</v>
      </c>
      <c r="AE260" s="91">
        <f t="shared" si="210"/>
        <v>1.32</v>
      </c>
      <c r="AF260" s="91">
        <f t="shared" si="211"/>
        <v>6.656719405513942E-3</v>
      </c>
      <c r="AG260" s="91">
        <f t="shared" si="210"/>
        <v>0.66</v>
      </c>
      <c r="AH260" s="91">
        <f t="shared" si="212"/>
        <v>3.328359702756971E-3</v>
      </c>
      <c r="AI260" s="91">
        <f t="shared" si="239"/>
        <v>0.33</v>
      </c>
      <c r="AJ260" s="91">
        <f t="shared" si="214"/>
        <v>6.6567194055139431E-4</v>
      </c>
      <c r="AK260" s="91">
        <f t="shared" si="239"/>
        <v>7.0000000000000007E-2</v>
      </c>
      <c r="AL260" s="91">
        <f t="shared" si="215"/>
        <v>6.656719405513942E-3</v>
      </c>
      <c r="AM260" s="91">
        <f t="shared" si="216"/>
        <v>0.66</v>
      </c>
      <c r="AN260" s="91">
        <f t="shared" si="217"/>
        <v>3.328359702756971E-3</v>
      </c>
      <c r="AO260" s="91">
        <f t="shared" si="218"/>
        <v>0.33</v>
      </c>
      <c r="AP260" s="91">
        <f t="shared" si="219"/>
        <v>1.6641798513784855E-3</v>
      </c>
      <c r="AQ260" s="91">
        <f t="shared" si="220"/>
        <v>0.17</v>
      </c>
      <c r="AR260" s="91">
        <f t="shared" si="221"/>
        <v>3.3283597027569716E-4</v>
      </c>
      <c r="AS260" s="91">
        <f t="shared" si="222"/>
        <v>0.03</v>
      </c>
      <c r="AT260" s="91">
        <f t="shared" si="223"/>
        <v>3.328359702756971E-3</v>
      </c>
      <c r="AU260" s="91">
        <f t="shared" si="224"/>
        <v>0.33</v>
      </c>
      <c r="AV260" s="91">
        <f t="shared" si="225"/>
        <v>1.6641798513784855E-3</v>
      </c>
      <c r="AW260" s="91">
        <f t="shared" si="226"/>
        <v>0.17</v>
      </c>
      <c r="AX260" s="91">
        <f t="shared" si="227"/>
        <v>8.3208992568924276E-4</v>
      </c>
      <c r="AY260" s="91">
        <f t="shared" si="228"/>
        <v>0.08</v>
      </c>
      <c r="AZ260" s="91">
        <f t="shared" si="229"/>
        <v>1.6641798513784858E-4</v>
      </c>
      <c r="BA260" s="91">
        <f t="shared" si="230"/>
        <v>0.02</v>
      </c>
      <c r="BB260" s="91">
        <f t="shared" si="231"/>
        <v>6.656719405513942E-4</v>
      </c>
      <c r="BC260" s="91">
        <f t="shared" si="232"/>
        <v>7.0000000000000007E-2</v>
      </c>
      <c r="BD260" s="91">
        <f t="shared" si="233"/>
        <v>3.328359702756971E-4</v>
      </c>
      <c r="BE260" s="91">
        <f t="shared" si="234"/>
        <v>0.03</v>
      </c>
      <c r="BF260" s="91">
        <f t="shared" si="235"/>
        <v>1.6641798513784855E-4</v>
      </c>
      <c r="BG260" s="91">
        <f t="shared" si="236"/>
        <v>0.02</v>
      </c>
      <c r="BH260" s="91">
        <f t="shared" si="237"/>
        <v>3.328359702756975E-5</v>
      </c>
      <c r="BI260" s="91">
        <f t="shared" si="238"/>
        <v>0</v>
      </c>
    </row>
    <row r="261" spans="1:61" s="91" customFormat="1" x14ac:dyDescent="0.25">
      <c r="A261" s="126">
        <v>7.5</v>
      </c>
      <c r="B261" s="127">
        <f t="shared" si="193"/>
        <v>41</v>
      </c>
      <c r="C261" s="128">
        <f t="shared" si="183"/>
        <v>0</v>
      </c>
      <c r="D261" s="129">
        <f t="shared" si="184"/>
        <v>1</v>
      </c>
      <c r="E261" s="130">
        <f t="shared" si="185"/>
        <v>0</v>
      </c>
      <c r="F261" s="145">
        <f t="shared" si="182"/>
        <v>40</v>
      </c>
      <c r="G261" s="138">
        <f t="shared" si="207"/>
        <v>2.4860926796314714E-2</v>
      </c>
      <c r="H261" s="133">
        <f t="shared" si="194"/>
        <v>0.46296296296296297</v>
      </c>
      <c r="I261" s="129">
        <f t="shared" si="195"/>
        <v>1.38</v>
      </c>
      <c r="J261" s="133">
        <f t="shared" si="196"/>
        <v>0.46284388740950538</v>
      </c>
      <c r="K261" s="133">
        <f t="shared" si="208"/>
        <v>1.3567045120905541E-5</v>
      </c>
      <c r="L261" s="128">
        <f t="shared" si="197"/>
        <v>18.617322322758923</v>
      </c>
      <c r="M261" s="129">
        <f t="shared" si="186"/>
        <v>0</v>
      </c>
      <c r="N261" s="145">
        <v>0</v>
      </c>
      <c r="O261" s="140">
        <f t="shared" si="198"/>
        <v>1014.5355079713535</v>
      </c>
      <c r="P261" s="135">
        <f t="shared" si="199"/>
        <v>480</v>
      </c>
      <c r="Q261" s="138">
        <f t="shared" si="200"/>
        <v>1.2430463398157357E-2</v>
      </c>
      <c r="R261" s="133">
        <f t="shared" si="201"/>
        <v>0.23148148148148148</v>
      </c>
      <c r="S261" s="133">
        <f t="shared" si="187"/>
        <v>0.23142194370475269</v>
      </c>
      <c r="T261" s="133">
        <f t="shared" si="188"/>
        <v>6.7835225604527705E-6</v>
      </c>
      <c r="U261" s="138">
        <f t="shared" si="202"/>
        <v>6.2152316990786785E-3</v>
      </c>
      <c r="V261" s="133">
        <f t="shared" si="203"/>
        <v>0.11574074074074074</v>
      </c>
      <c r="W261" s="133">
        <f t="shared" si="189"/>
        <v>0.11571097185237635</v>
      </c>
      <c r="X261" s="133">
        <f t="shared" si="190"/>
        <v>3.3917612802263852E-6</v>
      </c>
      <c r="Y261" s="138">
        <f t="shared" si="204"/>
        <v>1.2430463398157361E-3</v>
      </c>
      <c r="Z261" s="133">
        <f t="shared" si="205"/>
        <v>2.3148148148148147E-2</v>
      </c>
      <c r="AA261" s="133">
        <f t="shared" si="191"/>
        <v>2.3142194370475277E-2</v>
      </c>
      <c r="AB261" s="133">
        <f t="shared" si="192"/>
        <v>6.7835225604527726E-7</v>
      </c>
      <c r="AC261" s="141">
        <f t="shared" si="206"/>
        <v>0.35173611111111397</v>
      </c>
      <c r="AD261" s="91">
        <f t="shared" si="209"/>
        <v>1.3384913975567288E-2</v>
      </c>
      <c r="AE261" s="91">
        <f t="shared" si="210"/>
        <v>1.33</v>
      </c>
      <c r="AF261" s="91">
        <f t="shared" si="211"/>
        <v>6.6924569877836442E-3</v>
      </c>
      <c r="AG261" s="91">
        <f t="shared" si="210"/>
        <v>0.67</v>
      </c>
      <c r="AH261" s="91">
        <f t="shared" si="212"/>
        <v>3.3462284938918221E-3</v>
      </c>
      <c r="AI261" s="91">
        <f t="shared" si="239"/>
        <v>0.33</v>
      </c>
      <c r="AJ261" s="91">
        <f t="shared" si="214"/>
        <v>6.6924569877836455E-4</v>
      </c>
      <c r="AK261" s="91">
        <f t="shared" si="239"/>
        <v>7.0000000000000007E-2</v>
      </c>
      <c r="AL261" s="91">
        <f t="shared" si="215"/>
        <v>6.6924569877836442E-3</v>
      </c>
      <c r="AM261" s="91">
        <f t="shared" si="216"/>
        <v>0.67</v>
      </c>
      <c r="AN261" s="91">
        <f t="shared" si="217"/>
        <v>3.3462284938918221E-3</v>
      </c>
      <c r="AO261" s="91">
        <f t="shared" si="218"/>
        <v>0.33</v>
      </c>
      <c r="AP261" s="91">
        <f t="shared" si="219"/>
        <v>1.6731142469459111E-3</v>
      </c>
      <c r="AQ261" s="91">
        <f t="shared" si="220"/>
        <v>0.17</v>
      </c>
      <c r="AR261" s="91">
        <f t="shared" si="221"/>
        <v>3.3462284938918228E-4</v>
      </c>
      <c r="AS261" s="91">
        <f t="shared" si="222"/>
        <v>0.03</v>
      </c>
      <c r="AT261" s="91">
        <f t="shared" si="223"/>
        <v>3.3462284938918221E-3</v>
      </c>
      <c r="AU261" s="91">
        <f t="shared" si="224"/>
        <v>0.33</v>
      </c>
      <c r="AV261" s="91">
        <f t="shared" si="225"/>
        <v>1.6731142469459111E-3</v>
      </c>
      <c r="AW261" s="91">
        <f t="shared" si="226"/>
        <v>0.17</v>
      </c>
      <c r="AX261" s="91">
        <f t="shared" si="227"/>
        <v>8.3655712347295553E-4</v>
      </c>
      <c r="AY261" s="91">
        <f t="shared" si="228"/>
        <v>0.08</v>
      </c>
      <c r="AZ261" s="91">
        <f t="shared" si="229"/>
        <v>1.6731142469459114E-4</v>
      </c>
      <c r="BA261" s="91">
        <f t="shared" si="230"/>
        <v>0.02</v>
      </c>
      <c r="BB261" s="91">
        <f t="shared" si="231"/>
        <v>6.6924569877836444E-4</v>
      </c>
      <c r="BC261" s="91">
        <f t="shared" si="232"/>
        <v>7.0000000000000007E-2</v>
      </c>
      <c r="BD261" s="91">
        <f t="shared" si="233"/>
        <v>3.3462284938918222E-4</v>
      </c>
      <c r="BE261" s="91">
        <f t="shared" si="234"/>
        <v>0.03</v>
      </c>
      <c r="BF261" s="91">
        <f t="shared" si="235"/>
        <v>1.6731142469459111E-4</v>
      </c>
      <c r="BG261" s="91">
        <f t="shared" si="236"/>
        <v>0.02</v>
      </c>
      <c r="BH261" s="91">
        <f t="shared" si="237"/>
        <v>3.3462284938918264E-5</v>
      </c>
      <c r="BI261" s="91">
        <f t="shared" si="238"/>
        <v>0</v>
      </c>
    </row>
    <row r="262" spans="1:61" s="91" customFormat="1" x14ac:dyDescent="0.25">
      <c r="A262" s="126">
        <v>7.5</v>
      </c>
      <c r="B262" s="127">
        <f t="shared" si="193"/>
        <v>41</v>
      </c>
      <c r="C262" s="128">
        <f t="shared" si="183"/>
        <v>0</v>
      </c>
      <c r="D262" s="129">
        <f t="shared" si="184"/>
        <v>1</v>
      </c>
      <c r="E262" s="130">
        <f t="shared" si="185"/>
        <v>0</v>
      </c>
      <c r="F262" s="145">
        <f t="shared" si="182"/>
        <v>40</v>
      </c>
      <c r="G262" s="138">
        <f t="shared" si="207"/>
        <v>2.4861146605707082E-2</v>
      </c>
      <c r="H262" s="133">
        <f t="shared" si="194"/>
        <v>0.46296296296296297</v>
      </c>
      <c r="I262" s="129">
        <f t="shared" si="195"/>
        <v>1.38</v>
      </c>
      <c r="J262" s="133">
        <f t="shared" si="196"/>
        <v>0.46284797967181268</v>
      </c>
      <c r="K262" s="133">
        <f t="shared" si="208"/>
        <v>1.3567165074757973E-5</v>
      </c>
      <c r="L262" s="128">
        <f t="shared" si="197"/>
        <v>18.617322322758923</v>
      </c>
      <c r="M262" s="129">
        <f t="shared" si="186"/>
        <v>0</v>
      </c>
      <c r="N262" s="145">
        <v>0</v>
      </c>
      <c r="O262" s="140">
        <f t="shared" si="198"/>
        <v>1014.5402351464087</v>
      </c>
      <c r="P262" s="135">
        <f t="shared" si="199"/>
        <v>480</v>
      </c>
      <c r="Q262" s="138">
        <f t="shared" si="200"/>
        <v>1.2430573302853541E-2</v>
      </c>
      <c r="R262" s="133">
        <f t="shared" si="201"/>
        <v>0.23148148148148148</v>
      </c>
      <c r="S262" s="133">
        <f t="shared" si="187"/>
        <v>0.23142398983590634</v>
      </c>
      <c r="T262" s="133">
        <f t="shared" si="188"/>
        <v>6.7835825373789865E-6</v>
      </c>
      <c r="U262" s="138">
        <f t="shared" si="202"/>
        <v>6.2152866514267706E-3</v>
      </c>
      <c r="V262" s="133">
        <f t="shared" si="203"/>
        <v>0.11574074074074074</v>
      </c>
      <c r="W262" s="133">
        <f t="shared" si="189"/>
        <v>0.11571199491795317</v>
      </c>
      <c r="X262" s="133">
        <f t="shared" si="190"/>
        <v>3.3917912686894932E-6</v>
      </c>
      <c r="Y262" s="138">
        <f t="shared" si="204"/>
        <v>1.2430573302853545E-3</v>
      </c>
      <c r="Z262" s="133">
        <f t="shared" si="205"/>
        <v>2.3148148148148147E-2</v>
      </c>
      <c r="AA262" s="133">
        <f t="shared" si="191"/>
        <v>2.3142398983590641E-2</v>
      </c>
      <c r="AB262" s="133">
        <f t="shared" si="192"/>
        <v>6.783582537378989E-7</v>
      </c>
      <c r="AC262" s="141">
        <f t="shared" si="206"/>
        <v>0.35182291666666954</v>
      </c>
      <c r="AD262" s="91">
        <f t="shared" si="209"/>
        <v>1.3456389772058696E-2</v>
      </c>
      <c r="AE262" s="91">
        <f t="shared" si="210"/>
        <v>1.34</v>
      </c>
      <c r="AF262" s="91">
        <f t="shared" si="211"/>
        <v>6.7281948860293478E-3</v>
      </c>
      <c r="AG262" s="91">
        <f t="shared" si="210"/>
        <v>0.67</v>
      </c>
      <c r="AH262" s="91">
        <f t="shared" si="212"/>
        <v>3.3640974430146739E-3</v>
      </c>
      <c r="AI262" s="91">
        <f t="shared" si="239"/>
        <v>0.34</v>
      </c>
      <c r="AJ262" s="91">
        <f t="shared" si="214"/>
        <v>6.7281948860293498E-4</v>
      </c>
      <c r="AK262" s="91">
        <f t="shared" si="239"/>
        <v>7.0000000000000007E-2</v>
      </c>
      <c r="AL262" s="91">
        <f t="shared" si="215"/>
        <v>6.7281948860293478E-3</v>
      </c>
      <c r="AM262" s="91">
        <f t="shared" si="216"/>
        <v>0.67</v>
      </c>
      <c r="AN262" s="91">
        <f t="shared" si="217"/>
        <v>3.3640974430146739E-3</v>
      </c>
      <c r="AO262" s="91">
        <f t="shared" si="218"/>
        <v>0.34</v>
      </c>
      <c r="AP262" s="91">
        <f t="shared" si="219"/>
        <v>1.682048721507337E-3</v>
      </c>
      <c r="AQ262" s="91">
        <f t="shared" si="220"/>
        <v>0.17</v>
      </c>
      <c r="AR262" s="91">
        <f t="shared" si="221"/>
        <v>3.3640974430146749E-4</v>
      </c>
      <c r="AS262" s="91">
        <f t="shared" si="222"/>
        <v>0.03</v>
      </c>
      <c r="AT262" s="91">
        <f t="shared" si="223"/>
        <v>3.3640974430146739E-3</v>
      </c>
      <c r="AU262" s="91">
        <f t="shared" si="224"/>
        <v>0.34</v>
      </c>
      <c r="AV262" s="91">
        <f t="shared" si="225"/>
        <v>1.682048721507337E-3</v>
      </c>
      <c r="AW262" s="91">
        <f t="shared" si="226"/>
        <v>0.17</v>
      </c>
      <c r="AX262" s="91">
        <f t="shared" si="227"/>
        <v>8.4102436075366848E-4</v>
      </c>
      <c r="AY262" s="91">
        <f t="shared" si="228"/>
        <v>0.08</v>
      </c>
      <c r="AZ262" s="91">
        <f t="shared" si="229"/>
        <v>1.6820487215073374E-4</v>
      </c>
      <c r="BA262" s="91">
        <f t="shared" si="230"/>
        <v>0.02</v>
      </c>
      <c r="BB262" s="91">
        <f t="shared" si="231"/>
        <v>6.7281948860293487E-4</v>
      </c>
      <c r="BC262" s="91">
        <f t="shared" si="232"/>
        <v>7.0000000000000007E-2</v>
      </c>
      <c r="BD262" s="91">
        <f t="shared" si="233"/>
        <v>3.3640974430146743E-4</v>
      </c>
      <c r="BE262" s="91">
        <f t="shared" si="234"/>
        <v>0.03</v>
      </c>
      <c r="BF262" s="91">
        <f t="shared" si="235"/>
        <v>1.6820487215073372E-4</v>
      </c>
      <c r="BG262" s="91">
        <f t="shared" si="236"/>
        <v>0.02</v>
      </c>
      <c r="BH262" s="91">
        <f t="shared" si="237"/>
        <v>3.3640974430146784E-5</v>
      </c>
      <c r="BI262" s="91">
        <f t="shared" si="238"/>
        <v>0</v>
      </c>
    </row>
    <row r="263" spans="1:61" s="91" customFormat="1" x14ac:dyDescent="0.25">
      <c r="A263" s="126">
        <v>7.5</v>
      </c>
      <c r="B263" s="127">
        <f t="shared" si="193"/>
        <v>41</v>
      </c>
      <c r="C263" s="128">
        <f t="shared" si="183"/>
        <v>0</v>
      </c>
      <c r="D263" s="129">
        <f t="shared" si="184"/>
        <v>1</v>
      </c>
      <c r="E263" s="130">
        <f t="shared" si="185"/>
        <v>0</v>
      </c>
      <c r="F263" s="145">
        <f t="shared" si="182"/>
        <v>40</v>
      </c>
      <c r="G263" s="138">
        <f t="shared" si="207"/>
        <v>2.4861357889303073E-2</v>
      </c>
      <c r="H263" s="133">
        <f t="shared" si="194"/>
        <v>0.46296296296296297</v>
      </c>
      <c r="I263" s="129">
        <f t="shared" si="195"/>
        <v>1.38</v>
      </c>
      <c r="J263" s="133">
        <f t="shared" si="196"/>
        <v>0.46285191320662078</v>
      </c>
      <c r="K263" s="133">
        <f t="shared" si="208"/>
        <v>1.3567280375933331E-5</v>
      </c>
      <c r="L263" s="128">
        <f t="shared" si="197"/>
        <v>18.617322322758923</v>
      </c>
      <c r="M263" s="129">
        <f t="shared" si="186"/>
        <v>0</v>
      </c>
      <c r="N263" s="145">
        <v>0</v>
      </c>
      <c r="O263" s="140">
        <f t="shared" si="198"/>
        <v>1014.5447789728354</v>
      </c>
      <c r="P263" s="135">
        <f t="shared" si="199"/>
        <v>480</v>
      </c>
      <c r="Q263" s="138">
        <f t="shared" si="200"/>
        <v>1.2430678944651536E-2</v>
      </c>
      <c r="R263" s="133">
        <f t="shared" si="201"/>
        <v>0.23148148148148148</v>
      </c>
      <c r="S263" s="133">
        <f t="shared" si="187"/>
        <v>0.23142595660331039</v>
      </c>
      <c r="T263" s="133">
        <f t="shared" si="188"/>
        <v>6.7836401879666653E-6</v>
      </c>
      <c r="U263" s="138">
        <f t="shared" si="202"/>
        <v>6.2153394723257682E-3</v>
      </c>
      <c r="V263" s="133">
        <f t="shared" si="203"/>
        <v>0.11574074074074074</v>
      </c>
      <c r="W263" s="133">
        <f t="shared" si="189"/>
        <v>0.11571297830165519</v>
      </c>
      <c r="X263" s="133">
        <f t="shared" si="190"/>
        <v>3.3918200939833326E-6</v>
      </c>
      <c r="Y263" s="138">
        <f t="shared" si="204"/>
        <v>1.2430678944651541E-3</v>
      </c>
      <c r="Z263" s="133">
        <f t="shared" si="205"/>
        <v>2.3148148148148147E-2</v>
      </c>
      <c r="AA263" s="133">
        <f t="shared" si="191"/>
        <v>2.3142595660331049E-2</v>
      </c>
      <c r="AB263" s="133">
        <f t="shared" si="192"/>
        <v>6.7836401879666674E-7</v>
      </c>
      <c r="AC263" s="141">
        <f t="shared" si="206"/>
        <v>0.35190972222222511</v>
      </c>
      <c r="AD263" s="91">
        <f t="shared" si="209"/>
        <v>1.3527866175990442E-2</v>
      </c>
      <c r="AE263" s="91">
        <f t="shared" si="210"/>
        <v>1.34</v>
      </c>
      <c r="AF263" s="91">
        <f t="shared" si="211"/>
        <v>6.7639330879952211E-3</v>
      </c>
      <c r="AG263" s="91">
        <f t="shared" si="210"/>
        <v>0.67</v>
      </c>
      <c r="AH263" s="91">
        <f t="shared" si="212"/>
        <v>3.3819665439976106E-3</v>
      </c>
      <c r="AI263" s="91">
        <f t="shared" si="239"/>
        <v>0.34</v>
      </c>
      <c r="AJ263" s="91">
        <f t="shared" si="214"/>
        <v>6.7639330879952226E-4</v>
      </c>
      <c r="AK263" s="91">
        <f t="shared" si="239"/>
        <v>7.0000000000000007E-2</v>
      </c>
      <c r="AL263" s="91">
        <f t="shared" si="215"/>
        <v>6.7639330879952211E-3</v>
      </c>
      <c r="AM263" s="91">
        <f t="shared" si="216"/>
        <v>0.67</v>
      </c>
      <c r="AN263" s="91">
        <f t="shared" si="217"/>
        <v>3.3819665439976106E-3</v>
      </c>
      <c r="AO263" s="91">
        <f t="shared" si="218"/>
        <v>0.34</v>
      </c>
      <c r="AP263" s="91">
        <f t="shared" si="219"/>
        <v>1.6909832719988053E-3</v>
      </c>
      <c r="AQ263" s="91">
        <f t="shared" si="220"/>
        <v>0.17</v>
      </c>
      <c r="AR263" s="91">
        <f t="shared" si="221"/>
        <v>3.3819665439976113E-4</v>
      </c>
      <c r="AS263" s="91">
        <f t="shared" si="222"/>
        <v>0.03</v>
      </c>
      <c r="AT263" s="91">
        <f t="shared" si="223"/>
        <v>3.3819665439976106E-3</v>
      </c>
      <c r="AU263" s="91">
        <f t="shared" si="224"/>
        <v>0.34</v>
      </c>
      <c r="AV263" s="91">
        <f t="shared" si="225"/>
        <v>1.6909832719988053E-3</v>
      </c>
      <c r="AW263" s="91">
        <f t="shared" si="226"/>
        <v>0.17</v>
      </c>
      <c r="AX263" s="91">
        <f t="shared" si="227"/>
        <v>8.4549163599940264E-4</v>
      </c>
      <c r="AY263" s="91">
        <f t="shared" si="228"/>
        <v>0.08</v>
      </c>
      <c r="AZ263" s="91">
        <f t="shared" si="229"/>
        <v>1.6909832719988057E-4</v>
      </c>
      <c r="BA263" s="91">
        <f t="shared" si="230"/>
        <v>0.02</v>
      </c>
      <c r="BB263" s="91">
        <f t="shared" si="231"/>
        <v>6.7639330879952215E-4</v>
      </c>
      <c r="BC263" s="91">
        <f t="shared" si="232"/>
        <v>7.0000000000000007E-2</v>
      </c>
      <c r="BD263" s="91">
        <f t="shared" si="233"/>
        <v>3.3819665439976108E-4</v>
      </c>
      <c r="BE263" s="91">
        <f t="shared" si="234"/>
        <v>0.03</v>
      </c>
      <c r="BF263" s="91">
        <f t="shared" si="235"/>
        <v>1.6909832719988054E-4</v>
      </c>
      <c r="BG263" s="91">
        <f t="shared" si="236"/>
        <v>0.02</v>
      </c>
      <c r="BH263" s="91">
        <f t="shared" si="237"/>
        <v>3.3819665439976148E-5</v>
      </c>
      <c r="BI263" s="91">
        <f t="shared" si="238"/>
        <v>0</v>
      </c>
    </row>
    <row r="264" spans="1:61" s="91" customFormat="1" x14ac:dyDescent="0.25">
      <c r="A264" s="126">
        <v>7.5</v>
      </c>
      <c r="B264" s="127">
        <f t="shared" si="193"/>
        <v>41</v>
      </c>
      <c r="C264" s="128">
        <f t="shared" si="183"/>
        <v>0</v>
      </c>
      <c r="D264" s="129">
        <f t="shared" si="184"/>
        <v>1</v>
      </c>
      <c r="E264" s="130">
        <f t="shared" si="185"/>
        <v>0</v>
      </c>
      <c r="F264" s="145">
        <f t="shared" si="182"/>
        <v>40</v>
      </c>
      <c r="G264" s="138">
        <f t="shared" si="207"/>
        <v>2.4861560977794669E-2</v>
      </c>
      <c r="H264" s="133">
        <f t="shared" si="194"/>
        <v>0.46296296296296297</v>
      </c>
      <c r="I264" s="129">
        <f t="shared" si="195"/>
        <v>1.38</v>
      </c>
      <c r="J264" s="133">
        <f t="shared" si="196"/>
        <v>0.46285569417052885</v>
      </c>
      <c r="K264" s="133">
        <f t="shared" si="208"/>
        <v>1.3567391204896049E-5</v>
      </c>
      <c r="L264" s="128">
        <f t="shared" si="197"/>
        <v>18.617322322758923</v>
      </c>
      <c r="M264" s="129">
        <f t="shared" si="186"/>
        <v>0</v>
      </c>
      <c r="N264" s="145">
        <v>0</v>
      </c>
      <c r="O264" s="140">
        <f t="shared" si="198"/>
        <v>1014.5491465620098</v>
      </c>
      <c r="P264" s="135">
        <f t="shared" si="199"/>
        <v>480</v>
      </c>
      <c r="Q264" s="138">
        <f t="shared" si="200"/>
        <v>1.2430780488897335E-2</v>
      </c>
      <c r="R264" s="133">
        <f t="shared" si="201"/>
        <v>0.23148148148148148</v>
      </c>
      <c r="S264" s="133">
        <f t="shared" si="187"/>
        <v>0.23142784708526443</v>
      </c>
      <c r="T264" s="133">
        <f t="shared" si="188"/>
        <v>6.7836956024480244E-6</v>
      </c>
      <c r="U264" s="138">
        <f t="shared" si="202"/>
        <v>6.2153902444486674E-3</v>
      </c>
      <c r="V264" s="133">
        <f t="shared" si="203"/>
        <v>0.11574074074074074</v>
      </c>
      <c r="W264" s="133">
        <f t="shared" si="189"/>
        <v>0.11571392354263221</v>
      </c>
      <c r="X264" s="133">
        <f t="shared" si="190"/>
        <v>3.3918478012240122E-6</v>
      </c>
      <c r="Y264" s="138">
        <f t="shared" si="204"/>
        <v>1.2430780488897339E-3</v>
      </c>
      <c r="Z264" s="133">
        <f t="shared" si="205"/>
        <v>2.3148148148148147E-2</v>
      </c>
      <c r="AA264" s="133">
        <f t="shared" si="191"/>
        <v>2.3142784708526452E-2</v>
      </c>
      <c r="AB264" s="133">
        <f t="shared" si="192"/>
        <v>6.7836956024480263E-7</v>
      </c>
      <c r="AC264" s="141">
        <f t="shared" si="206"/>
        <v>0.35199652777778068</v>
      </c>
      <c r="AD264" s="91">
        <f t="shared" si="209"/>
        <v>1.3599343163801602E-2</v>
      </c>
      <c r="AE264" s="91">
        <f t="shared" si="210"/>
        <v>1.35</v>
      </c>
      <c r="AF264" s="91">
        <f t="shared" si="211"/>
        <v>6.7996715819008012E-3</v>
      </c>
      <c r="AG264" s="91">
        <f t="shared" si="210"/>
        <v>0.68</v>
      </c>
      <c r="AH264" s="91">
        <f t="shared" si="212"/>
        <v>3.3998357909504006E-3</v>
      </c>
      <c r="AI264" s="91">
        <f t="shared" si="239"/>
        <v>0.34</v>
      </c>
      <c r="AJ264" s="91">
        <f t="shared" si="214"/>
        <v>6.7996715819008025E-4</v>
      </c>
      <c r="AK264" s="91">
        <f t="shared" si="239"/>
        <v>7.0000000000000007E-2</v>
      </c>
      <c r="AL264" s="91">
        <f t="shared" si="215"/>
        <v>6.7996715819008012E-3</v>
      </c>
      <c r="AM264" s="91">
        <f t="shared" si="216"/>
        <v>0.68</v>
      </c>
      <c r="AN264" s="91">
        <f t="shared" si="217"/>
        <v>3.3998357909504006E-3</v>
      </c>
      <c r="AO264" s="91">
        <f t="shared" si="218"/>
        <v>0.34</v>
      </c>
      <c r="AP264" s="91">
        <f t="shared" si="219"/>
        <v>1.6999178954752003E-3</v>
      </c>
      <c r="AQ264" s="91">
        <f t="shared" si="220"/>
        <v>0.17</v>
      </c>
      <c r="AR264" s="91">
        <f t="shared" si="221"/>
        <v>3.3998357909504012E-4</v>
      </c>
      <c r="AS264" s="91">
        <f t="shared" si="222"/>
        <v>0.03</v>
      </c>
      <c r="AT264" s="91">
        <f t="shared" si="223"/>
        <v>3.3998357909504006E-3</v>
      </c>
      <c r="AU264" s="91">
        <f t="shared" si="224"/>
        <v>0.34</v>
      </c>
      <c r="AV264" s="91">
        <f t="shared" si="225"/>
        <v>1.6999178954752003E-3</v>
      </c>
      <c r="AW264" s="91">
        <f t="shared" si="226"/>
        <v>0.17</v>
      </c>
      <c r="AX264" s="91">
        <f t="shared" si="227"/>
        <v>8.4995894773760015E-4</v>
      </c>
      <c r="AY264" s="91">
        <f t="shared" si="228"/>
        <v>0.08</v>
      </c>
      <c r="AZ264" s="91">
        <f t="shared" si="229"/>
        <v>1.6999178954752006E-4</v>
      </c>
      <c r="BA264" s="91">
        <f t="shared" si="230"/>
        <v>0.02</v>
      </c>
      <c r="BB264" s="91">
        <f t="shared" si="231"/>
        <v>6.7996715819008014E-4</v>
      </c>
      <c r="BC264" s="91">
        <f t="shared" si="232"/>
        <v>7.0000000000000007E-2</v>
      </c>
      <c r="BD264" s="91">
        <f t="shared" si="233"/>
        <v>3.3998357909504007E-4</v>
      </c>
      <c r="BE264" s="91">
        <f t="shared" si="234"/>
        <v>0.03</v>
      </c>
      <c r="BF264" s="91">
        <f t="shared" si="235"/>
        <v>1.6999178954752003E-4</v>
      </c>
      <c r="BG264" s="91">
        <f t="shared" si="236"/>
        <v>0.02</v>
      </c>
      <c r="BH264" s="91">
        <f t="shared" si="237"/>
        <v>3.3998357909504045E-5</v>
      </c>
      <c r="BI264" s="91">
        <f t="shared" si="238"/>
        <v>0</v>
      </c>
    </row>
    <row r="265" spans="1:61" s="91" customFormat="1" x14ac:dyDescent="0.25">
      <c r="A265" s="126">
        <v>7.5</v>
      </c>
      <c r="B265" s="127">
        <f t="shared" si="193"/>
        <v>41</v>
      </c>
      <c r="C265" s="128">
        <f t="shared" si="183"/>
        <v>0</v>
      </c>
      <c r="D265" s="129">
        <f t="shared" si="184"/>
        <v>1</v>
      </c>
      <c r="E265" s="130">
        <f t="shared" si="185"/>
        <v>0</v>
      </c>
      <c r="F265" s="145">
        <f t="shared" si="182"/>
        <v>40</v>
      </c>
      <c r="G265" s="138">
        <f t="shared" si="207"/>
        <v>2.4861756189047231E-2</v>
      </c>
      <c r="H265" s="133">
        <f t="shared" si="194"/>
        <v>0.46296296296296297</v>
      </c>
      <c r="I265" s="129">
        <f t="shared" si="195"/>
        <v>1.38</v>
      </c>
      <c r="J265" s="133">
        <f t="shared" si="196"/>
        <v>0.46285932848133882</v>
      </c>
      <c r="K265" s="133">
        <f t="shared" si="208"/>
        <v>1.3567497735110844E-5</v>
      </c>
      <c r="L265" s="128">
        <f t="shared" si="197"/>
        <v>18.617322322758923</v>
      </c>
      <c r="M265" s="129">
        <f t="shared" si="186"/>
        <v>0</v>
      </c>
      <c r="N265" s="145">
        <v>0</v>
      </c>
      <c r="O265" s="140">
        <f t="shared" si="198"/>
        <v>1014.5533447494853</v>
      </c>
      <c r="P265" s="135">
        <f t="shared" si="199"/>
        <v>480</v>
      </c>
      <c r="Q265" s="138">
        <f t="shared" si="200"/>
        <v>1.2430878094523616E-2</v>
      </c>
      <c r="R265" s="133">
        <f t="shared" si="201"/>
        <v>0.23148148148148148</v>
      </c>
      <c r="S265" s="133">
        <f t="shared" si="187"/>
        <v>0.23142966424066941</v>
      </c>
      <c r="T265" s="133">
        <f t="shared" si="188"/>
        <v>6.7837488675554218E-6</v>
      </c>
      <c r="U265" s="138">
        <f t="shared" si="202"/>
        <v>6.2154390472618079E-3</v>
      </c>
      <c r="V265" s="133">
        <f t="shared" si="203"/>
        <v>0.11574074074074074</v>
      </c>
      <c r="W265" s="133">
        <f t="shared" si="189"/>
        <v>0.1157148321203347</v>
      </c>
      <c r="X265" s="133">
        <f t="shared" si="190"/>
        <v>3.3918744337777109E-6</v>
      </c>
      <c r="Y265" s="138">
        <f t="shared" si="204"/>
        <v>1.2430878094523621E-3</v>
      </c>
      <c r="Z265" s="133">
        <f t="shared" si="205"/>
        <v>2.3148148148148147E-2</v>
      </c>
      <c r="AA265" s="133">
        <f t="shared" si="191"/>
        <v>2.3142966424066953E-2</v>
      </c>
      <c r="AB265" s="133">
        <f t="shared" si="192"/>
        <v>6.7837488675554248E-7</v>
      </c>
      <c r="AC265" s="141">
        <f t="shared" si="206"/>
        <v>0.35208333333333625</v>
      </c>
      <c r="AD265" s="91">
        <f t="shared" si="209"/>
        <v>1.3670820712845113E-2</v>
      </c>
      <c r="AE265" s="91">
        <f t="shared" si="210"/>
        <v>1.36</v>
      </c>
      <c r="AF265" s="91">
        <f t="shared" si="211"/>
        <v>6.8354103564225565E-3</v>
      </c>
      <c r="AG265" s="91">
        <f t="shared" si="210"/>
        <v>0.68</v>
      </c>
      <c r="AH265" s="91">
        <f t="shared" si="212"/>
        <v>3.4177051782112782E-3</v>
      </c>
      <c r="AI265" s="91">
        <f t="shared" si="239"/>
        <v>0.34</v>
      </c>
      <c r="AJ265" s="91">
        <f t="shared" si="214"/>
        <v>6.8354103564225582E-4</v>
      </c>
      <c r="AK265" s="91">
        <f t="shared" si="239"/>
        <v>7.0000000000000007E-2</v>
      </c>
      <c r="AL265" s="91">
        <f t="shared" si="215"/>
        <v>6.8354103564225565E-3</v>
      </c>
      <c r="AM265" s="91">
        <f t="shared" si="216"/>
        <v>0.68</v>
      </c>
      <c r="AN265" s="91">
        <f t="shared" si="217"/>
        <v>3.4177051782112782E-3</v>
      </c>
      <c r="AO265" s="91">
        <f t="shared" si="218"/>
        <v>0.34</v>
      </c>
      <c r="AP265" s="91">
        <f t="shared" si="219"/>
        <v>1.7088525891056391E-3</v>
      </c>
      <c r="AQ265" s="91">
        <f t="shared" si="220"/>
        <v>0.17</v>
      </c>
      <c r="AR265" s="91">
        <f t="shared" si="221"/>
        <v>3.4177051782112791E-4</v>
      </c>
      <c r="AS265" s="91">
        <f t="shared" si="222"/>
        <v>0.03</v>
      </c>
      <c r="AT265" s="91">
        <f t="shared" si="223"/>
        <v>3.4177051782112782E-3</v>
      </c>
      <c r="AU265" s="91">
        <f t="shared" si="224"/>
        <v>0.34</v>
      </c>
      <c r="AV265" s="91">
        <f t="shared" si="225"/>
        <v>1.7088525891056391E-3</v>
      </c>
      <c r="AW265" s="91">
        <f t="shared" si="226"/>
        <v>0.17</v>
      </c>
      <c r="AX265" s="91">
        <f t="shared" si="227"/>
        <v>8.5442629455281956E-4</v>
      </c>
      <c r="AY265" s="91">
        <f t="shared" si="228"/>
        <v>0.09</v>
      </c>
      <c r="AZ265" s="91">
        <f t="shared" si="229"/>
        <v>1.7088525891056396E-4</v>
      </c>
      <c r="BA265" s="91">
        <f t="shared" si="230"/>
        <v>0.02</v>
      </c>
      <c r="BB265" s="91">
        <f t="shared" si="231"/>
        <v>6.8354103564225571E-4</v>
      </c>
      <c r="BC265" s="91">
        <f t="shared" si="232"/>
        <v>7.0000000000000007E-2</v>
      </c>
      <c r="BD265" s="91">
        <f t="shared" si="233"/>
        <v>3.4177051782112786E-4</v>
      </c>
      <c r="BE265" s="91">
        <f t="shared" si="234"/>
        <v>0.03</v>
      </c>
      <c r="BF265" s="91">
        <f t="shared" si="235"/>
        <v>1.7088525891056393E-4</v>
      </c>
      <c r="BG265" s="91">
        <f t="shared" si="236"/>
        <v>0.02</v>
      </c>
      <c r="BH265" s="91">
        <f t="shared" si="237"/>
        <v>3.417705178211282E-5</v>
      </c>
      <c r="BI265" s="91">
        <f t="shared" si="238"/>
        <v>0</v>
      </c>
    </row>
    <row r="266" spans="1:61" s="91" customFormat="1" x14ac:dyDescent="0.25">
      <c r="A266" s="126">
        <v>7.5</v>
      </c>
      <c r="B266" s="127">
        <f t="shared" si="193"/>
        <v>41</v>
      </c>
      <c r="C266" s="128">
        <f t="shared" si="183"/>
        <v>0</v>
      </c>
      <c r="D266" s="129">
        <f t="shared" si="184"/>
        <v>1</v>
      </c>
      <c r="E266" s="130">
        <f t="shared" si="185"/>
        <v>0</v>
      </c>
      <c r="F266" s="145">
        <f t="shared" si="182"/>
        <v>40</v>
      </c>
      <c r="G266" s="138">
        <f t="shared" si="207"/>
        <v>2.4861943828597001E-2</v>
      </c>
      <c r="H266" s="133">
        <f t="shared" si="194"/>
        <v>0.46296296296296297</v>
      </c>
      <c r="I266" s="129">
        <f t="shared" si="195"/>
        <v>1.38</v>
      </c>
      <c r="J266" s="133">
        <f t="shared" si="196"/>
        <v>0.46286282182731742</v>
      </c>
      <c r="K266" s="133">
        <f t="shared" si="208"/>
        <v>1.3567600133314219E-5</v>
      </c>
      <c r="L266" s="128">
        <f t="shared" si="197"/>
        <v>18.617322322758923</v>
      </c>
      <c r="M266" s="129">
        <f t="shared" si="186"/>
        <v>0</v>
      </c>
      <c r="N266" s="145">
        <v>0</v>
      </c>
      <c r="O266" s="140">
        <f t="shared" si="198"/>
        <v>1014.5573801056911</v>
      </c>
      <c r="P266" s="135">
        <f t="shared" si="199"/>
        <v>480</v>
      </c>
      <c r="Q266" s="138">
        <f t="shared" si="200"/>
        <v>1.24309719142985E-2</v>
      </c>
      <c r="R266" s="133">
        <f t="shared" si="201"/>
        <v>0.23148148148148148</v>
      </c>
      <c r="S266" s="133">
        <f t="shared" si="187"/>
        <v>0.23143141091365871</v>
      </c>
      <c r="T266" s="133">
        <f t="shared" si="188"/>
        <v>6.7838000666571097E-6</v>
      </c>
      <c r="U266" s="138">
        <f t="shared" si="202"/>
        <v>6.2154859571492502E-3</v>
      </c>
      <c r="V266" s="133">
        <f t="shared" si="203"/>
        <v>0.11574074074074074</v>
      </c>
      <c r="W266" s="133">
        <f t="shared" si="189"/>
        <v>0.11571570545682935</v>
      </c>
      <c r="X266" s="133">
        <f t="shared" si="190"/>
        <v>3.3919000333285549E-6</v>
      </c>
      <c r="Y266" s="138">
        <f t="shared" si="204"/>
        <v>1.2430971914298506E-3</v>
      </c>
      <c r="Z266" s="133">
        <f t="shared" si="205"/>
        <v>2.3148148148148147E-2</v>
      </c>
      <c r="AA266" s="133">
        <f t="shared" si="191"/>
        <v>2.3143141091365879E-2</v>
      </c>
      <c r="AB266" s="133">
        <f t="shared" si="192"/>
        <v>6.7838000666571129E-7</v>
      </c>
      <c r="AC266" s="141">
        <f t="shared" si="206"/>
        <v>0.35217013888889181</v>
      </c>
      <c r="AD266" s="91">
        <f t="shared" si="209"/>
        <v>1.374229880135233E-2</v>
      </c>
      <c r="AE266" s="91">
        <f t="shared" si="210"/>
        <v>1.36</v>
      </c>
      <c r="AF266" s="91">
        <f t="shared" si="211"/>
        <v>6.871149400676165E-3</v>
      </c>
      <c r="AG266" s="91">
        <f t="shared" si="210"/>
        <v>0.68</v>
      </c>
      <c r="AH266" s="91">
        <f t="shared" si="212"/>
        <v>3.4355747003380825E-3</v>
      </c>
      <c r="AI266" s="91">
        <f t="shared" si="239"/>
        <v>0.34</v>
      </c>
      <c r="AJ266" s="91">
        <f t="shared" si="214"/>
        <v>6.8711494006761669E-4</v>
      </c>
      <c r="AK266" s="91">
        <f t="shared" si="239"/>
        <v>7.0000000000000007E-2</v>
      </c>
      <c r="AL266" s="91">
        <f t="shared" si="215"/>
        <v>6.871149400676165E-3</v>
      </c>
      <c r="AM266" s="91">
        <f t="shared" si="216"/>
        <v>0.68</v>
      </c>
      <c r="AN266" s="91">
        <f t="shared" si="217"/>
        <v>3.4355747003380825E-3</v>
      </c>
      <c r="AO266" s="91">
        <f t="shared" si="218"/>
        <v>0.34</v>
      </c>
      <c r="AP266" s="91">
        <f t="shared" si="219"/>
        <v>1.7177873501690412E-3</v>
      </c>
      <c r="AQ266" s="91">
        <f t="shared" si="220"/>
        <v>0.17</v>
      </c>
      <c r="AR266" s="91">
        <f t="shared" si="221"/>
        <v>3.4355747003380835E-4</v>
      </c>
      <c r="AS266" s="91">
        <f t="shared" si="222"/>
        <v>0.03</v>
      </c>
      <c r="AT266" s="91">
        <f t="shared" si="223"/>
        <v>3.4355747003380825E-3</v>
      </c>
      <c r="AU266" s="91">
        <f t="shared" si="224"/>
        <v>0.34</v>
      </c>
      <c r="AV266" s="91">
        <f t="shared" si="225"/>
        <v>1.7177873501690412E-3</v>
      </c>
      <c r="AW266" s="91">
        <f t="shared" si="226"/>
        <v>0.17</v>
      </c>
      <c r="AX266" s="91">
        <f t="shared" si="227"/>
        <v>8.5889367508452062E-4</v>
      </c>
      <c r="AY266" s="91">
        <f t="shared" si="228"/>
        <v>0.09</v>
      </c>
      <c r="AZ266" s="91">
        <f t="shared" si="229"/>
        <v>1.7177873501690417E-4</v>
      </c>
      <c r="BA266" s="91">
        <f t="shared" si="230"/>
        <v>0.02</v>
      </c>
      <c r="BB266" s="91">
        <f t="shared" si="231"/>
        <v>6.8711494006761659E-4</v>
      </c>
      <c r="BC266" s="91">
        <f t="shared" si="232"/>
        <v>7.0000000000000007E-2</v>
      </c>
      <c r="BD266" s="91">
        <f t="shared" si="233"/>
        <v>3.4355747003380829E-4</v>
      </c>
      <c r="BE266" s="91">
        <f t="shared" si="234"/>
        <v>0.03</v>
      </c>
      <c r="BF266" s="91">
        <f t="shared" si="235"/>
        <v>1.7177873501690415E-4</v>
      </c>
      <c r="BG266" s="91">
        <f t="shared" si="236"/>
        <v>0.02</v>
      </c>
      <c r="BH266" s="91">
        <f t="shared" si="237"/>
        <v>3.4355747003380863E-5</v>
      </c>
      <c r="BI266" s="91">
        <f t="shared" si="238"/>
        <v>0</v>
      </c>
    </row>
    <row r="267" spans="1:61" s="91" customFormat="1" x14ac:dyDescent="0.25">
      <c r="A267" s="126">
        <v>7.5</v>
      </c>
      <c r="B267" s="127">
        <f t="shared" si="193"/>
        <v>41</v>
      </c>
      <c r="C267" s="128">
        <f t="shared" si="183"/>
        <v>0</v>
      </c>
      <c r="D267" s="129">
        <f t="shared" si="184"/>
        <v>1</v>
      </c>
      <c r="E267" s="130">
        <f t="shared" si="185"/>
        <v>0</v>
      </c>
      <c r="F267" s="145">
        <f t="shared" si="182"/>
        <v>40</v>
      </c>
      <c r="G267" s="138">
        <f t="shared" si="207"/>
        <v>2.4862124190129318E-2</v>
      </c>
      <c r="H267" s="133">
        <f t="shared" si="194"/>
        <v>0.46296296296296297</v>
      </c>
      <c r="I267" s="129">
        <f t="shared" si="195"/>
        <v>1.38</v>
      </c>
      <c r="J267" s="133">
        <f t="shared" si="196"/>
        <v>0.46286617967609917</v>
      </c>
      <c r="K267" s="133">
        <f t="shared" si="208"/>
        <v>1.3567698559775433E-5</v>
      </c>
      <c r="L267" s="128">
        <f t="shared" si="197"/>
        <v>18.617322322758923</v>
      </c>
      <c r="M267" s="129">
        <f t="shared" si="186"/>
        <v>0</v>
      </c>
      <c r="N267" s="145">
        <v>0</v>
      </c>
      <c r="O267" s="140">
        <f t="shared" si="198"/>
        <v>1014.5612589462153</v>
      </c>
      <c r="P267" s="135">
        <f t="shared" si="199"/>
        <v>480</v>
      </c>
      <c r="Q267" s="138">
        <f t="shared" si="200"/>
        <v>1.2431062095064659E-2</v>
      </c>
      <c r="R267" s="133">
        <f t="shared" si="201"/>
        <v>0.23148148148148148</v>
      </c>
      <c r="S267" s="133">
        <f t="shared" si="187"/>
        <v>0.23143308983804958</v>
      </c>
      <c r="T267" s="133">
        <f t="shared" si="188"/>
        <v>6.7838492798877167E-6</v>
      </c>
      <c r="U267" s="138">
        <f t="shared" si="202"/>
        <v>6.2155310475323295E-3</v>
      </c>
      <c r="V267" s="133">
        <f t="shared" si="203"/>
        <v>0.11574074074074074</v>
      </c>
      <c r="W267" s="133">
        <f t="shared" si="189"/>
        <v>0.11571654491902479</v>
      </c>
      <c r="X267" s="133">
        <f t="shared" si="190"/>
        <v>3.3919246399438583E-6</v>
      </c>
      <c r="Y267" s="138">
        <f t="shared" si="204"/>
        <v>1.2431062095064663E-3</v>
      </c>
      <c r="Z267" s="133">
        <f t="shared" si="205"/>
        <v>2.3148148148148147E-2</v>
      </c>
      <c r="AA267" s="133">
        <f t="shared" si="191"/>
        <v>2.3143308983804966E-2</v>
      </c>
      <c r="AB267" s="133">
        <f t="shared" si="192"/>
        <v>6.7838492798877184E-7</v>
      </c>
      <c r="AC267" s="141">
        <f t="shared" si="206"/>
        <v>0.35225694444444738</v>
      </c>
      <c r="AD267" s="91">
        <f t="shared" si="209"/>
        <v>1.3813777408398951E-2</v>
      </c>
      <c r="AE267" s="91">
        <f t="shared" si="210"/>
        <v>1.37</v>
      </c>
      <c r="AF267" s="91">
        <f t="shared" si="211"/>
        <v>6.9068887041994756E-3</v>
      </c>
      <c r="AG267" s="91">
        <f t="shared" si="210"/>
        <v>0.69</v>
      </c>
      <c r="AH267" s="91">
        <f t="shared" si="212"/>
        <v>3.4534443520997378E-3</v>
      </c>
      <c r="AI267" s="91">
        <f t="shared" si="239"/>
        <v>0.34</v>
      </c>
      <c r="AJ267" s="91">
        <f t="shared" si="214"/>
        <v>6.9068887041994777E-4</v>
      </c>
      <c r="AK267" s="91">
        <f t="shared" si="239"/>
        <v>7.0000000000000007E-2</v>
      </c>
      <c r="AL267" s="91">
        <f t="shared" si="215"/>
        <v>6.9068887041994756E-3</v>
      </c>
      <c r="AM267" s="91">
        <f t="shared" si="216"/>
        <v>0.69</v>
      </c>
      <c r="AN267" s="91">
        <f t="shared" si="217"/>
        <v>3.4534443520997378E-3</v>
      </c>
      <c r="AO267" s="91">
        <f t="shared" si="218"/>
        <v>0.34</v>
      </c>
      <c r="AP267" s="91">
        <f t="shared" si="219"/>
        <v>1.7267221760498689E-3</v>
      </c>
      <c r="AQ267" s="91">
        <f t="shared" si="220"/>
        <v>0.17</v>
      </c>
      <c r="AR267" s="91">
        <f t="shared" si="221"/>
        <v>3.4534443520997389E-4</v>
      </c>
      <c r="AS267" s="91">
        <f t="shared" si="222"/>
        <v>0.03</v>
      </c>
      <c r="AT267" s="91">
        <f t="shared" si="223"/>
        <v>3.4534443520997378E-3</v>
      </c>
      <c r="AU267" s="91">
        <f t="shared" si="224"/>
        <v>0.34</v>
      </c>
      <c r="AV267" s="91">
        <f t="shared" si="225"/>
        <v>1.7267221760498689E-3</v>
      </c>
      <c r="AW267" s="91">
        <f t="shared" si="226"/>
        <v>0.17</v>
      </c>
      <c r="AX267" s="91">
        <f t="shared" si="227"/>
        <v>8.6336108802493444E-4</v>
      </c>
      <c r="AY267" s="91">
        <f t="shared" si="228"/>
        <v>0.09</v>
      </c>
      <c r="AZ267" s="91">
        <f t="shared" si="229"/>
        <v>1.7267221760498694E-4</v>
      </c>
      <c r="BA267" s="91">
        <f t="shared" si="230"/>
        <v>0.02</v>
      </c>
      <c r="BB267" s="91">
        <f t="shared" si="231"/>
        <v>6.9068887041994766E-4</v>
      </c>
      <c r="BC267" s="91">
        <f t="shared" si="232"/>
        <v>7.0000000000000007E-2</v>
      </c>
      <c r="BD267" s="91">
        <f t="shared" si="233"/>
        <v>3.4534443520997383E-4</v>
      </c>
      <c r="BE267" s="91">
        <f t="shared" si="234"/>
        <v>0.03</v>
      </c>
      <c r="BF267" s="91">
        <f t="shared" si="235"/>
        <v>1.7267221760498692E-4</v>
      </c>
      <c r="BG267" s="91">
        <f t="shared" si="236"/>
        <v>0.02</v>
      </c>
      <c r="BH267" s="91">
        <f t="shared" si="237"/>
        <v>3.453444352099742E-5</v>
      </c>
      <c r="BI267" s="91">
        <f t="shared" si="238"/>
        <v>0</v>
      </c>
    </row>
    <row r="268" spans="1:61" s="91" customFormat="1" x14ac:dyDescent="0.25">
      <c r="A268" s="126">
        <v>7.5</v>
      </c>
      <c r="B268" s="127">
        <f t="shared" si="193"/>
        <v>41</v>
      </c>
      <c r="C268" s="128">
        <f t="shared" si="183"/>
        <v>0</v>
      </c>
      <c r="D268" s="129">
        <f t="shared" si="184"/>
        <v>1</v>
      </c>
      <c r="E268" s="130">
        <f t="shared" si="185"/>
        <v>0</v>
      </c>
      <c r="F268" s="145">
        <f t="shared" si="182"/>
        <v>40</v>
      </c>
      <c r="G268" s="138">
        <f t="shared" si="207"/>
        <v>2.4862297555938283E-2</v>
      </c>
      <c r="H268" s="133">
        <f t="shared" si="194"/>
        <v>0.46296296296296297</v>
      </c>
      <c r="I268" s="129">
        <f t="shared" si="195"/>
        <v>1.38</v>
      </c>
      <c r="J268" s="133">
        <f t="shared" si="196"/>
        <v>0.46286940728324444</v>
      </c>
      <c r="K268" s="133">
        <f t="shared" si="208"/>
        <v>1.3567793168547339E-5</v>
      </c>
      <c r="L268" s="128">
        <f t="shared" si="197"/>
        <v>18.617322322758923</v>
      </c>
      <c r="M268" s="129">
        <f t="shared" si="186"/>
        <v>0</v>
      </c>
      <c r="N268" s="145">
        <v>0</v>
      </c>
      <c r="O268" s="140">
        <f t="shared" si="198"/>
        <v>1014.5649873416889</v>
      </c>
      <c r="P268" s="135">
        <f t="shared" si="199"/>
        <v>480</v>
      </c>
      <c r="Q268" s="138">
        <f t="shared" si="200"/>
        <v>1.2431148777969142E-2</v>
      </c>
      <c r="R268" s="133">
        <f t="shared" si="201"/>
        <v>0.23148148148148148</v>
      </c>
      <c r="S268" s="133">
        <f t="shared" si="187"/>
        <v>0.23143470364162222</v>
      </c>
      <c r="T268" s="133">
        <f t="shared" si="188"/>
        <v>6.7838965842736694E-6</v>
      </c>
      <c r="U268" s="138">
        <f t="shared" si="202"/>
        <v>6.2155743889845709E-3</v>
      </c>
      <c r="V268" s="133">
        <f t="shared" si="203"/>
        <v>0.11574074074074074</v>
      </c>
      <c r="W268" s="133">
        <f t="shared" si="189"/>
        <v>0.11571735182081111</v>
      </c>
      <c r="X268" s="133">
        <f t="shared" si="190"/>
        <v>3.3919482921368347E-6</v>
      </c>
      <c r="Y268" s="138">
        <f t="shared" si="204"/>
        <v>1.2431148777969146E-3</v>
      </c>
      <c r="Z268" s="133">
        <f t="shared" si="205"/>
        <v>2.3148148148148147E-2</v>
      </c>
      <c r="AA268" s="133">
        <f t="shared" si="191"/>
        <v>2.3143470364162231E-2</v>
      </c>
      <c r="AB268" s="133">
        <f t="shared" si="192"/>
        <v>6.7838965842736709E-7</v>
      </c>
      <c r="AC268" s="141">
        <f t="shared" si="206"/>
        <v>0.35234375000000295</v>
      </c>
      <c r="AD268" s="91">
        <f t="shared" si="209"/>
        <v>1.3885256513872273E-2</v>
      </c>
      <c r="AE268" s="91">
        <f t="shared" si="210"/>
        <v>1.38</v>
      </c>
      <c r="AF268" s="91">
        <f t="shared" si="211"/>
        <v>6.9426282569361366E-3</v>
      </c>
      <c r="AG268" s="91">
        <f t="shared" si="210"/>
        <v>0.69</v>
      </c>
      <c r="AH268" s="91">
        <f t="shared" si="212"/>
        <v>3.4713141284680683E-3</v>
      </c>
      <c r="AI268" s="91">
        <f t="shared" si="239"/>
        <v>0.35</v>
      </c>
      <c r="AJ268" s="91">
        <f t="shared" si="214"/>
        <v>6.9426282569361392E-4</v>
      </c>
      <c r="AK268" s="91">
        <f t="shared" si="239"/>
        <v>7.0000000000000007E-2</v>
      </c>
      <c r="AL268" s="91">
        <f t="shared" si="215"/>
        <v>6.9426282569361366E-3</v>
      </c>
      <c r="AM268" s="91">
        <f t="shared" si="216"/>
        <v>0.69</v>
      </c>
      <c r="AN268" s="91">
        <f t="shared" si="217"/>
        <v>3.4713141284680683E-3</v>
      </c>
      <c r="AO268" s="91">
        <f t="shared" si="218"/>
        <v>0.35</v>
      </c>
      <c r="AP268" s="91">
        <f t="shared" si="219"/>
        <v>1.7356570642340341E-3</v>
      </c>
      <c r="AQ268" s="91">
        <f t="shared" si="220"/>
        <v>0.17</v>
      </c>
      <c r="AR268" s="91">
        <f t="shared" si="221"/>
        <v>3.4713141284680696E-4</v>
      </c>
      <c r="AS268" s="91">
        <f t="shared" si="222"/>
        <v>0.03</v>
      </c>
      <c r="AT268" s="91">
        <f t="shared" si="223"/>
        <v>3.4713141284680683E-3</v>
      </c>
      <c r="AU268" s="91">
        <f t="shared" si="224"/>
        <v>0.35</v>
      </c>
      <c r="AV268" s="91">
        <f t="shared" si="225"/>
        <v>1.7356570642340341E-3</v>
      </c>
      <c r="AW268" s="91">
        <f t="shared" si="226"/>
        <v>0.17</v>
      </c>
      <c r="AX268" s="91">
        <f t="shared" si="227"/>
        <v>8.6782853211701707E-4</v>
      </c>
      <c r="AY268" s="91">
        <f t="shared" si="228"/>
        <v>0.09</v>
      </c>
      <c r="AZ268" s="91">
        <f t="shared" si="229"/>
        <v>1.7356570642340348E-4</v>
      </c>
      <c r="BA268" s="91">
        <f t="shared" si="230"/>
        <v>0.02</v>
      </c>
      <c r="BB268" s="91">
        <f t="shared" si="231"/>
        <v>6.9426282569361381E-4</v>
      </c>
      <c r="BC268" s="91">
        <f t="shared" si="232"/>
        <v>7.0000000000000007E-2</v>
      </c>
      <c r="BD268" s="91">
        <f t="shared" si="233"/>
        <v>3.4713141284680691E-4</v>
      </c>
      <c r="BE268" s="91">
        <f t="shared" si="234"/>
        <v>0.03</v>
      </c>
      <c r="BF268" s="91">
        <f t="shared" si="235"/>
        <v>1.7356570642340345E-4</v>
      </c>
      <c r="BG268" s="91">
        <f t="shared" si="236"/>
        <v>0.02</v>
      </c>
      <c r="BH268" s="91">
        <f t="shared" si="237"/>
        <v>3.4713141284680723E-5</v>
      </c>
      <c r="BI268" s="91">
        <f t="shared" si="238"/>
        <v>0</v>
      </c>
    </row>
    <row r="269" spans="1:61" s="91" customFormat="1" x14ac:dyDescent="0.25">
      <c r="A269" s="126">
        <v>7.5</v>
      </c>
      <c r="B269" s="127">
        <f t="shared" si="193"/>
        <v>41</v>
      </c>
      <c r="C269" s="128">
        <f t="shared" si="183"/>
        <v>0</v>
      </c>
      <c r="D269" s="129">
        <f t="shared" si="184"/>
        <v>1</v>
      </c>
      <c r="E269" s="130">
        <f t="shared" si="185"/>
        <v>0</v>
      </c>
      <c r="F269" s="145">
        <f t="shared" si="182"/>
        <v>40</v>
      </c>
      <c r="G269" s="138">
        <f t="shared" si="207"/>
        <v>2.4862464197368594E-2</v>
      </c>
      <c r="H269" s="133">
        <f t="shared" si="194"/>
        <v>0.46296296296296297</v>
      </c>
      <c r="I269" s="129">
        <f t="shared" si="195"/>
        <v>1.38</v>
      </c>
      <c r="J269" s="133">
        <f t="shared" si="196"/>
        <v>0.46287250970046484</v>
      </c>
      <c r="K269" s="133">
        <f t="shared" si="208"/>
        <v>1.3567884107707514E-5</v>
      </c>
      <c r="L269" s="128">
        <f t="shared" si="197"/>
        <v>18.617322322758923</v>
      </c>
      <c r="M269" s="129">
        <f t="shared" si="186"/>
        <v>0</v>
      </c>
      <c r="N269" s="145">
        <v>0</v>
      </c>
      <c r="O269" s="140">
        <f t="shared" si="198"/>
        <v>1014.5685711272871</v>
      </c>
      <c r="P269" s="135">
        <f t="shared" si="199"/>
        <v>480</v>
      </c>
      <c r="Q269" s="138">
        <f t="shared" si="200"/>
        <v>1.2431232098684297E-2</v>
      </c>
      <c r="R269" s="133">
        <f t="shared" si="201"/>
        <v>0.23148148148148148</v>
      </c>
      <c r="S269" s="133">
        <f t="shared" si="187"/>
        <v>0.23143625485023242</v>
      </c>
      <c r="T269" s="133">
        <f t="shared" si="188"/>
        <v>6.7839420538537571E-6</v>
      </c>
      <c r="U269" s="138">
        <f t="shared" si="202"/>
        <v>6.2156160493421486E-3</v>
      </c>
      <c r="V269" s="133">
        <f t="shared" si="203"/>
        <v>0.11574074074074074</v>
      </c>
      <c r="W269" s="133">
        <f t="shared" si="189"/>
        <v>0.11571812742511621</v>
      </c>
      <c r="X269" s="133">
        <f t="shared" si="190"/>
        <v>3.3919710269268785E-6</v>
      </c>
      <c r="Y269" s="138">
        <f t="shared" si="204"/>
        <v>1.2431232098684302E-3</v>
      </c>
      <c r="Z269" s="133">
        <f t="shared" si="205"/>
        <v>2.3148148148148147E-2</v>
      </c>
      <c r="AA269" s="133">
        <f t="shared" si="191"/>
        <v>2.3143625485023252E-2</v>
      </c>
      <c r="AB269" s="133">
        <f t="shared" si="192"/>
        <v>6.7839420538537583E-7</v>
      </c>
      <c r="AC269" s="141">
        <f t="shared" si="206"/>
        <v>0.35243055555555852</v>
      </c>
      <c r="AD269" s="91">
        <f t="shared" si="209"/>
        <v>1.3956736098439709E-2</v>
      </c>
      <c r="AE269" s="91">
        <f t="shared" si="210"/>
        <v>1.39</v>
      </c>
      <c r="AF269" s="91">
        <f t="shared" si="211"/>
        <v>6.9783680492198543E-3</v>
      </c>
      <c r="AG269" s="91">
        <f t="shared" si="210"/>
        <v>0.7</v>
      </c>
      <c r="AH269" s="91">
        <f t="shared" si="212"/>
        <v>3.4891840246099272E-3</v>
      </c>
      <c r="AI269" s="91">
        <f t="shared" si="239"/>
        <v>0.35</v>
      </c>
      <c r="AJ269" s="91">
        <f t="shared" si="214"/>
        <v>6.9783680492198569E-4</v>
      </c>
      <c r="AK269" s="91">
        <f t="shared" si="239"/>
        <v>7.0000000000000007E-2</v>
      </c>
      <c r="AL269" s="91">
        <f t="shared" si="215"/>
        <v>6.9783680492198543E-3</v>
      </c>
      <c r="AM269" s="91">
        <f t="shared" si="216"/>
        <v>0.7</v>
      </c>
      <c r="AN269" s="91">
        <f t="shared" si="217"/>
        <v>3.4891840246099272E-3</v>
      </c>
      <c r="AO269" s="91">
        <f t="shared" si="218"/>
        <v>0.35</v>
      </c>
      <c r="AP269" s="91">
        <f t="shared" si="219"/>
        <v>1.7445920123049636E-3</v>
      </c>
      <c r="AQ269" s="91">
        <f t="shared" si="220"/>
        <v>0.17</v>
      </c>
      <c r="AR269" s="91">
        <f t="shared" si="221"/>
        <v>3.4891840246099285E-4</v>
      </c>
      <c r="AS269" s="91">
        <f t="shared" si="222"/>
        <v>0.03</v>
      </c>
      <c r="AT269" s="91">
        <f t="shared" si="223"/>
        <v>3.4891840246099272E-3</v>
      </c>
      <c r="AU269" s="91">
        <f t="shared" si="224"/>
        <v>0.35</v>
      </c>
      <c r="AV269" s="91">
        <f t="shared" si="225"/>
        <v>1.7445920123049636E-3</v>
      </c>
      <c r="AW269" s="91">
        <f t="shared" si="226"/>
        <v>0.17</v>
      </c>
      <c r="AX269" s="91">
        <f t="shared" si="227"/>
        <v>8.7229600615248179E-4</v>
      </c>
      <c r="AY269" s="91">
        <f t="shared" si="228"/>
        <v>0.09</v>
      </c>
      <c r="AZ269" s="91">
        <f t="shared" si="229"/>
        <v>1.7445920123049642E-4</v>
      </c>
      <c r="BA269" s="91">
        <f t="shared" si="230"/>
        <v>0.02</v>
      </c>
      <c r="BB269" s="91">
        <f t="shared" si="231"/>
        <v>6.9783680492198558E-4</v>
      </c>
      <c r="BC269" s="91">
        <f t="shared" si="232"/>
        <v>7.0000000000000007E-2</v>
      </c>
      <c r="BD269" s="91">
        <f t="shared" si="233"/>
        <v>3.4891840246099279E-4</v>
      </c>
      <c r="BE269" s="91">
        <f t="shared" si="234"/>
        <v>0.03</v>
      </c>
      <c r="BF269" s="91">
        <f t="shared" si="235"/>
        <v>1.744592012304964E-4</v>
      </c>
      <c r="BG269" s="91">
        <f t="shared" si="236"/>
        <v>0.02</v>
      </c>
      <c r="BH269" s="91">
        <f t="shared" si="237"/>
        <v>3.489184024609931E-5</v>
      </c>
      <c r="BI269" s="91">
        <f t="shared" si="238"/>
        <v>0</v>
      </c>
    </row>
    <row r="270" spans="1:61" s="91" customFormat="1" x14ac:dyDescent="0.25">
      <c r="A270" s="126">
        <v>7.5</v>
      </c>
      <c r="B270" s="127">
        <f t="shared" si="193"/>
        <v>41</v>
      </c>
      <c r="C270" s="128">
        <f t="shared" si="183"/>
        <v>0</v>
      </c>
      <c r="D270" s="129">
        <f t="shared" si="184"/>
        <v>1</v>
      </c>
      <c r="E270" s="130">
        <f t="shared" si="185"/>
        <v>0</v>
      </c>
      <c r="F270" s="145">
        <f t="shared" si="182"/>
        <v>40</v>
      </c>
      <c r="G270" s="138">
        <f t="shared" si="207"/>
        <v>2.4862624375240241E-2</v>
      </c>
      <c r="H270" s="133">
        <f t="shared" si="194"/>
        <v>0.46296296296296297</v>
      </c>
      <c r="I270" s="129">
        <f t="shared" si="195"/>
        <v>1.38</v>
      </c>
      <c r="J270" s="133">
        <f t="shared" si="196"/>
        <v>0.46287549178353027</v>
      </c>
      <c r="K270" s="133">
        <f t="shared" si="208"/>
        <v>1.3567971519590015E-5</v>
      </c>
      <c r="L270" s="128">
        <f t="shared" si="197"/>
        <v>18.617322322758923</v>
      </c>
      <c r="M270" s="129">
        <f t="shared" si="186"/>
        <v>0</v>
      </c>
      <c r="N270" s="145">
        <v>0</v>
      </c>
      <c r="O270" s="140">
        <f t="shared" si="198"/>
        <v>1014.5720159118611</v>
      </c>
      <c r="P270" s="135">
        <f t="shared" si="199"/>
        <v>480</v>
      </c>
      <c r="Q270" s="138">
        <f t="shared" si="200"/>
        <v>1.2431312187620121E-2</v>
      </c>
      <c r="R270" s="133">
        <f t="shared" si="201"/>
        <v>0.23148148148148148</v>
      </c>
      <c r="S270" s="133">
        <f t="shared" si="187"/>
        <v>0.23143774589176513</v>
      </c>
      <c r="T270" s="133">
        <f t="shared" si="188"/>
        <v>6.7839857597950076E-6</v>
      </c>
      <c r="U270" s="138">
        <f t="shared" si="202"/>
        <v>6.2156560938100604E-3</v>
      </c>
      <c r="V270" s="133">
        <f t="shared" si="203"/>
        <v>0.11574074074074074</v>
      </c>
      <c r="W270" s="133">
        <f t="shared" si="189"/>
        <v>0.11571887294588257</v>
      </c>
      <c r="X270" s="133">
        <f t="shared" si="190"/>
        <v>3.3919928798975038E-6</v>
      </c>
      <c r="Y270" s="138">
        <f t="shared" si="204"/>
        <v>1.2431312187620126E-3</v>
      </c>
      <c r="Z270" s="133">
        <f t="shared" si="205"/>
        <v>2.3148148148148147E-2</v>
      </c>
      <c r="AA270" s="133">
        <f t="shared" si="191"/>
        <v>2.3143774589176522E-2</v>
      </c>
      <c r="AB270" s="133">
        <f t="shared" si="192"/>
        <v>6.7839857597950091E-7</v>
      </c>
      <c r="AC270" s="141">
        <f t="shared" si="206"/>
        <v>0.35251736111111409</v>
      </c>
      <c r="AD270" s="91">
        <f t="shared" si="209"/>
        <v>1.4028216143518525E-2</v>
      </c>
      <c r="AE270" s="91">
        <f t="shared" si="210"/>
        <v>1.39</v>
      </c>
      <c r="AF270" s="91">
        <f t="shared" si="211"/>
        <v>7.0141080717592624E-3</v>
      </c>
      <c r="AG270" s="91">
        <f t="shared" si="210"/>
        <v>0.7</v>
      </c>
      <c r="AH270" s="91">
        <f t="shared" si="212"/>
        <v>3.5070540358796312E-3</v>
      </c>
      <c r="AI270" s="91">
        <f t="shared" si="239"/>
        <v>0.35</v>
      </c>
      <c r="AJ270" s="91">
        <f t="shared" si="214"/>
        <v>7.0141080717592643E-4</v>
      </c>
      <c r="AK270" s="91">
        <f t="shared" si="239"/>
        <v>7.0000000000000007E-2</v>
      </c>
      <c r="AL270" s="91">
        <f t="shared" si="215"/>
        <v>7.0141080717592624E-3</v>
      </c>
      <c r="AM270" s="91">
        <f t="shared" si="216"/>
        <v>0.7</v>
      </c>
      <c r="AN270" s="91">
        <f t="shared" si="217"/>
        <v>3.5070540358796312E-3</v>
      </c>
      <c r="AO270" s="91">
        <f t="shared" si="218"/>
        <v>0.35</v>
      </c>
      <c r="AP270" s="91">
        <f t="shared" si="219"/>
        <v>1.7535270179398156E-3</v>
      </c>
      <c r="AQ270" s="91">
        <f t="shared" si="220"/>
        <v>0.18</v>
      </c>
      <c r="AR270" s="91">
        <f t="shared" si="221"/>
        <v>3.5070540358796322E-4</v>
      </c>
      <c r="AS270" s="91">
        <f t="shared" si="222"/>
        <v>0.04</v>
      </c>
      <c r="AT270" s="91">
        <f t="shared" si="223"/>
        <v>3.5070540358796312E-3</v>
      </c>
      <c r="AU270" s="91">
        <f t="shared" si="224"/>
        <v>0.35</v>
      </c>
      <c r="AV270" s="91">
        <f t="shared" si="225"/>
        <v>1.7535270179398156E-3</v>
      </c>
      <c r="AW270" s="91">
        <f t="shared" si="226"/>
        <v>0.18</v>
      </c>
      <c r="AX270" s="91">
        <f t="shared" si="227"/>
        <v>8.767635089699078E-4</v>
      </c>
      <c r="AY270" s="91">
        <f t="shared" si="228"/>
        <v>0.09</v>
      </c>
      <c r="AZ270" s="91">
        <f t="shared" si="229"/>
        <v>1.7535270179398161E-4</v>
      </c>
      <c r="BA270" s="91">
        <f t="shared" si="230"/>
        <v>0.02</v>
      </c>
      <c r="BB270" s="91">
        <f t="shared" si="231"/>
        <v>7.0141080717592633E-4</v>
      </c>
      <c r="BC270" s="91">
        <f t="shared" si="232"/>
        <v>7.0000000000000007E-2</v>
      </c>
      <c r="BD270" s="91">
        <f t="shared" si="233"/>
        <v>3.5070540358796316E-4</v>
      </c>
      <c r="BE270" s="91">
        <f t="shared" si="234"/>
        <v>0.04</v>
      </c>
      <c r="BF270" s="91">
        <f t="shared" si="235"/>
        <v>1.7535270179398158E-4</v>
      </c>
      <c r="BG270" s="91">
        <f t="shared" si="236"/>
        <v>0.02</v>
      </c>
      <c r="BH270" s="91">
        <f t="shared" si="237"/>
        <v>3.5070540358796352E-5</v>
      </c>
      <c r="BI270" s="91">
        <f t="shared" si="238"/>
        <v>0</v>
      </c>
    </row>
    <row r="271" spans="1:61" s="91" customFormat="1" x14ac:dyDescent="0.25">
      <c r="A271" s="126">
        <v>7.5</v>
      </c>
      <c r="B271" s="127">
        <f t="shared" si="193"/>
        <v>41</v>
      </c>
      <c r="C271" s="128">
        <f t="shared" si="183"/>
        <v>0</v>
      </c>
      <c r="D271" s="129">
        <f t="shared" si="184"/>
        <v>1</v>
      </c>
      <c r="E271" s="130">
        <f t="shared" si="185"/>
        <v>0</v>
      </c>
      <c r="F271" s="145">
        <f t="shared" si="182"/>
        <v>40</v>
      </c>
      <c r="G271" s="138">
        <f t="shared" si="207"/>
        <v>2.4862778340256728E-2</v>
      </c>
      <c r="H271" s="133">
        <f t="shared" si="194"/>
        <v>0.46296296296296297</v>
      </c>
      <c r="I271" s="129">
        <f t="shared" si="195"/>
        <v>1.38</v>
      </c>
      <c r="J271" s="133">
        <f t="shared" si="196"/>
        <v>0.46287835819986861</v>
      </c>
      <c r="K271" s="133">
        <f t="shared" si="208"/>
        <v>1.3568055541008156E-5</v>
      </c>
      <c r="L271" s="128">
        <f t="shared" si="197"/>
        <v>18.617322322758923</v>
      </c>
      <c r="M271" s="129">
        <f t="shared" si="186"/>
        <v>0</v>
      </c>
      <c r="N271" s="145">
        <v>0</v>
      </c>
      <c r="O271" s="140">
        <f t="shared" si="198"/>
        <v>1014.5753270867167</v>
      </c>
      <c r="P271" s="135">
        <f t="shared" si="199"/>
        <v>480</v>
      </c>
      <c r="Q271" s="138">
        <f t="shared" si="200"/>
        <v>1.2431389170128364E-2</v>
      </c>
      <c r="R271" s="133">
        <f t="shared" si="201"/>
        <v>0.23148148148148148</v>
      </c>
      <c r="S271" s="133">
        <f t="shared" si="187"/>
        <v>0.23143917909993431</v>
      </c>
      <c r="T271" s="133">
        <f t="shared" si="188"/>
        <v>6.7840277705040781E-6</v>
      </c>
      <c r="U271" s="138">
        <f t="shared" si="202"/>
        <v>6.2156945850641819E-3</v>
      </c>
      <c r="V271" s="133">
        <f t="shared" si="203"/>
        <v>0.11574074074074074</v>
      </c>
      <c r="W271" s="133">
        <f t="shared" si="189"/>
        <v>0.11571958954996715</v>
      </c>
      <c r="X271" s="133">
        <f t="shared" si="190"/>
        <v>3.3920138852520391E-6</v>
      </c>
      <c r="Y271" s="138">
        <f t="shared" si="204"/>
        <v>1.2431389170128369E-3</v>
      </c>
      <c r="Z271" s="133">
        <f t="shared" si="205"/>
        <v>2.3148148148148147E-2</v>
      </c>
      <c r="AA271" s="133">
        <f t="shared" si="191"/>
        <v>2.3143917909993442E-2</v>
      </c>
      <c r="AB271" s="133">
        <f t="shared" si="192"/>
        <v>6.7840277705040804E-7</v>
      </c>
      <c r="AC271" s="141">
        <f t="shared" si="206"/>
        <v>0.35260416666666966</v>
      </c>
      <c r="AD271" s="91">
        <f t="shared" si="209"/>
        <v>1.4099696631246763E-2</v>
      </c>
      <c r="AE271" s="91">
        <f t="shared" si="210"/>
        <v>1.4</v>
      </c>
      <c r="AF271" s="91">
        <f t="shared" si="211"/>
        <v>7.0498483156233816E-3</v>
      </c>
      <c r="AG271" s="91">
        <f t="shared" si="210"/>
        <v>0.7</v>
      </c>
      <c r="AH271" s="91">
        <f t="shared" si="212"/>
        <v>3.5249241578116908E-3</v>
      </c>
      <c r="AI271" s="91">
        <f t="shared" si="239"/>
        <v>0.35</v>
      </c>
      <c r="AJ271" s="91">
        <f t="shared" si="214"/>
        <v>7.0498483156233838E-4</v>
      </c>
      <c r="AK271" s="91">
        <f t="shared" si="239"/>
        <v>7.0000000000000007E-2</v>
      </c>
      <c r="AL271" s="91">
        <f t="shared" si="215"/>
        <v>7.0498483156233816E-3</v>
      </c>
      <c r="AM271" s="91">
        <f t="shared" si="216"/>
        <v>0.7</v>
      </c>
      <c r="AN271" s="91">
        <f t="shared" si="217"/>
        <v>3.5249241578116908E-3</v>
      </c>
      <c r="AO271" s="91">
        <f t="shared" si="218"/>
        <v>0.35</v>
      </c>
      <c r="AP271" s="91">
        <f t="shared" si="219"/>
        <v>1.7624620789058454E-3</v>
      </c>
      <c r="AQ271" s="91">
        <f t="shared" si="220"/>
        <v>0.18</v>
      </c>
      <c r="AR271" s="91">
        <f t="shared" si="221"/>
        <v>3.5249241578116919E-4</v>
      </c>
      <c r="AS271" s="91">
        <f t="shared" si="222"/>
        <v>0.04</v>
      </c>
      <c r="AT271" s="91">
        <f t="shared" si="223"/>
        <v>3.5249241578116908E-3</v>
      </c>
      <c r="AU271" s="91">
        <f t="shared" si="224"/>
        <v>0.35</v>
      </c>
      <c r="AV271" s="91">
        <f t="shared" si="225"/>
        <v>1.7624620789058454E-3</v>
      </c>
      <c r="AW271" s="91">
        <f t="shared" si="226"/>
        <v>0.18</v>
      </c>
      <c r="AX271" s="91">
        <f t="shared" si="227"/>
        <v>8.8123103945292271E-4</v>
      </c>
      <c r="AY271" s="91">
        <f t="shared" si="228"/>
        <v>0.09</v>
      </c>
      <c r="AZ271" s="91">
        <f t="shared" si="229"/>
        <v>1.762462078905846E-4</v>
      </c>
      <c r="BA271" s="91">
        <f t="shared" si="230"/>
        <v>0.02</v>
      </c>
      <c r="BB271" s="91">
        <f t="shared" si="231"/>
        <v>7.0498483156233827E-4</v>
      </c>
      <c r="BC271" s="91">
        <f t="shared" si="232"/>
        <v>7.0000000000000007E-2</v>
      </c>
      <c r="BD271" s="91">
        <f t="shared" si="233"/>
        <v>3.5249241578116914E-4</v>
      </c>
      <c r="BE271" s="91">
        <f t="shared" si="234"/>
        <v>0.04</v>
      </c>
      <c r="BF271" s="91">
        <f t="shared" si="235"/>
        <v>1.7624620789058457E-4</v>
      </c>
      <c r="BG271" s="91">
        <f t="shared" si="236"/>
        <v>0.02</v>
      </c>
      <c r="BH271" s="91">
        <f t="shared" si="237"/>
        <v>3.5249241578116948E-5</v>
      </c>
      <c r="BI271" s="91">
        <f t="shared" si="238"/>
        <v>0</v>
      </c>
    </row>
    <row r="272" spans="1:61" s="91" customFormat="1" x14ac:dyDescent="0.25">
      <c r="A272" s="126">
        <v>7.5</v>
      </c>
      <c r="B272" s="127">
        <f t="shared" si="193"/>
        <v>41</v>
      </c>
      <c r="C272" s="128">
        <f t="shared" si="183"/>
        <v>0</v>
      </c>
      <c r="D272" s="129">
        <f t="shared" si="184"/>
        <v>1</v>
      </c>
      <c r="E272" s="130">
        <f t="shared" si="185"/>
        <v>0</v>
      </c>
      <c r="F272" s="145">
        <f t="shared" si="182"/>
        <v>40</v>
      </c>
      <c r="G272" s="138">
        <f t="shared" si="207"/>
        <v>2.4862926333397463E-2</v>
      </c>
      <c r="H272" s="133">
        <f t="shared" si="194"/>
        <v>0.46296296296296297</v>
      </c>
      <c r="I272" s="129">
        <f t="shared" si="195"/>
        <v>1.38</v>
      </c>
      <c r="J272" s="133">
        <f t="shared" si="196"/>
        <v>0.46288111343587124</v>
      </c>
      <c r="K272" s="133">
        <f t="shared" si="208"/>
        <v>1.3568136303468639E-5</v>
      </c>
      <c r="L272" s="128">
        <f t="shared" si="197"/>
        <v>18.617322322758923</v>
      </c>
      <c r="M272" s="129">
        <f t="shared" si="186"/>
        <v>0</v>
      </c>
      <c r="N272" s="145">
        <v>0</v>
      </c>
      <c r="O272" s="140">
        <f t="shared" si="198"/>
        <v>1014.5785098340525</v>
      </c>
      <c r="P272" s="135">
        <f t="shared" si="199"/>
        <v>480</v>
      </c>
      <c r="Q272" s="138">
        <f t="shared" si="200"/>
        <v>1.2431463166698731E-2</v>
      </c>
      <c r="R272" s="133">
        <f t="shared" si="201"/>
        <v>0.23148148148148148</v>
      </c>
      <c r="S272" s="133">
        <f t="shared" si="187"/>
        <v>0.23144055671793562</v>
      </c>
      <c r="T272" s="133">
        <f t="shared" si="188"/>
        <v>6.7840681517343193E-6</v>
      </c>
      <c r="U272" s="138">
        <f t="shared" si="202"/>
        <v>6.2157315833493657E-3</v>
      </c>
      <c r="V272" s="133">
        <f t="shared" si="203"/>
        <v>0.11574074074074074</v>
      </c>
      <c r="W272" s="133">
        <f t="shared" si="189"/>
        <v>0.11572027835896781</v>
      </c>
      <c r="X272" s="133">
        <f t="shared" si="190"/>
        <v>3.3920340758671596E-6</v>
      </c>
      <c r="Y272" s="138">
        <f t="shared" si="204"/>
        <v>1.2431463166698738E-3</v>
      </c>
      <c r="Z272" s="133">
        <f t="shared" si="205"/>
        <v>2.3148148148148147E-2</v>
      </c>
      <c r="AA272" s="133">
        <f t="shared" si="191"/>
        <v>2.3144055671793576E-2</v>
      </c>
      <c r="AB272" s="133">
        <f t="shared" si="192"/>
        <v>6.784068151734321E-7</v>
      </c>
      <c r="AC272" s="141">
        <f t="shared" si="206"/>
        <v>0.35269097222222523</v>
      </c>
      <c r="AD272" s="91">
        <f t="shared" si="209"/>
        <v>1.4171177544455281E-2</v>
      </c>
      <c r="AE272" s="91">
        <f t="shared" si="210"/>
        <v>1.41</v>
      </c>
      <c r="AF272" s="91">
        <f t="shared" si="211"/>
        <v>7.0855887722276406E-3</v>
      </c>
      <c r="AG272" s="91">
        <f t="shared" si="210"/>
        <v>0.71</v>
      </c>
      <c r="AH272" s="91">
        <f t="shared" si="212"/>
        <v>3.5427943861138203E-3</v>
      </c>
      <c r="AI272" s="91">
        <f t="shared" si="239"/>
        <v>0.35</v>
      </c>
      <c r="AJ272" s="91">
        <f t="shared" si="214"/>
        <v>7.0855887722276424E-4</v>
      </c>
      <c r="AK272" s="91">
        <f t="shared" si="239"/>
        <v>7.0000000000000007E-2</v>
      </c>
      <c r="AL272" s="91">
        <f t="shared" si="215"/>
        <v>7.0855887722276406E-3</v>
      </c>
      <c r="AM272" s="91">
        <f t="shared" si="216"/>
        <v>0.71</v>
      </c>
      <c r="AN272" s="91">
        <f t="shared" si="217"/>
        <v>3.5427943861138203E-3</v>
      </c>
      <c r="AO272" s="91">
        <f t="shared" si="218"/>
        <v>0.35</v>
      </c>
      <c r="AP272" s="91">
        <f t="shared" si="219"/>
        <v>1.7713971930569102E-3</v>
      </c>
      <c r="AQ272" s="91">
        <f t="shared" si="220"/>
        <v>0.18</v>
      </c>
      <c r="AR272" s="91">
        <f t="shared" si="221"/>
        <v>3.5427943861138212E-4</v>
      </c>
      <c r="AS272" s="91">
        <f t="shared" si="222"/>
        <v>0.04</v>
      </c>
      <c r="AT272" s="91">
        <f t="shared" si="223"/>
        <v>3.5427943861138203E-3</v>
      </c>
      <c r="AU272" s="91">
        <f t="shared" si="224"/>
        <v>0.35</v>
      </c>
      <c r="AV272" s="91">
        <f t="shared" si="225"/>
        <v>1.7713971930569102E-3</v>
      </c>
      <c r="AW272" s="91">
        <f t="shared" si="226"/>
        <v>0.18</v>
      </c>
      <c r="AX272" s="91">
        <f t="shared" si="227"/>
        <v>8.8569859652845508E-4</v>
      </c>
      <c r="AY272" s="91">
        <f t="shared" si="228"/>
        <v>0.09</v>
      </c>
      <c r="AZ272" s="91">
        <f t="shared" si="229"/>
        <v>1.7713971930569106E-4</v>
      </c>
      <c r="BA272" s="91">
        <f t="shared" si="230"/>
        <v>0.02</v>
      </c>
      <c r="BB272" s="91">
        <f t="shared" si="231"/>
        <v>7.0855887722276413E-4</v>
      </c>
      <c r="BC272" s="91">
        <f t="shared" si="232"/>
        <v>7.0000000000000007E-2</v>
      </c>
      <c r="BD272" s="91">
        <f t="shared" si="233"/>
        <v>3.5427943861138206E-4</v>
      </c>
      <c r="BE272" s="91">
        <f t="shared" si="234"/>
        <v>0.04</v>
      </c>
      <c r="BF272" s="91">
        <f t="shared" si="235"/>
        <v>1.7713971930569103E-4</v>
      </c>
      <c r="BG272" s="91">
        <f t="shared" si="236"/>
        <v>0.02</v>
      </c>
      <c r="BH272" s="91">
        <f t="shared" si="237"/>
        <v>3.5427943861138239E-5</v>
      </c>
      <c r="BI272" s="91">
        <f t="shared" si="238"/>
        <v>0</v>
      </c>
    </row>
    <row r="273" spans="1:61" s="91" customFormat="1" x14ac:dyDescent="0.25">
      <c r="A273" s="126">
        <v>7.5</v>
      </c>
      <c r="B273" s="127">
        <f t="shared" si="193"/>
        <v>41</v>
      </c>
      <c r="C273" s="128">
        <f t="shared" si="183"/>
        <v>0</v>
      </c>
      <c r="D273" s="129">
        <f t="shared" si="184"/>
        <v>1</v>
      </c>
      <c r="E273" s="130">
        <f t="shared" si="185"/>
        <v>0</v>
      </c>
      <c r="F273" s="145">
        <f t="shared" si="182"/>
        <v>40</v>
      </c>
      <c r="G273" s="138">
        <f t="shared" si="207"/>
        <v>2.4863068586294938E-2</v>
      </c>
      <c r="H273" s="133">
        <f t="shared" si="194"/>
        <v>0.46296296296296297</v>
      </c>
      <c r="I273" s="129">
        <f t="shared" si="195"/>
        <v>1.38</v>
      </c>
      <c r="J273" s="133">
        <f t="shared" si="196"/>
        <v>0.46288376180391488</v>
      </c>
      <c r="K273" s="133">
        <f t="shared" si="208"/>
        <v>1.3568213933377387E-5</v>
      </c>
      <c r="L273" s="128">
        <f t="shared" si="197"/>
        <v>18.617322322758923</v>
      </c>
      <c r="M273" s="129">
        <f t="shared" si="186"/>
        <v>0</v>
      </c>
      <c r="N273" s="145">
        <v>0</v>
      </c>
      <c r="O273" s="140">
        <f t="shared" si="198"/>
        <v>1014.5815691350696</v>
      </c>
      <c r="P273" s="135">
        <f t="shared" si="199"/>
        <v>480</v>
      </c>
      <c r="Q273" s="138">
        <f t="shared" si="200"/>
        <v>1.2431534293147469E-2</v>
      </c>
      <c r="R273" s="133">
        <f t="shared" si="201"/>
        <v>0.23148148148148148</v>
      </c>
      <c r="S273" s="133">
        <f t="shared" si="187"/>
        <v>0.23144188090195744</v>
      </c>
      <c r="T273" s="133">
        <f t="shared" si="188"/>
        <v>6.7841069666886937E-6</v>
      </c>
      <c r="U273" s="138">
        <f t="shared" si="202"/>
        <v>6.2157671465737346E-3</v>
      </c>
      <c r="V273" s="133">
        <f t="shared" si="203"/>
        <v>0.11574074074074074</v>
      </c>
      <c r="W273" s="133">
        <f t="shared" si="189"/>
        <v>0.11572094045097872</v>
      </c>
      <c r="X273" s="133">
        <f t="shared" si="190"/>
        <v>3.3920534833443469E-6</v>
      </c>
      <c r="Y273" s="138">
        <f t="shared" si="204"/>
        <v>1.2431534293147475E-3</v>
      </c>
      <c r="Z273" s="133">
        <f t="shared" si="205"/>
        <v>2.3148148148148147E-2</v>
      </c>
      <c r="AA273" s="133">
        <f t="shared" si="191"/>
        <v>2.3144188090195757E-2</v>
      </c>
      <c r="AB273" s="133">
        <f t="shared" si="192"/>
        <v>6.7841069666886971E-7</v>
      </c>
      <c r="AC273" s="141">
        <f t="shared" si="206"/>
        <v>0.3527777777777808</v>
      </c>
      <c r="AD273" s="91">
        <f t="shared" si="209"/>
        <v>1.4242658866640879E-2</v>
      </c>
      <c r="AE273" s="91">
        <f t="shared" si="210"/>
        <v>1.41</v>
      </c>
      <c r="AF273" s="91">
        <f t="shared" si="211"/>
        <v>7.1213294333204395E-3</v>
      </c>
      <c r="AG273" s="91">
        <f t="shared" si="210"/>
        <v>0.71</v>
      </c>
      <c r="AH273" s="91">
        <f t="shared" si="212"/>
        <v>3.5606647166602197E-3</v>
      </c>
      <c r="AI273" s="91">
        <f t="shared" si="239"/>
        <v>0.36</v>
      </c>
      <c r="AJ273" s="91">
        <f t="shared" si="214"/>
        <v>7.1213294333204418E-4</v>
      </c>
      <c r="AK273" s="91">
        <f t="shared" si="239"/>
        <v>7.0000000000000007E-2</v>
      </c>
      <c r="AL273" s="91">
        <f t="shared" si="215"/>
        <v>7.1213294333204395E-3</v>
      </c>
      <c r="AM273" s="91">
        <f t="shared" si="216"/>
        <v>0.71</v>
      </c>
      <c r="AN273" s="91">
        <f t="shared" si="217"/>
        <v>3.5606647166602197E-3</v>
      </c>
      <c r="AO273" s="91">
        <f t="shared" si="218"/>
        <v>0.36</v>
      </c>
      <c r="AP273" s="91">
        <f t="shared" si="219"/>
        <v>1.7803323583301099E-3</v>
      </c>
      <c r="AQ273" s="91">
        <f t="shared" si="220"/>
        <v>0.18</v>
      </c>
      <c r="AR273" s="91">
        <f t="shared" si="221"/>
        <v>3.5606647166602209E-4</v>
      </c>
      <c r="AS273" s="91">
        <f t="shared" si="222"/>
        <v>0.04</v>
      </c>
      <c r="AT273" s="91">
        <f t="shared" si="223"/>
        <v>3.5606647166602197E-3</v>
      </c>
      <c r="AU273" s="91">
        <f t="shared" si="224"/>
        <v>0.36</v>
      </c>
      <c r="AV273" s="91">
        <f t="shared" si="225"/>
        <v>1.7803323583301099E-3</v>
      </c>
      <c r="AW273" s="91">
        <f t="shared" si="226"/>
        <v>0.18</v>
      </c>
      <c r="AX273" s="91">
        <f t="shared" si="227"/>
        <v>8.9016617916505493E-4</v>
      </c>
      <c r="AY273" s="91">
        <f t="shared" si="228"/>
        <v>0.09</v>
      </c>
      <c r="AZ273" s="91">
        <f t="shared" si="229"/>
        <v>1.7803323583301105E-4</v>
      </c>
      <c r="BA273" s="91">
        <f t="shared" si="230"/>
        <v>0.02</v>
      </c>
      <c r="BB273" s="91">
        <f t="shared" si="231"/>
        <v>7.1213294333204408E-4</v>
      </c>
      <c r="BC273" s="91">
        <f t="shared" si="232"/>
        <v>7.0000000000000007E-2</v>
      </c>
      <c r="BD273" s="91">
        <f t="shared" si="233"/>
        <v>3.5606647166602204E-4</v>
      </c>
      <c r="BE273" s="91">
        <f t="shared" si="234"/>
        <v>0.04</v>
      </c>
      <c r="BF273" s="91">
        <f t="shared" si="235"/>
        <v>1.7803323583301102E-4</v>
      </c>
      <c r="BG273" s="91">
        <f t="shared" si="236"/>
        <v>0.02</v>
      </c>
      <c r="BH273" s="91">
        <f t="shared" si="237"/>
        <v>3.5606647166602234E-5</v>
      </c>
      <c r="BI273" s="91">
        <f t="shared" si="238"/>
        <v>0</v>
      </c>
    </row>
    <row r="274" spans="1:61" s="91" customFormat="1" x14ac:dyDescent="0.25">
      <c r="A274" s="126">
        <v>7.5</v>
      </c>
      <c r="B274" s="127">
        <f t="shared" si="193"/>
        <v>41</v>
      </c>
      <c r="C274" s="128">
        <f t="shared" si="183"/>
        <v>0</v>
      </c>
      <c r="D274" s="129">
        <f t="shared" si="184"/>
        <v>1</v>
      </c>
      <c r="E274" s="130">
        <f t="shared" si="185"/>
        <v>0</v>
      </c>
      <c r="F274" s="145">
        <f t="shared" si="182"/>
        <v>40</v>
      </c>
      <c r="G274" s="138">
        <f t="shared" si="207"/>
        <v>2.4863205321597262E-2</v>
      </c>
      <c r="H274" s="133">
        <f t="shared" si="194"/>
        <v>0.46296296296296297</v>
      </c>
      <c r="I274" s="129">
        <f t="shared" si="195"/>
        <v>1.38</v>
      </c>
      <c r="J274" s="133">
        <f t="shared" si="196"/>
        <v>0.46288630744911113</v>
      </c>
      <c r="K274" s="133">
        <f t="shared" si="208"/>
        <v>1.3568288552237393E-5</v>
      </c>
      <c r="L274" s="128">
        <f t="shared" si="197"/>
        <v>18.617322322758923</v>
      </c>
      <c r="M274" s="129">
        <f t="shared" si="186"/>
        <v>0</v>
      </c>
      <c r="N274" s="145">
        <v>0</v>
      </c>
      <c r="O274" s="140">
        <f t="shared" si="198"/>
        <v>1014.5845097777675</v>
      </c>
      <c r="P274" s="135">
        <f t="shared" si="199"/>
        <v>480</v>
      </c>
      <c r="Q274" s="138">
        <f t="shared" si="200"/>
        <v>1.2431602660798631E-2</v>
      </c>
      <c r="R274" s="133">
        <f t="shared" si="201"/>
        <v>0.23148148148148148</v>
      </c>
      <c r="S274" s="133">
        <f t="shared" si="187"/>
        <v>0.23144315372455557</v>
      </c>
      <c r="T274" s="133">
        <f t="shared" si="188"/>
        <v>6.7841442761186965E-6</v>
      </c>
      <c r="U274" s="138">
        <f t="shared" si="202"/>
        <v>6.2158013303993155E-3</v>
      </c>
      <c r="V274" s="133">
        <f t="shared" si="203"/>
        <v>0.11574074074074074</v>
      </c>
      <c r="W274" s="133">
        <f t="shared" si="189"/>
        <v>0.11572157686227778</v>
      </c>
      <c r="X274" s="133">
        <f t="shared" si="190"/>
        <v>3.3920721380593482E-6</v>
      </c>
      <c r="Y274" s="138">
        <f t="shared" si="204"/>
        <v>1.2431602660798635E-3</v>
      </c>
      <c r="Z274" s="133">
        <f t="shared" si="205"/>
        <v>2.3148148148148147E-2</v>
      </c>
      <c r="AA274" s="133">
        <f t="shared" si="191"/>
        <v>2.3144315372455565E-2</v>
      </c>
      <c r="AB274" s="133">
        <f t="shared" si="192"/>
        <v>6.7841442761186999E-7</v>
      </c>
      <c r="AC274" s="141">
        <f t="shared" si="206"/>
        <v>0.35286458333333637</v>
      </c>
      <c r="AD274" s="91">
        <f t="shared" si="209"/>
        <v>1.4314140581940471E-2</v>
      </c>
      <c r="AE274" s="91">
        <f t="shared" si="210"/>
        <v>1.42</v>
      </c>
      <c r="AF274" s="91">
        <f t="shared" si="211"/>
        <v>7.1570702909702355E-3</v>
      </c>
      <c r="AG274" s="91">
        <f t="shared" si="210"/>
        <v>0.71</v>
      </c>
      <c r="AH274" s="91">
        <f t="shared" si="212"/>
        <v>3.5785351454851178E-3</v>
      </c>
      <c r="AI274" s="91">
        <f t="shared" si="239"/>
        <v>0.36</v>
      </c>
      <c r="AJ274" s="91">
        <f t="shared" si="214"/>
        <v>7.1570702909702383E-4</v>
      </c>
      <c r="AK274" s="91">
        <f t="shared" si="239"/>
        <v>7.0000000000000007E-2</v>
      </c>
      <c r="AL274" s="91">
        <f t="shared" si="215"/>
        <v>7.1570702909702355E-3</v>
      </c>
      <c r="AM274" s="91">
        <f t="shared" si="216"/>
        <v>0.71</v>
      </c>
      <c r="AN274" s="91">
        <f t="shared" si="217"/>
        <v>3.5785351454851178E-3</v>
      </c>
      <c r="AO274" s="91">
        <f t="shared" si="218"/>
        <v>0.36</v>
      </c>
      <c r="AP274" s="91">
        <f t="shared" si="219"/>
        <v>1.7892675727425589E-3</v>
      </c>
      <c r="AQ274" s="91">
        <f t="shared" si="220"/>
        <v>0.18</v>
      </c>
      <c r="AR274" s="91">
        <f t="shared" si="221"/>
        <v>3.5785351454851192E-4</v>
      </c>
      <c r="AS274" s="91">
        <f t="shared" si="222"/>
        <v>0.04</v>
      </c>
      <c r="AT274" s="91">
        <f t="shared" si="223"/>
        <v>3.5785351454851178E-3</v>
      </c>
      <c r="AU274" s="91">
        <f t="shared" si="224"/>
        <v>0.36</v>
      </c>
      <c r="AV274" s="91">
        <f t="shared" si="225"/>
        <v>1.7892675727425589E-3</v>
      </c>
      <c r="AW274" s="91">
        <f t="shared" si="226"/>
        <v>0.18</v>
      </c>
      <c r="AX274" s="91">
        <f t="shared" si="227"/>
        <v>8.9463378637127944E-4</v>
      </c>
      <c r="AY274" s="91">
        <f t="shared" si="228"/>
        <v>0.09</v>
      </c>
      <c r="AZ274" s="91">
        <f t="shared" si="229"/>
        <v>1.7892675727425596E-4</v>
      </c>
      <c r="BA274" s="91">
        <f t="shared" si="230"/>
        <v>0.02</v>
      </c>
      <c r="BB274" s="91">
        <f t="shared" si="231"/>
        <v>7.1570702909702372E-4</v>
      </c>
      <c r="BC274" s="91">
        <f t="shared" si="232"/>
        <v>7.0000000000000007E-2</v>
      </c>
      <c r="BD274" s="91">
        <f t="shared" si="233"/>
        <v>3.5785351454851186E-4</v>
      </c>
      <c r="BE274" s="91">
        <f t="shared" si="234"/>
        <v>0.04</v>
      </c>
      <c r="BF274" s="91">
        <f t="shared" si="235"/>
        <v>1.7892675727425593E-4</v>
      </c>
      <c r="BG274" s="91">
        <f t="shared" si="236"/>
        <v>0.02</v>
      </c>
      <c r="BH274" s="91">
        <f t="shared" si="237"/>
        <v>3.5785351454851215E-5</v>
      </c>
      <c r="BI274" s="91">
        <f t="shared" si="238"/>
        <v>0</v>
      </c>
    </row>
    <row r="275" spans="1:61" s="91" customFormat="1" x14ac:dyDescent="0.25">
      <c r="A275" s="126">
        <v>7.5</v>
      </c>
      <c r="B275" s="127">
        <f t="shared" si="193"/>
        <v>41</v>
      </c>
      <c r="C275" s="128">
        <f t="shared" si="183"/>
        <v>0</v>
      </c>
      <c r="D275" s="129">
        <f t="shared" si="184"/>
        <v>1</v>
      </c>
      <c r="E275" s="130">
        <f t="shared" si="185"/>
        <v>0</v>
      </c>
      <c r="F275" s="145">
        <f t="shared" si="182"/>
        <v>40</v>
      </c>
      <c r="G275" s="138">
        <f t="shared" si="207"/>
        <v>2.4863336753316635E-2</v>
      </c>
      <c r="H275" s="133">
        <f t="shared" si="194"/>
        <v>0.46296296296296297</v>
      </c>
      <c r="I275" s="129">
        <f t="shared" si="195"/>
        <v>1.38</v>
      </c>
      <c r="J275" s="133">
        <f t="shared" si="196"/>
        <v>0.46288875435579413</v>
      </c>
      <c r="K275" s="133">
        <f t="shared" si="208"/>
        <v>1.3568360276838879E-5</v>
      </c>
      <c r="L275" s="128">
        <f t="shared" si="197"/>
        <v>18.617322322758923</v>
      </c>
      <c r="M275" s="129">
        <f t="shared" si="186"/>
        <v>0</v>
      </c>
      <c r="N275" s="145">
        <v>0</v>
      </c>
      <c r="O275" s="140">
        <f t="shared" si="198"/>
        <v>1014.5873363644386</v>
      </c>
      <c r="P275" s="135">
        <f t="shared" si="199"/>
        <v>480</v>
      </c>
      <c r="Q275" s="138">
        <f t="shared" si="200"/>
        <v>1.2431668376658317E-2</v>
      </c>
      <c r="R275" s="133">
        <f t="shared" si="201"/>
        <v>0.23148148148148148</v>
      </c>
      <c r="S275" s="133">
        <f t="shared" si="187"/>
        <v>0.23144437717789706</v>
      </c>
      <c r="T275" s="133">
        <f t="shared" si="188"/>
        <v>6.7841801384194396E-6</v>
      </c>
      <c r="U275" s="138">
        <f t="shared" si="202"/>
        <v>6.2158341883291586E-3</v>
      </c>
      <c r="V275" s="133">
        <f t="shared" si="203"/>
        <v>0.11574074074074074</v>
      </c>
      <c r="W275" s="133">
        <f t="shared" si="189"/>
        <v>0.11572218858894853</v>
      </c>
      <c r="X275" s="133">
        <f t="shared" si="190"/>
        <v>3.3920900692097198E-6</v>
      </c>
      <c r="Y275" s="138">
        <f t="shared" si="204"/>
        <v>1.2431668376658323E-3</v>
      </c>
      <c r="Z275" s="133">
        <f t="shared" si="205"/>
        <v>2.3148148148148147E-2</v>
      </c>
      <c r="AA275" s="133">
        <f t="shared" si="191"/>
        <v>2.3144437717789717E-2</v>
      </c>
      <c r="AB275" s="133">
        <f t="shared" si="192"/>
        <v>6.7841801384194445E-7</v>
      </c>
      <c r="AC275" s="141">
        <f t="shared" si="206"/>
        <v>0.35295138888889194</v>
      </c>
      <c r="AD275" s="91">
        <f t="shared" si="209"/>
        <v>1.4385622675106256E-2</v>
      </c>
      <c r="AE275" s="91">
        <f t="shared" si="210"/>
        <v>1.43</v>
      </c>
      <c r="AF275" s="91">
        <f t="shared" si="211"/>
        <v>7.1928113375531282E-3</v>
      </c>
      <c r="AG275" s="91">
        <f t="shared" si="210"/>
        <v>0.72</v>
      </c>
      <c r="AH275" s="91">
        <f t="shared" si="212"/>
        <v>3.5964056687765641E-3</v>
      </c>
      <c r="AI275" s="91">
        <f t="shared" ref="AI275:AK290" si="240">ROUND((1-EXP(-AH275))*100,2)</f>
        <v>0.36</v>
      </c>
      <c r="AJ275" s="91">
        <f t="shared" si="214"/>
        <v>7.1928113375531314E-4</v>
      </c>
      <c r="AK275" s="91">
        <f t="shared" si="240"/>
        <v>7.0000000000000007E-2</v>
      </c>
      <c r="AL275" s="91">
        <f t="shared" si="215"/>
        <v>7.1928113375531282E-3</v>
      </c>
      <c r="AM275" s="91">
        <f t="shared" si="216"/>
        <v>0.72</v>
      </c>
      <c r="AN275" s="91">
        <f t="shared" si="217"/>
        <v>3.5964056687765641E-3</v>
      </c>
      <c r="AO275" s="91">
        <f t="shared" si="218"/>
        <v>0.36</v>
      </c>
      <c r="AP275" s="91">
        <f t="shared" si="219"/>
        <v>1.798202834388282E-3</v>
      </c>
      <c r="AQ275" s="91">
        <f t="shared" si="220"/>
        <v>0.18</v>
      </c>
      <c r="AR275" s="91">
        <f t="shared" si="221"/>
        <v>3.5964056687765657E-4</v>
      </c>
      <c r="AS275" s="91">
        <f t="shared" si="222"/>
        <v>0.04</v>
      </c>
      <c r="AT275" s="91">
        <f t="shared" si="223"/>
        <v>3.5964056687765641E-3</v>
      </c>
      <c r="AU275" s="91">
        <f t="shared" si="224"/>
        <v>0.36</v>
      </c>
      <c r="AV275" s="91">
        <f t="shared" si="225"/>
        <v>1.798202834388282E-3</v>
      </c>
      <c r="AW275" s="91">
        <f t="shared" si="226"/>
        <v>0.18</v>
      </c>
      <c r="AX275" s="91">
        <f t="shared" si="227"/>
        <v>8.9910141719414102E-4</v>
      </c>
      <c r="AY275" s="91">
        <f t="shared" si="228"/>
        <v>0.09</v>
      </c>
      <c r="AZ275" s="91">
        <f t="shared" si="229"/>
        <v>1.7982028343882829E-4</v>
      </c>
      <c r="BA275" s="91">
        <f t="shared" si="230"/>
        <v>0.02</v>
      </c>
      <c r="BB275" s="91">
        <f t="shared" si="231"/>
        <v>7.1928113375531303E-4</v>
      </c>
      <c r="BC275" s="91">
        <f t="shared" si="232"/>
        <v>7.0000000000000007E-2</v>
      </c>
      <c r="BD275" s="91">
        <f t="shared" si="233"/>
        <v>3.5964056687765652E-4</v>
      </c>
      <c r="BE275" s="91">
        <f t="shared" si="234"/>
        <v>0.04</v>
      </c>
      <c r="BF275" s="91">
        <f t="shared" si="235"/>
        <v>1.7982028343882826E-4</v>
      </c>
      <c r="BG275" s="91">
        <f t="shared" si="236"/>
        <v>0.02</v>
      </c>
      <c r="BH275" s="91">
        <f t="shared" si="237"/>
        <v>3.5964056687765677E-5</v>
      </c>
      <c r="BI275" s="91">
        <f t="shared" si="238"/>
        <v>0</v>
      </c>
    </row>
    <row r="276" spans="1:61" s="91" customFormat="1" x14ac:dyDescent="0.25">
      <c r="A276" s="126">
        <v>7.5</v>
      </c>
      <c r="B276" s="127">
        <f t="shared" si="193"/>
        <v>41</v>
      </c>
      <c r="C276" s="128">
        <f t="shared" si="183"/>
        <v>0</v>
      </c>
      <c r="D276" s="129">
        <f t="shared" si="184"/>
        <v>1</v>
      </c>
      <c r="E276" s="130">
        <f t="shared" si="185"/>
        <v>0</v>
      </c>
      <c r="F276" s="145">
        <f t="shared" si="182"/>
        <v>40</v>
      </c>
      <c r="G276" s="138">
        <f t="shared" si="207"/>
        <v>2.4863463087164327E-2</v>
      </c>
      <c r="H276" s="133">
        <f t="shared" si="194"/>
        <v>0.46296296296296297</v>
      </c>
      <c r="I276" s="129">
        <f t="shared" si="195"/>
        <v>1.38</v>
      </c>
      <c r="J276" s="133">
        <f t="shared" si="196"/>
        <v>0.46289110635375691</v>
      </c>
      <c r="K276" s="133">
        <f t="shared" si="208"/>
        <v>1.3568429219442106E-5</v>
      </c>
      <c r="L276" s="128">
        <f t="shared" si="197"/>
        <v>18.617322322758923</v>
      </c>
      <c r="M276" s="129">
        <f t="shared" si="186"/>
        <v>0</v>
      </c>
      <c r="N276" s="145">
        <v>0</v>
      </c>
      <c r="O276" s="140">
        <f t="shared" si="198"/>
        <v>1014.5900533188699</v>
      </c>
      <c r="P276" s="135">
        <f t="shared" si="199"/>
        <v>480</v>
      </c>
      <c r="Q276" s="138">
        <f t="shared" si="200"/>
        <v>1.2431731543582163E-2</v>
      </c>
      <c r="R276" s="133">
        <f t="shared" si="201"/>
        <v>0.23148148148148148</v>
      </c>
      <c r="S276" s="133">
        <f t="shared" si="187"/>
        <v>0.23144555317687845</v>
      </c>
      <c r="T276" s="133">
        <f t="shared" si="188"/>
        <v>6.784214609721053E-6</v>
      </c>
      <c r="U276" s="138">
        <f t="shared" si="202"/>
        <v>6.2158657717910817E-3</v>
      </c>
      <c r="V276" s="133">
        <f t="shared" si="203"/>
        <v>0.11574074074074074</v>
      </c>
      <c r="W276" s="133">
        <f t="shared" si="189"/>
        <v>0.11572277658843923</v>
      </c>
      <c r="X276" s="133">
        <f t="shared" si="190"/>
        <v>3.3921073048605265E-6</v>
      </c>
      <c r="Y276" s="138">
        <f t="shared" si="204"/>
        <v>1.2431731543582169E-3</v>
      </c>
      <c r="Z276" s="133">
        <f t="shared" si="205"/>
        <v>2.3148148148148147E-2</v>
      </c>
      <c r="AA276" s="133">
        <f t="shared" si="191"/>
        <v>2.3144555317687856E-2</v>
      </c>
      <c r="AB276" s="133">
        <f t="shared" si="192"/>
        <v>6.7842146097210558E-7</v>
      </c>
      <c r="AC276" s="141">
        <f t="shared" si="206"/>
        <v>0.35303819444444751</v>
      </c>
      <c r="AD276" s="91">
        <f t="shared" si="209"/>
        <v>1.4457105131481855E-2</v>
      </c>
      <c r="AE276" s="91">
        <f t="shared" si="210"/>
        <v>1.44</v>
      </c>
      <c r="AF276" s="91">
        <f t="shared" si="211"/>
        <v>7.2285525657409273E-3</v>
      </c>
      <c r="AG276" s="91">
        <f t="shared" si="210"/>
        <v>0.72</v>
      </c>
      <c r="AH276" s="91">
        <f t="shared" si="212"/>
        <v>3.6142762828704636E-3</v>
      </c>
      <c r="AI276" s="91">
        <f t="shared" si="240"/>
        <v>0.36</v>
      </c>
      <c r="AJ276" s="91">
        <f t="shared" si="214"/>
        <v>7.2285525657409303E-4</v>
      </c>
      <c r="AK276" s="91">
        <f t="shared" si="240"/>
        <v>7.0000000000000007E-2</v>
      </c>
      <c r="AL276" s="91">
        <f t="shared" si="215"/>
        <v>7.2285525657409273E-3</v>
      </c>
      <c r="AM276" s="91">
        <f t="shared" si="216"/>
        <v>0.72</v>
      </c>
      <c r="AN276" s="91">
        <f t="shared" si="217"/>
        <v>3.6142762828704636E-3</v>
      </c>
      <c r="AO276" s="91">
        <f t="shared" si="218"/>
        <v>0.36</v>
      </c>
      <c r="AP276" s="91">
        <f t="shared" si="219"/>
        <v>1.8071381414352318E-3</v>
      </c>
      <c r="AQ276" s="91">
        <f t="shared" si="220"/>
        <v>0.18</v>
      </c>
      <c r="AR276" s="91">
        <f t="shared" si="221"/>
        <v>3.6142762828704651E-4</v>
      </c>
      <c r="AS276" s="91">
        <f t="shared" si="222"/>
        <v>0.04</v>
      </c>
      <c r="AT276" s="91">
        <f t="shared" si="223"/>
        <v>3.6142762828704636E-3</v>
      </c>
      <c r="AU276" s="91">
        <f t="shared" si="224"/>
        <v>0.36</v>
      </c>
      <c r="AV276" s="91">
        <f t="shared" si="225"/>
        <v>1.8071381414352318E-3</v>
      </c>
      <c r="AW276" s="91">
        <f t="shared" si="226"/>
        <v>0.18</v>
      </c>
      <c r="AX276" s="91">
        <f t="shared" si="227"/>
        <v>9.0356907071761591E-4</v>
      </c>
      <c r="AY276" s="91">
        <f t="shared" si="228"/>
        <v>0.09</v>
      </c>
      <c r="AZ276" s="91">
        <f t="shared" si="229"/>
        <v>1.8071381414352326E-4</v>
      </c>
      <c r="BA276" s="91">
        <f t="shared" si="230"/>
        <v>0.02</v>
      </c>
      <c r="BB276" s="91">
        <f t="shared" si="231"/>
        <v>7.2285525657409292E-4</v>
      </c>
      <c r="BC276" s="91">
        <f t="shared" si="232"/>
        <v>7.0000000000000007E-2</v>
      </c>
      <c r="BD276" s="91">
        <f t="shared" si="233"/>
        <v>3.6142762828704646E-4</v>
      </c>
      <c r="BE276" s="91">
        <f t="shared" si="234"/>
        <v>0.04</v>
      </c>
      <c r="BF276" s="91">
        <f t="shared" si="235"/>
        <v>1.8071381414352323E-4</v>
      </c>
      <c r="BG276" s="91">
        <f t="shared" si="236"/>
        <v>0.02</v>
      </c>
      <c r="BH276" s="91">
        <f t="shared" si="237"/>
        <v>3.614276282870467E-5</v>
      </c>
      <c r="BI276" s="91">
        <f t="shared" si="238"/>
        <v>0</v>
      </c>
    </row>
    <row r="277" spans="1:61" s="91" customFormat="1" x14ac:dyDescent="0.25">
      <c r="A277" s="126">
        <v>7.5</v>
      </c>
      <c r="B277" s="127">
        <f t="shared" si="193"/>
        <v>41</v>
      </c>
      <c r="C277" s="128">
        <f t="shared" si="183"/>
        <v>0</v>
      </c>
      <c r="D277" s="129">
        <f t="shared" si="184"/>
        <v>1</v>
      </c>
      <c r="E277" s="130">
        <f t="shared" si="185"/>
        <v>0</v>
      </c>
      <c r="F277" s="145">
        <f t="shared" si="182"/>
        <v>40</v>
      </c>
      <c r="G277" s="138">
        <f t="shared" si="207"/>
        <v>2.4863584520872631E-2</v>
      </c>
      <c r="H277" s="133">
        <f t="shared" si="194"/>
        <v>0.46296296296296297</v>
      </c>
      <c r="I277" s="129">
        <f t="shared" si="195"/>
        <v>1.38</v>
      </c>
      <c r="J277" s="133">
        <f t="shared" si="196"/>
        <v>0.46289336712424528</v>
      </c>
      <c r="K277" s="133">
        <f t="shared" si="208"/>
        <v>1.356849548795306E-5</v>
      </c>
      <c r="L277" s="128">
        <f t="shared" si="197"/>
        <v>18.617322322758923</v>
      </c>
      <c r="M277" s="129">
        <f t="shared" si="186"/>
        <v>0</v>
      </c>
      <c r="N277" s="145">
        <v>0</v>
      </c>
      <c r="O277" s="140">
        <f t="shared" si="198"/>
        <v>1014.5926648932669</v>
      </c>
      <c r="P277" s="135">
        <f t="shared" si="199"/>
        <v>480</v>
      </c>
      <c r="Q277" s="138">
        <f t="shared" si="200"/>
        <v>1.2431792260436315E-2</v>
      </c>
      <c r="R277" s="133">
        <f t="shared" si="201"/>
        <v>0.23148148148148148</v>
      </c>
      <c r="S277" s="133">
        <f t="shared" si="187"/>
        <v>0.23144668356212264</v>
      </c>
      <c r="T277" s="133">
        <f t="shared" si="188"/>
        <v>6.7842477439765302E-6</v>
      </c>
      <c r="U277" s="138">
        <f t="shared" si="202"/>
        <v>6.2158961302181577E-3</v>
      </c>
      <c r="V277" s="133">
        <f t="shared" si="203"/>
        <v>0.11574074074074074</v>
      </c>
      <c r="W277" s="133">
        <f t="shared" si="189"/>
        <v>0.11572334178106132</v>
      </c>
      <c r="X277" s="133">
        <f t="shared" si="190"/>
        <v>3.3921238719882651E-6</v>
      </c>
      <c r="Y277" s="138">
        <f t="shared" si="204"/>
        <v>1.2431792260436322E-3</v>
      </c>
      <c r="Z277" s="133">
        <f t="shared" si="205"/>
        <v>2.3148148148148147E-2</v>
      </c>
      <c r="AA277" s="133">
        <f t="shared" si="191"/>
        <v>2.3144668356212275E-2</v>
      </c>
      <c r="AB277" s="133">
        <f t="shared" si="192"/>
        <v>6.7842477439765329E-7</v>
      </c>
      <c r="AC277" s="141">
        <f t="shared" si="206"/>
        <v>0.35312500000000308</v>
      </c>
      <c r="AD277" s="91">
        <f t="shared" si="209"/>
        <v>1.4528587936979363E-2</v>
      </c>
      <c r="AE277" s="91">
        <f t="shared" si="210"/>
        <v>1.44</v>
      </c>
      <c r="AF277" s="91">
        <f t="shared" si="211"/>
        <v>7.2642939684896815E-3</v>
      </c>
      <c r="AG277" s="91">
        <f t="shared" si="210"/>
        <v>0.72</v>
      </c>
      <c r="AH277" s="91">
        <f t="shared" si="212"/>
        <v>3.6321469842448407E-3</v>
      </c>
      <c r="AI277" s="91">
        <f t="shared" si="240"/>
        <v>0.36</v>
      </c>
      <c r="AJ277" s="91">
        <f t="shared" si="214"/>
        <v>7.2642939684896852E-4</v>
      </c>
      <c r="AK277" s="91">
        <f t="shared" si="240"/>
        <v>7.0000000000000007E-2</v>
      </c>
      <c r="AL277" s="91">
        <f t="shared" si="215"/>
        <v>7.2642939684896815E-3</v>
      </c>
      <c r="AM277" s="91">
        <f t="shared" si="216"/>
        <v>0.72</v>
      </c>
      <c r="AN277" s="91">
        <f t="shared" si="217"/>
        <v>3.6321469842448407E-3</v>
      </c>
      <c r="AO277" s="91">
        <f t="shared" si="218"/>
        <v>0.36</v>
      </c>
      <c r="AP277" s="91">
        <f t="shared" si="219"/>
        <v>1.8160734921224204E-3</v>
      </c>
      <c r="AQ277" s="91">
        <f t="shared" si="220"/>
        <v>0.18</v>
      </c>
      <c r="AR277" s="91">
        <f t="shared" si="221"/>
        <v>3.6321469842448426E-4</v>
      </c>
      <c r="AS277" s="91">
        <f t="shared" si="222"/>
        <v>0.04</v>
      </c>
      <c r="AT277" s="91">
        <f t="shared" si="223"/>
        <v>3.6321469842448407E-3</v>
      </c>
      <c r="AU277" s="91">
        <f t="shared" si="224"/>
        <v>0.36</v>
      </c>
      <c r="AV277" s="91">
        <f t="shared" si="225"/>
        <v>1.8160734921224204E-3</v>
      </c>
      <c r="AW277" s="91">
        <f t="shared" si="226"/>
        <v>0.18</v>
      </c>
      <c r="AX277" s="91">
        <f t="shared" si="227"/>
        <v>9.0803674606121018E-4</v>
      </c>
      <c r="AY277" s="91">
        <f t="shared" si="228"/>
        <v>0.09</v>
      </c>
      <c r="AZ277" s="91">
        <f t="shared" si="229"/>
        <v>1.8160734921224213E-4</v>
      </c>
      <c r="BA277" s="91">
        <f t="shared" si="230"/>
        <v>0.02</v>
      </c>
      <c r="BB277" s="91">
        <f t="shared" si="231"/>
        <v>7.2642939684896841E-4</v>
      </c>
      <c r="BC277" s="91">
        <f t="shared" si="232"/>
        <v>7.0000000000000007E-2</v>
      </c>
      <c r="BD277" s="91">
        <f t="shared" si="233"/>
        <v>3.632146984244842E-4</v>
      </c>
      <c r="BE277" s="91">
        <f t="shared" si="234"/>
        <v>0.04</v>
      </c>
      <c r="BF277" s="91">
        <f t="shared" si="235"/>
        <v>1.816073492122421E-4</v>
      </c>
      <c r="BG277" s="91">
        <f t="shared" si="236"/>
        <v>0.02</v>
      </c>
      <c r="BH277" s="91">
        <f t="shared" si="237"/>
        <v>3.6321469842448442E-5</v>
      </c>
      <c r="BI277" s="91">
        <f t="shared" si="238"/>
        <v>0</v>
      </c>
    </row>
    <row r="278" spans="1:61" s="91" customFormat="1" x14ac:dyDescent="0.25">
      <c r="A278" s="126">
        <v>7.5</v>
      </c>
      <c r="B278" s="127">
        <f t="shared" si="193"/>
        <v>41</v>
      </c>
      <c r="C278" s="128">
        <f t="shared" si="183"/>
        <v>0</v>
      </c>
      <c r="D278" s="129">
        <f t="shared" si="184"/>
        <v>1</v>
      </c>
      <c r="E278" s="130">
        <f t="shared" si="185"/>
        <v>0</v>
      </c>
      <c r="F278" s="145">
        <f t="shared" si="182"/>
        <v>40</v>
      </c>
      <c r="G278" s="138">
        <f t="shared" si="207"/>
        <v>2.486370124450436E-2</v>
      </c>
      <c r="H278" s="133">
        <f t="shared" si="194"/>
        <v>0.46296296296296297</v>
      </c>
      <c r="I278" s="129">
        <f t="shared" si="195"/>
        <v>1.38</v>
      </c>
      <c r="J278" s="133">
        <f t="shared" si="196"/>
        <v>0.46289554020571982</v>
      </c>
      <c r="K278" s="133">
        <f t="shared" si="208"/>
        <v>1.3568559186092365E-5</v>
      </c>
      <c r="L278" s="128">
        <f t="shared" si="197"/>
        <v>18.617322322758923</v>
      </c>
      <c r="M278" s="129">
        <f t="shared" si="186"/>
        <v>0</v>
      </c>
      <c r="N278" s="145">
        <v>0</v>
      </c>
      <c r="O278" s="140">
        <f t="shared" si="198"/>
        <v>1014.5951751749092</v>
      </c>
      <c r="P278" s="135">
        <f t="shared" si="199"/>
        <v>480</v>
      </c>
      <c r="Q278" s="138">
        <f t="shared" si="200"/>
        <v>1.243185062225218E-2</v>
      </c>
      <c r="R278" s="133">
        <f t="shared" si="201"/>
        <v>0.23148148148148148</v>
      </c>
      <c r="S278" s="133">
        <f t="shared" si="187"/>
        <v>0.23144777010285991</v>
      </c>
      <c r="T278" s="133">
        <f t="shared" si="188"/>
        <v>6.7842795930461823E-6</v>
      </c>
      <c r="U278" s="138">
        <f t="shared" si="202"/>
        <v>6.2159253111260899E-3</v>
      </c>
      <c r="V278" s="133">
        <f t="shared" si="203"/>
        <v>0.11574074074074074</v>
      </c>
      <c r="W278" s="133">
        <f t="shared" si="189"/>
        <v>0.11572388505142996</v>
      </c>
      <c r="X278" s="133">
        <f t="shared" si="190"/>
        <v>3.3921397965230912E-6</v>
      </c>
      <c r="Y278" s="138">
        <f t="shared" si="204"/>
        <v>1.2431850622252186E-3</v>
      </c>
      <c r="Z278" s="133">
        <f t="shared" si="205"/>
        <v>2.3148148148148147E-2</v>
      </c>
      <c r="AA278" s="133">
        <f t="shared" si="191"/>
        <v>2.3144777010286003E-2</v>
      </c>
      <c r="AB278" s="133">
        <f t="shared" si="192"/>
        <v>6.7842795930461859E-7</v>
      </c>
      <c r="AC278" s="141">
        <f t="shared" si="206"/>
        <v>0.35321180555555864</v>
      </c>
      <c r="AD278" s="91">
        <f t="shared" si="209"/>
        <v>1.4600071078057313E-2</v>
      </c>
      <c r="AE278" s="91">
        <f t="shared" si="210"/>
        <v>1.45</v>
      </c>
      <c r="AF278" s="91">
        <f t="shared" si="211"/>
        <v>7.3000355390286566E-3</v>
      </c>
      <c r="AG278" s="91">
        <f t="shared" si="210"/>
        <v>0.73</v>
      </c>
      <c r="AH278" s="91">
        <f t="shared" si="212"/>
        <v>3.6500177695143283E-3</v>
      </c>
      <c r="AI278" s="91">
        <f t="shared" si="240"/>
        <v>0.36</v>
      </c>
      <c r="AJ278" s="91">
        <f t="shared" si="214"/>
        <v>7.3000355390286597E-4</v>
      </c>
      <c r="AK278" s="91">
        <f t="shared" si="240"/>
        <v>7.0000000000000007E-2</v>
      </c>
      <c r="AL278" s="91">
        <f t="shared" si="215"/>
        <v>7.3000355390286566E-3</v>
      </c>
      <c r="AM278" s="91">
        <f t="shared" si="216"/>
        <v>0.73</v>
      </c>
      <c r="AN278" s="91">
        <f t="shared" si="217"/>
        <v>3.6500177695143283E-3</v>
      </c>
      <c r="AO278" s="91">
        <f t="shared" si="218"/>
        <v>0.36</v>
      </c>
      <c r="AP278" s="91">
        <f t="shared" si="219"/>
        <v>1.8250088847571642E-3</v>
      </c>
      <c r="AQ278" s="91">
        <f t="shared" si="220"/>
        <v>0.18</v>
      </c>
      <c r="AR278" s="91">
        <f t="shared" si="221"/>
        <v>3.6500177695143298E-4</v>
      </c>
      <c r="AS278" s="91">
        <f t="shared" si="222"/>
        <v>0.04</v>
      </c>
      <c r="AT278" s="91">
        <f t="shared" si="223"/>
        <v>3.6500177695143283E-3</v>
      </c>
      <c r="AU278" s="91">
        <f t="shared" si="224"/>
        <v>0.36</v>
      </c>
      <c r="AV278" s="91">
        <f t="shared" si="225"/>
        <v>1.8250088847571642E-3</v>
      </c>
      <c r="AW278" s="91">
        <f t="shared" si="226"/>
        <v>0.18</v>
      </c>
      <c r="AX278" s="91">
        <f t="shared" si="227"/>
        <v>9.1250444237858208E-4</v>
      </c>
      <c r="AY278" s="91">
        <f t="shared" si="228"/>
        <v>0.09</v>
      </c>
      <c r="AZ278" s="91">
        <f t="shared" si="229"/>
        <v>1.8250088847571649E-4</v>
      </c>
      <c r="BA278" s="91">
        <f t="shared" si="230"/>
        <v>0.02</v>
      </c>
      <c r="BB278" s="91">
        <f t="shared" si="231"/>
        <v>7.3000355390286586E-4</v>
      </c>
      <c r="BC278" s="91">
        <f t="shared" si="232"/>
        <v>7.0000000000000007E-2</v>
      </c>
      <c r="BD278" s="91">
        <f t="shared" si="233"/>
        <v>3.6500177695143293E-4</v>
      </c>
      <c r="BE278" s="91">
        <f t="shared" si="234"/>
        <v>0.04</v>
      </c>
      <c r="BF278" s="91">
        <f t="shared" si="235"/>
        <v>1.8250088847571646E-4</v>
      </c>
      <c r="BG278" s="91">
        <f t="shared" si="236"/>
        <v>0.02</v>
      </c>
      <c r="BH278" s="91">
        <f t="shared" si="237"/>
        <v>3.6500177695143315E-5</v>
      </c>
      <c r="BI278" s="91">
        <f t="shared" si="238"/>
        <v>0</v>
      </c>
    </row>
    <row r="279" spans="1:61" s="91" customFormat="1" x14ac:dyDescent="0.25">
      <c r="A279" s="126">
        <v>7.5</v>
      </c>
      <c r="B279" s="127">
        <f t="shared" si="193"/>
        <v>41</v>
      </c>
      <c r="C279" s="128">
        <f t="shared" si="183"/>
        <v>0</v>
      </c>
      <c r="D279" s="129">
        <f t="shared" si="184"/>
        <v>1</v>
      </c>
      <c r="E279" s="130">
        <f t="shared" si="185"/>
        <v>0</v>
      </c>
      <c r="F279" s="145">
        <f t="shared" si="182"/>
        <v>40</v>
      </c>
      <c r="G279" s="138">
        <f t="shared" si="207"/>
        <v>2.4863813440750313E-2</v>
      </c>
      <c r="H279" s="133">
        <f t="shared" si="194"/>
        <v>0.46296296296296297</v>
      </c>
      <c r="I279" s="129">
        <f t="shared" si="195"/>
        <v>1.38</v>
      </c>
      <c r="J279" s="133">
        <f t="shared" si="196"/>
        <v>0.46289762899939418</v>
      </c>
      <c r="K279" s="133">
        <f t="shared" si="208"/>
        <v>1.3568620413557605E-5</v>
      </c>
      <c r="L279" s="128">
        <f t="shared" si="197"/>
        <v>18.617322322758923</v>
      </c>
      <c r="M279" s="129">
        <f t="shared" si="186"/>
        <v>0</v>
      </c>
      <c r="N279" s="145">
        <v>0</v>
      </c>
      <c r="O279" s="140">
        <f t="shared" si="198"/>
        <v>1014.5975880925464</v>
      </c>
      <c r="P279" s="135">
        <f t="shared" si="199"/>
        <v>480</v>
      </c>
      <c r="Q279" s="138">
        <f t="shared" si="200"/>
        <v>1.2431906720375157E-2</v>
      </c>
      <c r="R279" s="133">
        <f t="shared" si="201"/>
        <v>0.23148148148148148</v>
      </c>
      <c r="S279" s="133">
        <f t="shared" si="187"/>
        <v>0.23144881449969709</v>
      </c>
      <c r="T279" s="133">
        <f t="shared" si="188"/>
        <v>6.7843102067788023E-6</v>
      </c>
      <c r="U279" s="138">
        <f t="shared" si="202"/>
        <v>6.2159533601875783E-3</v>
      </c>
      <c r="V279" s="133">
        <f t="shared" si="203"/>
        <v>0.11574074074074074</v>
      </c>
      <c r="W279" s="133">
        <f t="shared" si="189"/>
        <v>0.11572440724984855</v>
      </c>
      <c r="X279" s="133">
        <f t="shared" si="190"/>
        <v>3.3921551033894011E-6</v>
      </c>
      <c r="Y279" s="138">
        <f t="shared" si="204"/>
        <v>1.2431906720375163E-3</v>
      </c>
      <c r="Z279" s="133">
        <f t="shared" si="205"/>
        <v>2.3148148148148147E-2</v>
      </c>
      <c r="AA279" s="133">
        <f t="shared" si="191"/>
        <v>2.314488144996972E-2</v>
      </c>
      <c r="AB279" s="133">
        <f t="shared" si="192"/>
        <v>6.7843102067788069E-7</v>
      </c>
      <c r="AC279" s="141">
        <f t="shared" si="206"/>
        <v>0.35329861111111421</v>
      </c>
      <c r="AD279" s="91">
        <f t="shared" si="209"/>
        <v>1.467155454169947E-2</v>
      </c>
      <c r="AE279" s="91">
        <f t="shared" si="210"/>
        <v>1.46</v>
      </c>
      <c r="AF279" s="91">
        <f t="shared" si="211"/>
        <v>7.3357772708497349E-3</v>
      </c>
      <c r="AG279" s="91">
        <f t="shared" si="210"/>
        <v>0.73</v>
      </c>
      <c r="AH279" s="91">
        <f t="shared" si="212"/>
        <v>3.6678886354248675E-3</v>
      </c>
      <c r="AI279" s="91">
        <f t="shared" si="240"/>
        <v>0.37</v>
      </c>
      <c r="AJ279" s="91">
        <f t="shared" si="214"/>
        <v>7.3357772708497384E-4</v>
      </c>
      <c r="AK279" s="91">
        <f t="shared" si="240"/>
        <v>7.0000000000000007E-2</v>
      </c>
      <c r="AL279" s="91">
        <f t="shared" si="215"/>
        <v>7.3357772708497349E-3</v>
      </c>
      <c r="AM279" s="91">
        <f t="shared" si="216"/>
        <v>0.73</v>
      </c>
      <c r="AN279" s="91">
        <f t="shared" si="217"/>
        <v>3.6678886354248675E-3</v>
      </c>
      <c r="AO279" s="91">
        <f t="shared" si="218"/>
        <v>0.37</v>
      </c>
      <c r="AP279" s="91">
        <f t="shared" si="219"/>
        <v>1.8339443177124337E-3</v>
      </c>
      <c r="AQ279" s="91">
        <f t="shared" si="220"/>
        <v>0.18</v>
      </c>
      <c r="AR279" s="91">
        <f t="shared" si="221"/>
        <v>3.6678886354248692E-4</v>
      </c>
      <c r="AS279" s="91">
        <f t="shared" si="222"/>
        <v>0.04</v>
      </c>
      <c r="AT279" s="91">
        <f t="shared" si="223"/>
        <v>3.6678886354248675E-3</v>
      </c>
      <c r="AU279" s="91">
        <f t="shared" si="224"/>
        <v>0.37</v>
      </c>
      <c r="AV279" s="91">
        <f t="shared" si="225"/>
        <v>1.8339443177124337E-3</v>
      </c>
      <c r="AW279" s="91">
        <f t="shared" si="226"/>
        <v>0.18</v>
      </c>
      <c r="AX279" s="91">
        <f t="shared" si="227"/>
        <v>9.1697215885621687E-4</v>
      </c>
      <c r="AY279" s="91">
        <f t="shared" si="228"/>
        <v>0.09</v>
      </c>
      <c r="AZ279" s="91">
        <f t="shared" si="229"/>
        <v>1.8339443177124346E-4</v>
      </c>
      <c r="BA279" s="91">
        <f t="shared" si="230"/>
        <v>0.02</v>
      </c>
      <c r="BB279" s="91">
        <f t="shared" si="231"/>
        <v>7.3357772708497373E-4</v>
      </c>
      <c r="BC279" s="91">
        <f t="shared" si="232"/>
        <v>7.0000000000000007E-2</v>
      </c>
      <c r="BD279" s="91">
        <f t="shared" si="233"/>
        <v>3.6678886354248687E-4</v>
      </c>
      <c r="BE279" s="91">
        <f t="shared" si="234"/>
        <v>0.04</v>
      </c>
      <c r="BF279" s="91">
        <f t="shared" si="235"/>
        <v>1.8339443177124343E-4</v>
      </c>
      <c r="BG279" s="91">
        <f t="shared" si="236"/>
        <v>0.02</v>
      </c>
      <c r="BH279" s="91">
        <f t="shared" si="237"/>
        <v>3.6678886354248708E-5</v>
      </c>
      <c r="BI279" s="91">
        <f t="shared" si="238"/>
        <v>0</v>
      </c>
    </row>
    <row r="280" spans="1:61" s="91" customFormat="1" x14ac:dyDescent="0.25">
      <c r="A280" s="126">
        <v>7.5</v>
      </c>
      <c r="B280" s="127">
        <f t="shared" si="193"/>
        <v>41</v>
      </c>
      <c r="C280" s="128">
        <f t="shared" si="183"/>
        <v>0</v>
      </c>
      <c r="D280" s="129">
        <f t="shared" si="184"/>
        <v>1</v>
      </c>
      <c r="E280" s="130">
        <f t="shared" si="185"/>
        <v>0</v>
      </c>
      <c r="F280" s="145">
        <f t="shared" si="182"/>
        <v>40</v>
      </c>
      <c r="G280" s="138">
        <f t="shared" si="207"/>
        <v>2.486392128521522E-2</v>
      </c>
      <c r="H280" s="133">
        <f t="shared" si="194"/>
        <v>0.46296296296296297</v>
      </c>
      <c r="I280" s="129">
        <f t="shared" si="195"/>
        <v>1.38</v>
      </c>
      <c r="J280" s="133">
        <f t="shared" si="196"/>
        <v>0.46289963677455803</v>
      </c>
      <c r="K280" s="133">
        <f t="shared" si="208"/>
        <v>1.356867926617937E-5</v>
      </c>
      <c r="L280" s="128">
        <f t="shared" si="197"/>
        <v>18.617322322758923</v>
      </c>
      <c r="M280" s="129">
        <f t="shared" si="186"/>
        <v>0</v>
      </c>
      <c r="N280" s="145">
        <v>0</v>
      </c>
      <c r="O280" s="140">
        <f t="shared" si="198"/>
        <v>1014.5999074225473</v>
      </c>
      <c r="P280" s="135">
        <f t="shared" si="199"/>
        <v>480</v>
      </c>
      <c r="Q280" s="138">
        <f t="shared" si="200"/>
        <v>1.243196064260761E-2</v>
      </c>
      <c r="R280" s="133">
        <f t="shared" si="201"/>
        <v>0.23148148148148148</v>
      </c>
      <c r="S280" s="133">
        <f t="shared" si="187"/>
        <v>0.23144981838727902</v>
      </c>
      <c r="T280" s="133">
        <f t="shared" si="188"/>
        <v>6.7843396330896852E-6</v>
      </c>
      <c r="U280" s="138">
        <f t="shared" si="202"/>
        <v>6.215980321303805E-3</v>
      </c>
      <c r="V280" s="133">
        <f t="shared" si="203"/>
        <v>0.11574074074074074</v>
      </c>
      <c r="W280" s="133">
        <f t="shared" si="189"/>
        <v>0.11572490919363951</v>
      </c>
      <c r="X280" s="133">
        <f t="shared" si="190"/>
        <v>3.3921698165448426E-6</v>
      </c>
      <c r="Y280" s="138">
        <f t="shared" si="204"/>
        <v>1.2431960642607617E-3</v>
      </c>
      <c r="Z280" s="133">
        <f t="shared" si="205"/>
        <v>2.3148148148148147E-2</v>
      </c>
      <c r="AA280" s="133">
        <f t="shared" si="191"/>
        <v>2.3144981838727915E-2</v>
      </c>
      <c r="AB280" s="133">
        <f t="shared" si="192"/>
        <v>6.7843396330896882E-7</v>
      </c>
      <c r="AC280" s="141">
        <f t="shared" si="206"/>
        <v>0.35338541666666978</v>
      </c>
      <c r="AD280" s="91">
        <f t="shared" si="209"/>
        <v>1.4743038315394464E-2</v>
      </c>
      <c r="AE280" s="91">
        <f t="shared" si="210"/>
        <v>1.46</v>
      </c>
      <c r="AF280" s="91">
        <f t="shared" si="211"/>
        <v>7.371519157697232E-3</v>
      </c>
      <c r="AG280" s="91">
        <f t="shared" si="210"/>
        <v>0.73</v>
      </c>
      <c r="AH280" s="91">
        <f t="shared" si="212"/>
        <v>3.685759578848616E-3</v>
      </c>
      <c r="AI280" s="91">
        <f t="shared" si="240"/>
        <v>0.37</v>
      </c>
      <c r="AJ280" s="91">
        <f t="shared" si="214"/>
        <v>7.3715191576972352E-4</v>
      </c>
      <c r="AK280" s="91">
        <f t="shared" si="240"/>
        <v>7.0000000000000007E-2</v>
      </c>
      <c r="AL280" s="91">
        <f t="shared" si="215"/>
        <v>7.371519157697232E-3</v>
      </c>
      <c r="AM280" s="91">
        <f t="shared" si="216"/>
        <v>0.73</v>
      </c>
      <c r="AN280" s="91">
        <f t="shared" si="217"/>
        <v>3.685759578848616E-3</v>
      </c>
      <c r="AO280" s="91">
        <f t="shared" si="218"/>
        <v>0.37</v>
      </c>
      <c r="AP280" s="91">
        <f t="shared" si="219"/>
        <v>1.842879789424308E-3</v>
      </c>
      <c r="AQ280" s="91">
        <f t="shared" si="220"/>
        <v>0.18</v>
      </c>
      <c r="AR280" s="91">
        <f t="shared" si="221"/>
        <v>3.6857595788486176E-4</v>
      </c>
      <c r="AS280" s="91">
        <f t="shared" si="222"/>
        <v>0.04</v>
      </c>
      <c r="AT280" s="91">
        <f t="shared" si="223"/>
        <v>3.685759578848616E-3</v>
      </c>
      <c r="AU280" s="91">
        <f t="shared" si="224"/>
        <v>0.37</v>
      </c>
      <c r="AV280" s="91">
        <f t="shared" si="225"/>
        <v>1.842879789424308E-3</v>
      </c>
      <c r="AW280" s="91">
        <f t="shared" si="226"/>
        <v>0.18</v>
      </c>
      <c r="AX280" s="91">
        <f t="shared" si="227"/>
        <v>9.21439894712154E-4</v>
      </c>
      <c r="AY280" s="91">
        <f t="shared" si="228"/>
        <v>0.09</v>
      </c>
      <c r="AZ280" s="91">
        <f t="shared" si="229"/>
        <v>1.8428797894243088E-4</v>
      </c>
      <c r="BA280" s="91">
        <f t="shared" si="230"/>
        <v>0.02</v>
      </c>
      <c r="BB280" s="91">
        <f t="shared" si="231"/>
        <v>7.3715191576972342E-4</v>
      </c>
      <c r="BC280" s="91">
        <f t="shared" si="232"/>
        <v>7.0000000000000007E-2</v>
      </c>
      <c r="BD280" s="91">
        <f t="shared" si="233"/>
        <v>3.6857595788486171E-4</v>
      </c>
      <c r="BE280" s="91">
        <f t="shared" si="234"/>
        <v>0.04</v>
      </c>
      <c r="BF280" s="91">
        <f t="shared" si="235"/>
        <v>1.8428797894243085E-4</v>
      </c>
      <c r="BG280" s="91">
        <f t="shared" si="236"/>
        <v>0.02</v>
      </c>
      <c r="BH280" s="91">
        <f t="shared" si="237"/>
        <v>3.685759578848619E-5</v>
      </c>
      <c r="BI280" s="91">
        <f t="shared" si="238"/>
        <v>0</v>
      </c>
    </row>
    <row r="281" spans="1:61" s="91" customFormat="1" x14ac:dyDescent="0.25">
      <c r="A281" s="126">
        <v>7.5</v>
      </c>
      <c r="B281" s="127">
        <f t="shared" si="193"/>
        <v>41</v>
      </c>
      <c r="C281" s="128">
        <f t="shared" si="183"/>
        <v>0</v>
      </c>
      <c r="D281" s="129">
        <f t="shared" si="184"/>
        <v>1</v>
      </c>
      <c r="E281" s="130">
        <f t="shared" si="185"/>
        <v>0</v>
      </c>
      <c r="F281" s="145">
        <f t="shared" si="182"/>
        <v>40</v>
      </c>
      <c r="G281" s="138">
        <f t="shared" si="207"/>
        <v>2.4864024946692591E-2</v>
      </c>
      <c r="H281" s="133">
        <f t="shared" si="194"/>
        <v>0.46296296296296297</v>
      </c>
      <c r="I281" s="129">
        <f t="shared" si="195"/>
        <v>1.38</v>
      </c>
      <c r="J281" s="133">
        <f t="shared" si="196"/>
        <v>0.4629015666736947</v>
      </c>
      <c r="K281" s="133">
        <f t="shared" si="208"/>
        <v>1.3568735836071245E-5</v>
      </c>
      <c r="L281" s="128">
        <f t="shared" si="197"/>
        <v>18.617322322758923</v>
      </c>
      <c r="M281" s="129">
        <f t="shared" si="186"/>
        <v>0</v>
      </c>
      <c r="N281" s="145">
        <v>0</v>
      </c>
      <c r="O281" s="140">
        <f t="shared" si="198"/>
        <v>1014.6021367948101</v>
      </c>
      <c r="P281" s="135">
        <f t="shared" si="199"/>
        <v>480</v>
      </c>
      <c r="Q281" s="138">
        <f t="shared" si="200"/>
        <v>1.2432012473346295E-2</v>
      </c>
      <c r="R281" s="133">
        <f t="shared" si="201"/>
        <v>0.23148148148148148</v>
      </c>
      <c r="S281" s="133">
        <f t="shared" si="187"/>
        <v>0.23145078333684735</v>
      </c>
      <c r="T281" s="133">
        <f t="shared" si="188"/>
        <v>6.7843679180356225E-6</v>
      </c>
      <c r="U281" s="138">
        <f t="shared" si="202"/>
        <v>6.2160062366731477E-3</v>
      </c>
      <c r="V281" s="133">
        <f t="shared" si="203"/>
        <v>0.11574074074074074</v>
      </c>
      <c r="W281" s="133">
        <f t="shared" si="189"/>
        <v>0.11572539166842367</v>
      </c>
      <c r="X281" s="133">
        <f t="shared" si="190"/>
        <v>3.3921839590178112E-6</v>
      </c>
      <c r="Y281" s="138">
        <f t="shared" si="204"/>
        <v>1.2432012473346302E-3</v>
      </c>
      <c r="Z281" s="133">
        <f t="shared" si="205"/>
        <v>2.3148148148148147E-2</v>
      </c>
      <c r="AA281" s="133">
        <f t="shared" si="191"/>
        <v>2.3145078333684749E-2</v>
      </c>
      <c r="AB281" s="133">
        <f t="shared" si="192"/>
        <v>6.7843679180356257E-7</v>
      </c>
      <c r="AC281" s="141">
        <f t="shared" si="206"/>
        <v>0.35347222222222535</v>
      </c>
      <c r="AD281" s="91">
        <f t="shared" si="209"/>
        <v>1.4814522387116206E-2</v>
      </c>
      <c r="AE281" s="91">
        <f t="shared" si="210"/>
        <v>1.47</v>
      </c>
      <c r="AF281" s="91">
        <f t="shared" si="211"/>
        <v>7.4072611935581028E-3</v>
      </c>
      <c r="AG281" s="91">
        <f t="shared" si="210"/>
        <v>0.74</v>
      </c>
      <c r="AH281" s="91">
        <f t="shared" si="212"/>
        <v>3.7036305967790514E-3</v>
      </c>
      <c r="AI281" s="91">
        <f t="shared" si="240"/>
        <v>0.37</v>
      </c>
      <c r="AJ281" s="91">
        <f t="shared" si="214"/>
        <v>7.4072611935581054E-4</v>
      </c>
      <c r="AK281" s="91">
        <f t="shared" si="240"/>
        <v>7.0000000000000007E-2</v>
      </c>
      <c r="AL281" s="91">
        <f t="shared" si="215"/>
        <v>7.4072611935581028E-3</v>
      </c>
      <c r="AM281" s="91">
        <f t="shared" si="216"/>
        <v>0.74</v>
      </c>
      <c r="AN281" s="91">
        <f t="shared" si="217"/>
        <v>3.7036305967790514E-3</v>
      </c>
      <c r="AO281" s="91">
        <f t="shared" si="218"/>
        <v>0.37</v>
      </c>
      <c r="AP281" s="91">
        <f t="shared" si="219"/>
        <v>1.8518152983895257E-3</v>
      </c>
      <c r="AQ281" s="91">
        <f t="shared" si="220"/>
        <v>0.19</v>
      </c>
      <c r="AR281" s="91">
        <f t="shared" si="221"/>
        <v>3.7036305967790527E-4</v>
      </c>
      <c r="AS281" s="91">
        <f t="shared" si="222"/>
        <v>0.04</v>
      </c>
      <c r="AT281" s="91">
        <f t="shared" si="223"/>
        <v>3.7036305967790514E-3</v>
      </c>
      <c r="AU281" s="91">
        <f t="shared" si="224"/>
        <v>0.37</v>
      </c>
      <c r="AV281" s="91">
        <f t="shared" si="225"/>
        <v>1.8518152983895257E-3</v>
      </c>
      <c r="AW281" s="91">
        <f t="shared" si="226"/>
        <v>0.19</v>
      </c>
      <c r="AX281" s="91">
        <f t="shared" si="227"/>
        <v>9.2590764919476284E-4</v>
      </c>
      <c r="AY281" s="91">
        <f t="shared" si="228"/>
        <v>0.09</v>
      </c>
      <c r="AZ281" s="91">
        <f t="shared" si="229"/>
        <v>1.8518152983895263E-4</v>
      </c>
      <c r="BA281" s="91">
        <f t="shared" si="230"/>
        <v>0.02</v>
      </c>
      <c r="BB281" s="91">
        <f t="shared" si="231"/>
        <v>7.4072611935581043E-4</v>
      </c>
      <c r="BC281" s="91">
        <f t="shared" si="232"/>
        <v>7.0000000000000007E-2</v>
      </c>
      <c r="BD281" s="91">
        <f t="shared" si="233"/>
        <v>3.7036305967790521E-4</v>
      </c>
      <c r="BE281" s="91">
        <f t="shared" si="234"/>
        <v>0.04</v>
      </c>
      <c r="BF281" s="91">
        <f t="shared" si="235"/>
        <v>1.8518152983895261E-4</v>
      </c>
      <c r="BG281" s="91">
        <f t="shared" si="236"/>
        <v>0.02</v>
      </c>
      <c r="BH281" s="91">
        <f t="shared" si="237"/>
        <v>3.7036305967790542E-5</v>
      </c>
      <c r="BI281" s="91">
        <f t="shared" si="238"/>
        <v>0</v>
      </c>
    </row>
    <row r="282" spans="1:61" s="91" customFormat="1" x14ac:dyDescent="0.25">
      <c r="A282" s="126">
        <v>7.5</v>
      </c>
      <c r="B282" s="127">
        <f t="shared" si="193"/>
        <v>41</v>
      </c>
      <c r="C282" s="128">
        <f t="shared" si="183"/>
        <v>0</v>
      </c>
      <c r="D282" s="129">
        <f t="shared" si="184"/>
        <v>1</v>
      </c>
      <c r="E282" s="130">
        <f t="shared" si="185"/>
        <v>0</v>
      </c>
      <c r="F282" s="145">
        <f t="shared" si="182"/>
        <v>40</v>
      </c>
      <c r="G282" s="138">
        <f t="shared" si="207"/>
        <v>2.4864124587428909E-2</v>
      </c>
      <c r="H282" s="133">
        <f t="shared" si="194"/>
        <v>0.46296296296296297</v>
      </c>
      <c r="I282" s="129">
        <f t="shared" si="195"/>
        <v>1.38</v>
      </c>
      <c r="J282" s="133">
        <f t="shared" si="196"/>
        <v>0.46290342171739923</v>
      </c>
      <c r="K282" s="133">
        <f t="shared" si="208"/>
        <v>1.3568790211773992E-5</v>
      </c>
      <c r="L282" s="128">
        <f t="shared" si="197"/>
        <v>18.617322322758923</v>
      </c>
      <c r="M282" s="129">
        <f t="shared" si="186"/>
        <v>0</v>
      </c>
      <c r="N282" s="145">
        <v>0</v>
      </c>
      <c r="O282" s="140">
        <f t="shared" si="198"/>
        <v>1014.6042796984439</v>
      </c>
      <c r="P282" s="135">
        <f t="shared" si="199"/>
        <v>480</v>
      </c>
      <c r="Q282" s="138">
        <f t="shared" si="200"/>
        <v>1.2432062293714454E-2</v>
      </c>
      <c r="R282" s="133">
        <f t="shared" si="201"/>
        <v>0.23148148148148148</v>
      </c>
      <c r="S282" s="133">
        <f t="shared" si="187"/>
        <v>0.23145171085869962</v>
      </c>
      <c r="T282" s="133">
        <f t="shared" si="188"/>
        <v>6.7843951058869961E-6</v>
      </c>
      <c r="U282" s="138">
        <f t="shared" si="202"/>
        <v>6.2160311468572272E-3</v>
      </c>
      <c r="V282" s="133">
        <f t="shared" si="203"/>
        <v>0.11574074074074074</v>
      </c>
      <c r="W282" s="133">
        <f t="shared" si="189"/>
        <v>0.11572585542934981</v>
      </c>
      <c r="X282" s="133">
        <f t="shared" si="190"/>
        <v>3.3921975529434981E-6</v>
      </c>
      <c r="Y282" s="138">
        <f t="shared" si="204"/>
        <v>1.2432062293714461E-3</v>
      </c>
      <c r="Z282" s="133">
        <f t="shared" si="205"/>
        <v>2.3148148148148147E-2</v>
      </c>
      <c r="AA282" s="133">
        <f t="shared" si="191"/>
        <v>2.3145171085869973E-2</v>
      </c>
      <c r="AB282" s="133">
        <f t="shared" si="192"/>
        <v>6.7843951058870008E-7</v>
      </c>
      <c r="AC282" s="141">
        <f t="shared" si="206"/>
        <v>0.35355902777778092</v>
      </c>
      <c r="AD282" s="91">
        <f t="shared" si="209"/>
        <v>1.4886006745305064E-2</v>
      </c>
      <c r="AE282" s="91">
        <f t="shared" si="210"/>
        <v>1.48</v>
      </c>
      <c r="AF282" s="91">
        <f t="shared" si="211"/>
        <v>7.4430033726525322E-3</v>
      </c>
      <c r="AG282" s="91">
        <f t="shared" si="210"/>
        <v>0.74</v>
      </c>
      <c r="AH282" s="91">
        <f t="shared" si="212"/>
        <v>3.7215016863262661E-3</v>
      </c>
      <c r="AI282" s="91">
        <f t="shared" si="240"/>
        <v>0.37</v>
      </c>
      <c r="AJ282" s="91">
        <f t="shared" si="214"/>
        <v>7.4430033726525342E-4</v>
      </c>
      <c r="AK282" s="91">
        <f t="shared" si="240"/>
        <v>7.0000000000000007E-2</v>
      </c>
      <c r="AL282" s="91">
        <f t="shared" si="215"/>
        <v>7.4430033726525322E-3</v>
      </c>
      <c r="AM282" s="91">
        <f t="shared" si="216"/>
        <v>0.74</v>
      </c>
      <c r="AN282" s="91">
        <f t="shared" si="217"/>
        <v>3.7215016863262661E-3</v>
      </c>
      <c r="AO282" s="91">
        <f t="shared" si="218"/>
        <v>0.37</v>
      </c>
      <c r="AP282" s="91">
        <f t="shared" si="219"/>
        <v>1.8607508431631331E-3</v>
      </c>
      <c r="AQ282" s="91">
        <f t="shared" si="220"/>
        <v>0.19</v>
      </c>
      <c r="AR282" s="91">
        <f t="shared" si="221"/>
        <v>3.7215016863262671E-4</v>
      </c>
      <c r="AS282" s="91">
        <f t="shared" si="222"/>
        <v>0.04</v>
      </c>
      <c r="AT282" s="91">
        <f t="shared" si="223"/>
        <v>3.7215016863262661E-3</v>
      </c>
      <c r="AU282" s="91">
        <f t="shared" si="224"/>
        <v>0.37</v>
      </c>
      <c r="AV282" s="91">
        <f t="shared" si="225"/>
        <v>1.8607508431631331E-3</v>
      </c>
      <c r="AW282" s="91">
        <f t="shared" si="226"/>
        <v>0.19</v>
      </c>
      <c r="AX282" s="91">
        <f t="shared" si="227"/>
        <v>9.3037542158156653E-4</v>
      </c>
      <c r="AY282" s="91">
        <f t="shared" si="228"/>
        <v>0.09</v>
      </c>
      <c r="AZ282" s="91">
        <f t="shared" si="229"/>
        <v>1.8607508431631335E-4</v>
      </c>
      <c r="BA282" s="91">
        <f t="shared" si="230"/>
        <v>0.02</v>
      </c>
      <c r="BB282" s="91">
        <f t="shared" si="231"/>
        <v>7.4430033726525331E-4</v>
      </c>
      <c r="BC282" s="91">
        <f t="shared" si="232"/>
        <v>7.0000000000000007E-2</v>
      </c>
      <c r="BD282" s="91">
        <f t="shared" si="233"/>
        <v>3.7215016863262665E-4</v>
      </c>
      <c r="BE282" s="91">
        <f t="shared" si="234"/>
        <v>0.04</v>
      </c>
      <c r="BF282" s="91">
        <f t="shared" si="235"/>
        <v>1.8607508431631333E-4</v>
      </c>
      <c r="BG282" s="91">
        <f t="shared" si="236"/>
        <v>0.02</v>
      </c>
      <c r="BH282" s="91">
        <f t="shared" si="237"/>
        <v>3.7215016863262687E-5</v>
      </c>
      <c r="BI282" s="91">
        <f t="shared" si="238"/>
        <v>0</v>
      </c>
    </row>
    <row r="283" spans="1:61" s="91" customFormat="1" x14ac:dyDescent="0.25">
      <c r="A283" s="126">
        <v>7.5</v>
      </c>
      <c r="B283" s="127">
        <f t="shared" si="193"/>
        <v>41</v>
      </c>
      <c r="C283" s="128">
        <f t="shared" si="183"/>
        <v>0</v>
      </c>
      <c r="D283" s="129">
        <f t="shared" si="184"/>
        <v>1</v>
      </c>
      <c r="E283" s="130">
        <f t="shared" si="185"/>
        <v>0</v>
      </c>
      <c r="F283" s="145">
        <f t="shared" si="182"/>
        <v>40</v>
      </c>
      <c r="G283" s="138">
        <f t="shared" si="207"/>
        <v>2.486422036337756E-2</v>
      </c>
      <c r="H283" s="133">
        <f t="shared" si="194"/>
        <v>0.46296296296296297</v>
      </c>
      <c r="I283" s="129">
        <f t="shared" si="195"/>
        <v>1.38</v>
      </c>
      <c r="J283" s="133">
        <f t="shared" si="196"/>
        <v>0.46290520480910602</v>
      </c>
      <c r="K283" s="133">
        <f t="shared" si="208"/>
        <v>1.3568842478394117E-5</v>
      </c>
      <c r="L283" s="128">
        <f t="shared" si="197"/>
        <v>18.617322322758923</v>
      </c>
      <c r="M283" s="129">
        <f t="shared" si="186"/>
        <v>0</v>
      </c>
      <c r="N283" s="145">
        <v>0</v>
      </c>
      <c r="O283" s="140">
        <f t="shared" si="198"/>
        <v>1014.6063394872284</v>
      </c>
      <c r="P283" s="135">
        <f t="shared" si="199"/>
        <v>480</v>
      </c>
      <c r="Q283" s="138">
        <f t="shared" si="200"/>
        <v>1.243211018168878E-2</v>
      </c>
      <c r="R283" s="133">
        <f t="shared" si="201"/>
        <v>0.23148148148148148</v>
      </c>
      <c r="S283" s="133">
        <f t="shared" si="187"/>
        <v>0.23145260240455301</v>
      </c>
      <c r="T283" s="133">
        <f t="shared" si="188"/>
        <v>6.7844212391970583E-6</v>
      </c>
      <c r="U283" s="138">
        <f t="shared" si="202"/>
        <v>6.21605509084439E-3</v>
      </c>
      <c r="V283" s="133">
        <f t="shared" si="203"/>
        <v>0.11574074074074074</v>
      </c>
      <c r="W283" s="133">
        <f t="shared" si="189"/>
        <v>0.1157263012022765</v>
      </c>
      <c r="X283" s="133">
        <f t="shared" si="190"/>
        <v>3.3922106195985291E-6</v>
      </c>
      <c r="Y283" s="138">
        <f t="shared" si="204"/>
        <v>1.2432110181688784E-3</v>
      </c>
      <c r="Z283" s="133">
        <f t="shared" si="205"/>
        <v>2.3148148148148147E-2</v>
      </c>
      <c r="AA283" s="133">
        <f t="shared" si="191"/>
        <v>2.3145260240455309E-2</v>
      </c>
      <c r="AB283" s="133">
        <f t="shared" si="192"/>
        <v>6.784421239197061E-7</v>
      </c>
      <c r="AC283" s="141">
        <f t="shared" si="206"/>
        <v>0.35364583333333649</v>
      </c>
      <c r="AD283" s="91">
        <f t="shared" si="209"/>
        <v>1.4957491378849774E-2</v>
      </c>
      <c r="AE283" s="91">
        <f t="shared" si="210"/>
        <v>1.48</v>
      </c>
      <c r="AF283" s="91">
        <f t="shared" si="211"/>
        <v>7.4787456894248872E-3</v>
      </c>
      <c r="AG283" s="91">
        <f t="shared" si="210"/>
        <v>0.75</v>
      </c>
      <c r="AH283" s="91">
        <f t="shared" si="212"/>
        <v>3.7393728447124436E-3</v>
      </c>
      <c r="AI283" s="91">
        <f t="shared" si="240"/>
        <v>0.37</v>
      </c>
      <c r="AJ283" s="91">
        <f t="shared" si="214"/>
        <v>7.4787456894248898E-4</v>
      </c>
      <c r="AK283" s="91">
        <f t="shared" si="240"/>
        <v>7.0000000000000007E-2</v>
      </c>
      <c r="AL283" s="91">
        <f t="shared" si="215"/>
        <v>7.4787456894248872E-3</v>
      </c>
      <c r="AM283" s="91">
        <f t="shared" si="216"/>
        <v>0.75</v>
      </c>
      <c r="AN283" s="91">
        <f t="shared" si="217"/>
        <v>3.7393728447124436E-3</v>
      </c>
      <c r="AO283" s="91">
        <f t="shared" si="218"/>
        <v>0.37</v>
      </c>
      <c r="AP283" s="91">
        <f t="shared" si="219"/>
        <v>1.8696864223562218E-3</v>
      </c>
      <c r="AQ283" s="91">
        <f t="shared" si="220"/>
        <v>0.19</v>
      </c>
      <c r="AR283" s="91">
        <f t="shared" si="221"/>
        <v>3.7393728447124449E-4</v>
      </c>
      <c r="AS283" s="91">
        <f t="shared" si="222"/>
        <v>0.04</v>
      </c>
      <c r="AT283" s="91">
        <f t="shared" si="223"/>
        <v>3.7393728447124436E-3</v>
      </c>
      <c r="AU283" s="91">
        <f t="shared" si="224"/>
        <v>0.37</v>
      </c>
      <c r="AV283" s="91">
        <f t="shared" si="225"/>
        <v>1.8696864223562218E-3</v>
      </c>
      <c r="AW283" s="91">
        <f t="shared" si="226"/>
        <v>0.19</v>
      </c>
      <c r="AX283" s="91">
        <f t="shared" si="227"/>
        <v>9.3484321117811089E-4</v>
      </c>
      <c r="AY283" s="91">
        <f t="shared" si="228"/>
        <v>0.09</v>
      </c>
      <c r="AZ283" s="91">
        <f t="shared" si="229"/>
        <v>1.8696864223562224E-4</v>
      </c>
      <c r="BA283" s="91">
        <f t="shared" si="230"/>
        <v>0.02</v>
      </c>
      <c r="BB283" s="91">
        <f t="shared" si="231"/>
        <v>7.4787456894248887E-4</v>
      </c>
      <c r="BC283" s="91">
        <f t="shared" si="232"/>
        <v>7.0000000000000007E-2</v>
      </c>
      <c r="BD283" s="91">
        <f t="shared" si="233"/>
        <v>3.7393728447124443E-4</v>
      </c>
      <c r="BE283" s="91">
        <f t="shared" si="234"/>
        <v>0.04</v>
      </c>
      <c r="BF283" s="91">
        <f t="shared" si="235"/>
        <v>1.8696864223562222E-4</v>
      </c>
      <c r="BG283" s="91">
        <f t="shared" si="236"/>
        <v>0.02</v>
      </c>
      <c r="BH283" s="91">
        <f t="shared" si="237"/>
        <v>3.7393728447124465E-5</v>
      </c>
      <c r="BI283" s="91">
        <f t="shared" si="238"/>
        <v>0</v>
      </c>
    </row>
    <row r="284" spans="1:61" s="91" customFormat="1" x14ac:dyDescent="0.25">
      <c r="A284" s="126">
        <v>7.5</v>
      </c>
      <c r="B284" s="127">
        <f t="shared" si="193"/>
        <v>41</v>
      </c>
      <c r="C284" s="128">
        <f t="shared" si="183"/>
        <v>0</v>
      </c>
      <c r="D284" s="129">
        <f t="shared" si="184"/>
        <v>1</v>
      </c>
      <c r="E284" s="130">
        <f t="shared" si="185"/>
        <v>0</v>
      </c>
      <c r="F284" s="145">
        <f t="shared" si="182"/>
        <v>40</v>
      </c>
      <c r="G284" s="138">
        <f t="shared" si="207"/>
        <v>2.4864312424442932E-2</v>
      </c>
      <c r="H284" s="133">
        <f t="shared" si="194"/>
        <v>0.46296296296296297</v>
      </c>
      <c r="I284" s="129">
        <f t="shared" si="195"/>
        <v>1.38</v>
      </c>
      <c r="J284" s="133">
        <f t="shared" si="196"/>
        <v>0.46290691873963341</v>
      </c>
      <c r="K284" s="133">
        <f t="shared" si="208"/>
        <v>1.3568892717737084E-5</v>
      </c>
      <c r="L284" s="128">
        <f t="shared" si="197"/>
        <v>18.617322322758923</v>
      </c>
      <c r="M284" s="129">
        <f t="shared" si="186"/>
        <v>0</v>
      </c>
      <c r="N284" s="145">
        <v>0</v>
      </c>
      <c r="O284" s="140">
        <f t="shared" si="198"/>
        <v>1014.6083193848635</v>
      </c>
      <c r="P284" s="135">
        <f t="shared" si="199"/>
        <v>480</v>
      </c>
      <c r="Q284" s="138">
        <f t="shared" si="200"/>
        <v>1.2432156212221466E-2</v>
      </c>
      <c r="R284" s="133">
        <f t="shared" si="201"/>
        <v>0.23148148148148148</v>
      </c>
      <c r="S284" s="133">
        <f t="shared" si="187"/>
        <v>0.23145345936981671</v>
      </c>
      <c r="T284" s="133">
        <f t="shared" si="188"/>
        <v>6.7844463588685421E-6</v>
      </c>
      <c r="U284" s="138">
        <f t="shared" si="202"/>
        <v>6.2160781061107329E-3</v>
      </c>
      <c r="V284" s="133">
        <f t="shared" si="203"/>
        <v>0.11574074074074074</v>
      </c>
      <c r="W284" s="133">
        <f t="shared" si="189"/>
        <v>0.11572672968490835</v>
      </c>
      <c r="X284" s="133">
        <f t="shared" si="190"/>
        <v>3.3922231794342711E-6</v>
      </c>
      <c r="Y284" s="138">
        <f t="shared" si="204"/>
        <v>1.2432156212221471E-3</v>
      </c>
      <c r="Z284" s="133">
        <f t="shared" si="205"/>
        <v>2.3148148148148147E-2</v>
      </c>
      <c r="AA284" s="133">
        <f t="shared" si="191"/>
        <v>2.3145345936981681E-2</v>
      </c>
      <c r="AB284" s="133">
        <f t="shared" si="192"/>
        <v>6.7844463588685446E-7</v>
      </c>
      <c r="AC284" s="141">
        <f t="shared" si="206"/>
        <v>0.35373263888889206</v>
      </c>
      <c r="AD284" s="91">
        <f t="shared" si="209"/>
        <v>1.5028976277070047E-2</v>
      </c>
      <c r="AE284" s="91">
        <f t="shared" si="210"/>
        <v>1.49</v>
      </c>
      <c r="AF284" s="91">
        <f t="shared" si="211"/>
        <v>7.5144881385350235E-3</v>
      </c>
      <c r="AG284" s="91">
        <f t="shared" si="210"/>
        <v>0.75</v>
      </c>
      <c r="AH284" s="91">
        <f t="shared" si="212"/>
        <v>3.7572440692675117E-3</v>
      </c>
      <c r="AI284" s="91">
        <f t="shared" si="240"/>
        <v>0.38</v>
      </c>
      <c r="AJ284" s="91">
        <f t="shared" si="214"/>
        <v>7.5144881385350265E-4</v>
      </c>
      <c r="AK284" s="91">
        <f t="shared" si="240"/>
        <v>0.08</v>
      </c>
      <c r="AL284" s="91">
        <f t="shared" si="215"/>
        <v>7.5144881385350235E-3</v>
      </c>
      <c r="AM284" s="91">
        <f t="shared" si="216"/>
        <v>0.75</v>
      </c>
      <c r="AN284" s="91">
        <f t="shared" si="217"/>
        <v>3.7572440692675117E-3</v>
      </c>
      <c r="AO284" s="91">
        <f t="shared" si="218"/>
        <v>0.38</v>
      </c>
      <c r="AP284" s="91">
        <f t="shared" si="219"/>
        <v>1.8786220346337559E-3</v>
      </c>
      <c r="AQ284" s="91">
        <f t="shared" si="220"/>
        <v>0.19</v>
      </c>
      <c r="AR284" s="91">
        <f t="shared" si="221"/>
        <v>3.7572440692675132E-4</v>
      </c>
      <c r="AS284" s="91">
        <f t="shared" si="222"/>
        <v>0.04</v>
      </c>
      <c r="AT284" s="91">
        <f t="shared" si="223"/>
        <v>3.7572440692675117E-3</v>
      </c>
      <c r="AU284" s="91">
        <f t="shared" si="224"/>
        <v>0.38</v>
      </c>
      <c r="AV284" s="91">
        <f t="shared" si="225"/>
        <v>1.8786220346337559E-3</v>
      </c>
      <c r="AW284" s="91">
        <f t="shared" si="226"/>
        <v>0.19</v>
      </c>
      <c r="AX284" s="91">
        <f t="shared" si="227"/>
        <v>9.3931101731687793E-4</v>
      </c>
      <c r="AY284" s="91">
        <f t="shared" si="228"/>
        <v>0.09</v>
      </c>
      <c r="AZ284" s="91">
        <f t="shared" si="229"/>
        <v>1.8786220346337566E-4</v>
      </c>
      <c r="BA284" s="91">
        <f t="shared" si="230"/>
        <v>0.02</v>
      </c>
      <c r="BB284" s="91">
        <f t="shared" si="231"/>
        <v>7.5144881385350254E-4</v>
      </c>
      <c r="BC284" s="91">
        <f t="shared" si="232"/>
        <v>0.08</v>
      </c>
      <c r="BD284" s="91">
        <f t="shared" si="233"/>
        <v>3.7572440692675127E-4</v>
      </c>
      <c r="BE284" s="91">
        <f t="shared" si="234"/>
        <v>0.04</v>
      </c>
      <c r="BF284" s="91">
        <f t="shared" si="235"/>
        <v>1.8786220346337564E-4</v>
      </c>
      <c r="BG284" s="91">
        <f t="shared" si="236"/>
        <v>0.02</v>
      </c>
      <c r="BH284" s="91">
        <f t="shared" si="237"/>
        <v>3.7572440692675147E-5</v>
      </c>
      <c r="BI284" s="91">
        <f t="shared" si="238"/>
        <v>0</v>
      </c>
    </row>
    <row r="285" spans="1:61" s="91" customFormat="1" x14ac:dyDescent="0.25">
      <c r="A285" s="126">
        <v>7.5</v>
      </c>
      <c r="B285" s="127">
        <f t="shared" si="193"/>
        <v>41</v>
      </c>
      <c r="C285" s="128">
        <f t="shared" si="183"/>
        <v>0</v>
      </c>
      <c r="D285" s="129">
        <f t="shared" si="184"/>
        <v>1</v>
      </c>
      <c r="E285" s="130">
        <f t="shared" si="185"/>
        <v>0</v>
      </c>
      <c r="F285" s="145">
        <f t="shared" si="182"/>
        <v>40</v>
      </c>
      <c r="G285" s="138">
        <f t="shared" si="207"/>
        <v>2.4864400914715038E-2</v>
      </c>
      <c r="H285" s="133">
        <f t="shared" si="194"/>
        <v>0.46296296296296297</v>
      </c>
      <c r="I285" s="129">
        <f t="shared" si="195"/>
        <v>1.38</v>
      </c>
      <c r="J285" s="133">
        <f t="shared" si="196"/>
        <v>0.46290856619155168</v>
      </c>
      <c r="K285" s="133">
        <f t="shared" si="208"/>
        <v>1.3568941008435349E-5</v>
      </c>
      <c r="L285" s="128">
        <f t="shared" si="197"/>
        <v>18.617322322758923</v>
      </c>
      <c r="M285" s="129">
        <f t="shared" si="186"/>
        <v>0</v>
      </c>
      <c r="N285" s="145">
        <v>0</v>
      </c>
      <c r="O285" s="140">
        <f t="shared" si="198"/>
        <v>1014.6102224900144</v>
      </c>
      <c r="P285" s="135">
        <f t="shared" si="199"/>
        <v>480</v>
      </c>
      <c r="Q285" s="138">
        <f t="shared" si="200"/>
        <v>1.2432200457357519E-2</v>
      </c>
      <c r="R285" s="133">
        <f t="shared" si="201"/>
        <v>0.23148148148148148</v>
      </c>
      <c r="S285" s="133">
        <f t="shared" si="187"/>
        <v>0.23145428309577584</v>
      </c>
      <c r="T285" s="133">
        <f t="shared" si="188"/>
        <v>6.7844705042176745E-6</v>
      </c>
      <c r="U285" s="138">
        <f t="shared" si="202"/>
        <v>6.2161002286787595E-3</v>
      </c>
      <c r="V285" s="133">
        <f t="shared" si="203"/>
        <v>0.11574074074074074</v>
      </c>
      <c r="W285" s="133">
        <f t="shared" si="189"/>
        <v>0.11572714154788792</v>
      </c>
      <c r="X285" s="133">
        <f t="shared" si="190"/>
        <v>3.3922352521088373E-6</v>
      </c>
      <c r="Y285" s="138">
        <f t="shared" si="204"/>
        <v>1.2432200457357524E-3</v>
      </c>
      <c r="Z285" s="133">
        <f t="shared" si="205"/>
        <v>2.3148148148148147E-2</v>
      </c>
      <c r="AA285" s="133">
        <f t="shared" si="191"/>
        <v>2.3145428309577592E-2</v>
      </c>
      <c r="AB285" s="133">
        <f t="shared" si="192"/>
        <v>6.784470504217676E-7</v>
      </c>
      <c r="AC285" s="141">
        <f t="shared" si="206"/>
        <v>0.35381944444444763</v>
      </c>
      <c r="AD285" s="91">
        <f t="shared" si="209"/>
        <v>1.5100461429699853E-2</v>
      </c>
      <c r="AE285" s="91">
        <f t="shared" si="210"/>
        <v>1.5</v>
      </c>
      <c r="AF285" s="91">
        <f t="shared" si="211"/>
        <v>7.5502307148499264E-3</v>
      </c>
      <c r="AG285" s="91">
        <f t="shared" si="210"/>
        <v>0.75</v>
      </c>
      <c r="AH285" s="91">
        <f t="shared" si="212"/>
        <v>3.7751153574249632E-3</v>
      </c>
      <c r="AI285" s="91">
        <f t="shared" si="240"/>
        <v>0.38</v>
      </c>
      <c r="AJ285" s="91">
        <f t="shared" si="214"/>
        <v>7.550230714849929E-4</v>
      </c>
      <c r="AK285" s="91">
        <f t="shared" si="240"/>
        <v>0.08</v>
      </c>
      <c r="AL285" s="91">
        <f t="shared" si="215"/>
        <v>7.5502307148499264E-3</v>
      </c>
      <c r="AM285" s="91">
        <f t="shared" si="216"/>
        <v>0.75</v>
      </c>
      <c r="AN285" s="91">
        <f t="shared" si="217"/>
        <v>3.7751153574249632E-3</v>
      </c>
      <c r="AO285" s="91">
        <f t="shared" si="218"/>
        <v>0.38</v>
      </c>
      <c r="AP285" s="91">
        <f t="shared" si="219"/>
        <v>1.8875576787124816E-3</v>
      </c>
      <c r="AQ285" s="91">
        <f t="shared" si="220"/>
        <v>0.19</v>
      </c>
      <c r="AR285" s="91">
        <f t="shared" si="221"/>
        <v>3.7751153574249645E-4</v>
      </c>
      <c r="AS285" s="91">
        <f t="shared" si="222"/>
        <v>0.04</v>
      </c>
      <c r="AT285" s="91">
        <f t="shared" si="223"/>
        <v>3.7751153574249632E-3</v>
      </c>
      <c r="AU285" s="91">
        <f t="shared" si="224"/>
        <v>0.38</v>
      </c>
      <c r="AV285" s="91">
        <f t="shared" si="225"/>
        <v>1.8875576787124816E-3</v>
      </c>
      <c r="AW285" s="91">
        <f t="shared" si="226"/>
        <v>0.19</v>
      </c>
      <c r="AX285" s="91">
        <f t="shared" si="227"/>
        <v>9.437788393562408E-4</v>
      </c>
      <c r="AY285" s="91">
        <f t="shared" si="228"/>
        <v>0.09</v>
      </c>
      <c r="AZ285" s="91">
        <f t="shared" si="229"/>
        <v>1.8875576787124823E-4</v>
      </c>
      <c r="BA285" s="91">
        <f t="shared" si="230"/>
        <v>0.02</v>
      </c>
      <c r="BB285" s="91">
        <f t="shared" si="231"/>
        <v>7.550230714849928E-4</v>
      </c>
      <c r="BC285" s="91">
        <f t="shared" si="232"/>
        <v>0.08</v>
      </c>
      <c r="BD285" s="91">
        <f t="shared" si="233"/>
        <v>3.775115357424964E-4</v>
      </c>
      <c r="BE285" s="91">
        <f t="shared" si="234"/>
        <v>0.04</v>
      </c>
      <c r="BF285" s="91">
        <f t="shared" si="235"/>
        <v>1.887557678712482E-4</v>
      </c>
      <c r="BG285" s="91">
        <f t="shared" si="236"/>
        <v>0.02</v>
      </c>
      <c r="BH285" s="91">
        <f t="shared" si="237"/>
        <v>3.7751153574249663E-5</v>
      </c>
      <c r="BI285" s="91">
        <f t="shared" si="238"/>
        <v>0</v>
      </c>
    </row>
    <row r="286" spans="1:61" s="91" customFormat="1" x14ac:dyDescent="0.25">
      <c r="A286" s="126">
        <v>7.5</v>
      </c>
      <c r="B286" s="127">
        <f t="shared" si="193"/>
        <v>41</v>
      </c>
      <c r="C286" s="128">
        <f t="shared" si="183"/>
        <v>0</v>
      </c>
      <c r="D286" s="129">
        <f t="shared" si="184"/>
        <v>1</v>
      </c>
      <c r="E286" s="130">
        <f t="shared" si="185"/>
        <v>0</v>
      </c>
      <c r="F286" s="145">
        <f t="shared" si="182"/>
        <v>40</v>
      </c>
      <c r="G286" s="138">
        <f t="shared" si="207"/>
        <v>2.4864485972695045E-2</v>
      </c>
      <c r="H286" s="133">
        <f t="shared" si="194"/>
        <v>0.46296296296296297</v>
      </c>
      <c r="I286" s="129">
        <f t="shared" si="195"/>
        <v>1.38</v>
      </c>
      <c r="J286" s="133">
        <f t="shared" si="196"/>
        <v>0.46291014974338157</v>
      </c>
      <c r="K286" s="133">
        <f t="shared" si="208"/>
        <v>1.3568987426071428E-5</v>
      </c>
      <c r="L286" s="128">
        <f t="shared" si="197"/>
        <v>18.617322322758923</v>
      </c>
      <c r="M286" s="129">
        <f t="shared" si="186"/>
        <v>0</v>
      </c>
      <c r="N286" s="145">
        <v>0</v>
      </c>
      <c r="O286" s="140">
        <f t="shared" si="198"/>
        <v>1014.6120517811611</v>
      </c>
      <c r="P286" s="135">
        <f t="shared" si="199"/>
        <v>480</v>
      </c>
      <c r="Q286" s="138">
        <f t="shared" si="200"/>
        <v>1.2432242986347522E-2</v>
      </c>
      <c r="R286" s="133">
        <f t="shared" si="201"/>
        <v>0.23148148148148148</v>
      </c>
      <c r="S286" s="133">
        <f t="shared" si="187"/>
        <v>0.23145507487169079</v>
      </c>
      <c r="T286" s="133">
        <f t="shared" si="188"/>
        <v>6.7844937130357138E-6</v>
      </c>
      <c r="U286" s="138">
        <f t="shared" si="202"/>
        <v>6.2161214931737612E-3</v>
      </c>
      <c r="V286" s="133">
        <f t="shared" si="203"/>
        <v>0.11574074074074074</v>
      </c>
      <c r="W286" s="133">
        <f t="shared" si="189"/>
        <v>0.11572753743584539</v>
      </c>
      <c r="X286" s="133">
        <f t="shared" si="190"/>
        <v>3.3922468565178569E-6</v>
      </c>
      <c r="Y286" s="138">
        <f t="shared" si="204"/>
        <v>1.2432242986347526E-3</v>
      </c>
      <c r="Z286" s="133">
        <f t="shared" si="205"/>
        <v>2.3148148148148147E-2</v>
      </c>
      <c r="AA286" s="133">
        <f t="shared" si="191"/>
        <v>2.3145507487169086E-2</v>
      </c>
      <c r="AB286" s="133">
        <f t="shared" si="192"/>
        <v>6.7844937130357141E-7</v>
      </c>
      <c r="AC286" s="141">
        <f t="shared" si="206"/>
        <v>0.3539062500000032</v>
      </c>
      <c r="AD286" s="91">
        <f t="shared" si="209"/>
        <v>1.5171946826871351E-2</v>
      </c>
      <c r="AE286" s="91">
        <f t="shared" si="210"/>
        <v>1.51</v>
      </c>
      <c r="AF286" s="91">
        <f t="shared" si="211"/>
        <v>7.5859734134356756E-3</v>
      </c>
      <c r="AG286" s="91">
        <f t="shared" si="210"/>
        <v>0.76</v>
      </c>
      <c r="AH286" s="91">
        <f t="shared" si="212"/>
        <v>3.7929867067178378E-3</v>
      </c>
      <c r="AI286" s="91">
        <f t="shared" si="240"/>
        <v>0.38</v>
      </c>
      <c r="AJ286" s="91">
        <f t="shared" si="214"/>
        <v>7.5859734134356785E-4</v>
      </c>
      <c r="AK286" s="91">
        <f t="shared" si="240"/>
        <v>0.08</v>
      </c>
      <c r="AL286" s="91">
        <f t="shared" si="215"/>
        <v>7.5859734134356756E-3</v>
      </c>
      <c r="AM286" s="91">
        <f t="shared" si="216"/>
        <v>0.76</v>
      </c>
      <c r="AN286" s="91">
        <f t="shared" si="217"/>
        <v>3.7929867067178378E-3</v>
      </c>
      <c r="AO286" s="91">
        <f t="shared" si="218"/>
        <v>0.38</v>
      </c>
      <c r="AP286" s="91">
        <f t="shared" si="219"/>
        <v>1.8964933533589189E-3</v>
      </c>
      <c r="AQ286" s="91">
        <f t="shared" si="220"/>
        <v>0.19</v>
      </c>
      <c r="AR286" s="91">
        <f t="shared" si="221"/>
        <v>3.7929867067178392E-4</v>
      </c>
      <c r="AS286" s="91">
        <f t="shared" si="222"/>
        <v>0.04</v>
      </c>
      <c r="AT286" s="91">
        <f t="shared" si="223"/>
        <v>3.7929867067178378E-3</v>
      </c>
      <c r="AU286" s="91">
        <f t="shared" si="224"/>
        <v>0.38</v>
      </c>
      <c r="AV286" s="91">
        <f t="shared" si="225"/>
        <v>1.8964933533589189E-3</v>
      </c>
      <c r="AW286" s="91">
        <f t="shared" si="226"/>
        <v>0.19</v>
      </c>
      <c r="AX286" s="91">
        <f t="shared" si="227"/>
        <v>9.4824667667945946E-4</v>
      </c>
      <c r="AY286" s="91">
        <f t="shared" si="228"/>
        <v>0.09</v>
      </c>
      <c r="AZ286" s="91">
        <f t="shared" si="229"/>
        <v>1.8964933533589196E-4</v>
      </c>
      <c r="BA286" s="91">
        <f t="shared" si="230"/>
        <v>0.02</v>
      </c>
      <c r="BB286" s="91">
        <f t="shared" si="231"/>
        <v>7.5859734134356774E-4</v>
      </c>
      <c r="BC286" s="91">
        <f t="shared" si="232"/>
        <v>0.08</v>
      </c>
      <c r="BD286" s="91">
        <f t="shared" si="233"/>
        <v>3.7929867067178387E-4</v>
      </c>
      <c r="BE286" s="91">
        <f t="shared" si="234"/>
        <v>0.04</v>
      </c>
      <c r="BF286" s="91">
        <f t="shared" si="235"/>
        <v>1.8964933533589193E-4</v>
      </c>
      <c r="BG286" s="91">
        <f t="shared" si="236"/>
        <v>0.02</v>
      </c>
      <c r="BH286" s="91">
        <f t="shared" si="237"/>
        <v>3.7929867067178407E-5</v>
      </c>
      <c r="BI286" s="91">
        <f t="shared" si="238"/>
        <v>0</v>
      </c>
    </row>
    <row r="287" spans="1:61" s="91" customFormat="1" x14ac:dyDescent="0.25">
      <c r="A287" s="126">
        <v>7.5</v>
      </c>
      <c r="B287" s="127">
        <f t="shared" si="193"/>
        <v>41</v>
      </c>
      <c r="C287" s="128">
        <f t="shared" si="183"/>
        <v>0</v>
      </c>
      <c r="D287" s="129">
        <f t="shared" si="184"/>
        <v>1</v>
      </c>
      <c r="E287" s="130">
        <f t="shared" si="185"/>
        <v>0</v>
      </c>
      <c r="F287" s="145">
        <f t="shared" si="182"/>
        <v>40</v>
      </c>
      <c r="G287" s="138">
        <f t="shared" si="207"/>
        <v>2.4864567731512036E-2</v>
      </c>
      <c r="H287" s="133">
        <f t="shared" si="194"/>
        <v>0.46296296296296297</v>
      </c>
      <c r="I287" s="129">
        <f t="shared" si="195"/>
        <v>1.38</v>
      </c>
      <c r="J287" s="133">
        <f t="shared" si="196"/>
        <v>0.46291167187363025</v>
      </c>
      <c r="K287" s="133">
        <f t="shared" si="208"/>
        <v>1.3569032043296207E-5</v>
      </c>
      <c r="L287" s="128">
        <f t="shared" si="197"/>
        <v>18.617322322758923</v>
      </c>
      <c r="M287" s="129">
        <f t="shared" si="186"/>
        <v>0</v>
      </c>
      <c r="N287" s="145">
        <v>0</v>
      </c>
      <c r="O287" s="140">
        <f t="shared" si="198"/>
        <v>1014.6138101212599</v>
      </c>
      <c r="P287" s="135">
        <f t="shared" si="199"/>
        <v>480</v>
      </c>
      <c r="Q287" s="138">
        <f t="shared" si="200"/>
        <v>1.2432283865756018E-2</v>
      </c>
      <c r="R287" s="133">
        <f t="shared" si="201"/>
        <v>0.23148148148148148</v>
      </c>
      <c r="S287" s="133">
        <f t="shared" si="187"/>
        <v>0.23145583593681512</v>
      </c>
      <c r="T287" s="133">
        <f t="shared" si="188"/>
        <v>6.7845160216481034E-6</v>
      </c>
      <c r="U287" s="138">
        <f t="shared" si="202"/>
        <v>6.2161419328780089E-3</v>
      </c>
      <c r="V287" s="133">
        <f t="shared" si="203"/>
        <v>0.11574074074074074</v>
      </c>
      <c r="W287" s="133">
        <f t="shared" si="189"/>
        <v>0.11572791796840756</v>
      </c>
      <c r="X287" s="133">
        <f t="shared" si="190"/>
        <v>3.3922580108240517E-6</v>
      </c>
      <c r="Y287" s="138">
        <f t="shared" si="204"/>
        <v>1.2432283865756021E-3</v>
      </c>
      <c r="Z287" s="133">
        <f t="shared" si="205"/>
        <v>2.3148148148148147E-2</v>
      </c>
      <c r="AA287" s="133">
        <f t="shared" si="191"/>
        <v>2.3145583593681518E-2</v>
      </c>
      <c r="AB287" s="133">
        <f t="shared" si="192"/>
        <v>6.7845160216481051E-7</v>
      </c>
      <c r="AC287" s="141">
        <f t="shared" si="206"/>
        <v>0.35399305555555877</v>
      </c>
      <c r="AD287" s="91">
        <f t="shared" si="209"/>
        <v>1.5243432459099449E-2</v>
      </c>
      <c r="AE287" s="91">
        <f t="shared" si="210"/>
        <v>1.51</v>
      </c>
      <c r="AF287" s="91">
        <f t="shared" si="211"/>
        <v>7.6217162295497244E-3</v>
      </c>
      <c r="AG287" s="91">
        <f t="shared" si="210"/>
        <v>0.76</v>
      </c>
      <c r="AH287" s="91">
        <f t="shared" si="212"/>
        <v>3.8108581147748622E-3</v>
      </c>
      <c r="AI287" s="91">
        <f t="shared" si="240"/>
        <v>0.38</v>
      </c>
      <c r="AJ287" s="91">
        <f t="shared" si="214"/>
        <v>7.6217162295497273E-4</v>
      </c>
      <c r="AK287" s="91">
        <f t="shared" si="240"/>
        <v>0.08</v>
      </c>
      <c r="AL287" s="91">
        <f t="shared" si="215"/>
        <v>7.6217162295497244E-3</v>
      </c>
      <c r="AM287" s="91">
        <f t="shared" si="216"/>
        <v>0.76</v>
      </c>
      <c r="AN287" s="91">
        <f t="shared" si="217"/>
        <v>3.8108581147748622E-3</v>
      </c>
      <c r="AO287" s="91">
        <f t="shared" si="218"/>
        <v>0.38</v>
      </c>
      <c r="AP287" s="91">
        <f t="shared" si="219"/>
        <v>1.9054290573874311E-3</v>
      </c>
      <c r="AQ287" s="91">
        <f t="shared" si="220"/>
        <v>0.19</v>
      </c>
      <c r="AR287" s="91">
        <f t="shared" si="221"/>
        <v>3.8108581147748636E-4</v>
      </c>
      <c r="AS287" s="91">
        <f t="shared" si="222"/>
        <v>0.04</v>
      </c>
      <c r="AT287" s="91">
        <f t="shared" si="223"/>
        <v>3.8108581147748622E-3</v>
      </c>
      <c r="AU287" s="91">
        <f t="shared" si="224"/>
        <v>0.38</v>
      </c>
      <c r="AV287" s="91">
        <f t="shared" si="225"/>
        <v>1.9054290573874311E-3</v>
      </c>
      <c r="AW287" s="91">
        <f t="shared" si="226"/>
        <v>0.19</v>
      </c>
      <c r="AX287" s="91">
        <f t="shared" si="227"/>
        <v>9.5271452869371556E-4</v>
      </c>
      <c r="AY287" s="91">
        <f t="shared" si="228"/>
        <v>0.1</v>
      </c>
      <c r="AZ287" s="91">
        <f t="shared" si="229"/>
        <v>1.9054290573874318E-4</v>
      </c>
      <c r="BA287" s="91">
        <f t="shared" si="230"/>
        <v>0.02</v>
      </c>
      <c r="BB287" s="91">
        <f t="shared" si="231"/>
        <v>7.6217162295497262E-4</v>
      </c>
      <c r="BC287" s="91">
        <f t="shared" si="232"/>
        <v>0.08</v>
      </c>
      <c r="BD287" s="91">
        <f t="shared" si="233"/>
        <v>3.8108581147748631E-4</v>
      </c>
      <c r="BE287" s="91">
        <f t="shared" si="234"/>
        <v>0.04</v>
      </c>
      <c r="BF287" s="91">
        <f t="shared" si="235"/>
        <v>1.9054290573874315E-4</v>
      </c>
      <c r="BG287" s="91">
        <f t="shared" si="236"/>
        <v>0.02</v>
      </c>
      <c r="BH287" s="91">
        <f t="shared" si="237"/>
        <v>3.8108581147748653E-5</v>
      </c>
      <c r="BI287" s="91">
        <f t="shared" si="238"/>
        <v>0</v>
      </c>
    </row>
    <row r="288" spans="1:61" s="91" customFormat="1" x14ac:dyDescent="0.25">
      <c r="A288" s="126">
        <v>7.5</v>
      </c>
      <c r="B288" s="127">
        <f t="shared" si="193"/>
        <v>41</v>
      </c>
      <c r="C288" s="128">
        <f t="shared" si="183"/>
        <v>0</v>
      </c>
      <c r="D288" s="129">
        <f t="shared" si="184"/>
        <v>1</v>
      </c>
      <c r="E288" s="130">
        <f t="shared" si="185"/>
        <v>0</v>
      </c>
      <c r="F288" s="145">
        <f t="shared" si="182"/>
        <v>40</v>
      </c>
      <c r="G288" s="138">
        <f t="shared" si="207"/>
        <v>2.4864646319131389E-2</v>
      </c>
      <c r="H288" s="133">
        <f t="shared" si="194"/>
        <v>0.46296296296296297</v>
      </c>
      <c r="I288" s="129">
        <f t="shared" si="195"/>
        <v>1.38</v>
      </c>
      <c r="J288" s="133">
        <f t="shared" si="196"/>
        <v>0.46291313496467029</v>
      </c>
      <c r="K288" s="133">
        <f t="shared" si="208"/>
        <v>1.3569074929942651E-5</v>
      </c>
      <c r="L288" s="128">
        <f t="shared" si="197"/>
        <v>18.617322322758923</v>
      </c>
      <c r="M288" s="129">
        <f t="shared" si="186"/>
        <v>0</v>
      </c>
      <c r="N288" s="145">
        <v>0</v>
      </c>
      <c r="O288" s="140">
        <f t="shared" si="198"/>
        <v>1014.6155002622248</v>
      </c>
      <c r="P288" s="135">
        <f t="shared" si="199"/>
        <v>480</v>
      </c>
      <c r="Q288" s="138">
        <f t="shared" si="200"/>
        <v>1.2432323159565694E-2</v>
      </c>
      <c r="R288" s="133">
        <f t="shared" si="201"/>
        <v>0.23148148148148148</v>
      </c>
      <c r="S288" s="133">
        <f t="shared" si="187"/>
        <v>0.23145656748233515</v>
      </c>
      <c r="T288" s="133">
        <f t="shared" si="188"/>
        <v>6.7845374649713253E-6</v>
      </c>
      <c r="U288" s="138">
        <f t="shared" si="202"/>
        <v>6.2161615797828472E-3</v>
      </c>
      <c r="V288" s="133">
        <f t="shared" si="203"/>
        <v>0.11574074074074074</v>
      </c>
      <c r="W288" s="133">
        <f t="shared" si="189"/>
        <v>0.11572828374116757</v>
      </c>
      <c r="X288" s="133">
        <f t="shared" si="190"/>
        <v>3.3922687324856626E-6</v>
      </c>
      <c r="Y288" s="138">
        <f t="shared" si="204"/>
        <v>1.2432323159565699E-3</v>
      </c>
      <c r="Z288" s="133">
        <f t="shared" si="205"/>
        <v>2.3148148148148147E-2</v>
      </c>
      <c r="AA288" s="133">
        <f t="shared" si="191"/>
        <v>2.3145656748233524E-2</v>
      </c>
      <c r="AB288" s="133">
        <f t="shared" si="192"/>
        <v>6.7845374649713261E-7</v>
      </c>
      <c r="AC288" s="141">
        <f t="shared" si="206"/>
        <v>0.35407986111111434</v>
      </c>
      <c r="AD288" s="91">
        <f t="shared" si="209"/>
        <v>1.5314918317266951E-2</v>
      </c>
      <c r="AE288" s="91">
        <f t="shared" si="210"/>
        <v>1.52</v>
      </c>
      <c r="AF288" s="91">
        <f t="shared" si="211"/>
        <v>7.6574591586334754E-3</v>
      </c>
      <c r="AG288" s="91">
        <f t="shared" si="210"/>
        <v>0.76</v>
      </c>
      <c r="AH288" s="91">
        <f t="shared" si="212"/>
        <v>3.8287295793167377E-3</v>
      </c>
      <c r="AI288" s="91">
        <f t="shared" si="240"/>
        <v>0.38</v>
      </c>
      <c r="AJ288" s="91">
        <f t="shared" si="214"/>
        <v>7.6574591586334791E-4</v>
      </c>
      <c r="AK288" s="91">
        <f t="shared" si="240"/>
        <v>0.08</v>
      </c>
      <c r="AL288" s="91">
        <f t="shared" si="215"/>
        <v>7.6574591586334754E-3</v>
      </c>
      <c r="AM288" s="91">
        <f t="shared" si="216"/>
        <v>0.76</v>
      </c>
      <c r="AN288" s="91">
        <f t="shared" si="217"/>
        <v>3.8287295793167377E-3</v>
      </c>
      <c r="AO288" s="91">
        <f t="shared" si="218"/>
        <v>0.38</v>
      </c>
      <c r="AP288" s="91">
        <f t="shared" si="219"/>
        <v>1.9143647896583689E-3</v>
      </c>
      <c r="AQ288" s="91">
        <f t="shared" si="220"/>
        <v>0.19</v>
      </c>
      <c r="AR288" s="91">
        <f t="shared" si="221"/>
        <v>3.8287295793167396E-4</v>
      </c>
      <c r="AS288" s="91">
        <f t="shared" si="222"/>
        <v>0.04</v>
      </c>
      <c r="AT288" s="91">
        <f t="shared" si="223"/>
        <v>3.8287295793167377E-3</v>
      </c>
      <c r="AU288" s="91">
        <f t="shared" si="224"/>
        <v>0.38</v>
      </c>
      <c r="AV288" s="91">
        <f t="shared" si="225"/>
        <v>1.9143647896583689E-3</v>
      </c>
      <c r="AW288" s="91">
        <f t="shared" si="226"/>
        <v>0.19</v>
      </c>
      <c r="AX288" s="91">
        <f t="shared" si="227"/>
        <v>9.5718239482918443E-4</v>
      </c>
      <c r="AY288" s="91">
        <f t="shared" si="228"/>
        <v>0.1</v>
      </c>
      <c r="AZ288" s="91">
        <f t="shared" si="229"/>
        <v>1.9143647896583698E-4</v>
      </c>
      <c r="BA288" s="91">
        <f t="shared" si="230"/>
        <v>0.02</v>
      </c>
      <c r="BB288" s="91">
        <f t="shared" si="231"/>
        <v>7.657459158633478E-4</v>
      </c>
      <c r="BC288" s="91">
        <f t="shared" si="232"/>
        <v>0.08</v>
      </c>
      <c r="BD288" s="91">
        <f t="shared" si="233"/>
        <v>3.828729579316739E-4</v>
      </c>
      <c r="BE288" s="91">
        <f t="shared" si="234"/>
        <v>0.04</v>
      </c>
      <c r="BF288" s="91">
        <f t="shared" si="235"/>
        <v>1.9143647896583695E-4</v>
      </c>
      <c r="BG288" s="91">
        <f t="shared" si="236"/>
        <v>0.02</v>
      </c>
      <c r="BH288" s="91">
        <f t="shared" si="237"/>
        <v>3.8287295793167406E-5</v>
      </c>
      <c r="BI288" s="91">
        <f t="shared" si="238"/>
        <v>0</v>
      </c>
    </row>
    <row r="289" spans="1:61" s="91" customFormat="1" x14ac:dyDescent="0.25">
      <c r="A289" s="126">
        <v>7.5</v>
      </c>
      <c r="B289" s="127">
        <f t="shared" si="193"/>
        <v>41</v>
      </c>
      <c r="C289" s="128">
        <f t="shared" si="183"/>
        <v>0</v>
      </c>
      <c r="D289" s="129">
        <f t="shared" si="184"/>
        <v>1</v>
      </c>
      <c r="E289" s="130">
        <f t="shared" si="185"/>
        <v>0</v>
      </c>
      <c r="F289" s="145">
        <f t="shared" si="182"/>
        <v>40</v>
      </c>
      <c r="G289" s="138">
        <f t="shared" si="207"/>
        <v>2.486472185855506E-2</v>
      </c>
      <c r="H289" s="133">
        <f t="shared" si="194"/>
        <v>0.46296296296296297</v>
      </c>
      <c r="I289" s="129">
        <f t="shared" si="195"/>
        <v>1.38</v>
      </c>
      <c r="J289" s="133">
        <f t="shared" si="196"/>
        <v>0.46291454130646886</v>
      </c>
      <c r="K289" s="133">
        <f t="shared" si="208"/>
        <v>1.3569116153135079E-5</v>
      </c>
      <c r="L289" s="128">
        <f t="shared" si="197"/>
        <v>18.617322322758923</v>
      </c>
      <c r="M289" s="129">
        <f t="shared" si="186"/>
        <v>0</v>
      </c>
      <c r="N289" s="145">
        <v>0</v>
      </c>
      <c r="O289" s="140">
        <f t="shared" si="198"/>
        <v>1014.6171248492331</v>
      </c>
      <c r="P289" s="135">
        <f t="shared" si="199"/>
        <v>480</v>
      </c>
      <c r="Q289" s="138">
        <f t="shared" si="200"/>
        <v>1.243236092927753E-2</v>
      </c>
      <c r="R289" s="133">
        <f t="shared" si="201"/>
        <v>0.23148148148148148</v>
      </c>
      <c r="S289" s="133">
        <f t="shared" si="187"/>
        <v>0.23145727065323443</v>
      </c>
      <c r="T289" s="133">
        <f t="shared" si="188"/>
        <v>6.7845580765675394E-6</v>
      </c>
      <c r="U289" s="138">
        <f t="shared" si="202"/>
        <v>6.2161804646387649E-3</v>
      </c>
      <c r="V289" s="133">
        <f t="shared" si="203"/>
        <v>0.11574074074074074</v>
      </c>
      <c r="W289" s="133">
        <f t="shared" si="189"/>
        <v>0.11572863532661722</v>
      </c>
      <c r="X289" s="133">
        <f t="shared" si="190"/>
        <v>3.3922790382837697E-6</v>
      </c>
      <c r="Y289" s="138">
        <f t="shared" si="204"/>
        <v>1.2432360929277534E-3</v>
      </c>
      <c r="Z289" s="133">
        <f t="shared" si="205"/>
        <v>2.3148148148148147E-2</v>
      </c>
      <c r="AA289" s="133">
        <f t="shared" si="191"/>
        <v>2.3145727065323449E-2</v>
      </c>
      <c r="AB289" s="133">
        <f t="shared" si="192"/>
        <v>6.7845580765675423E-7</v>
      </c>
      <c r="AC289" s="141">
        <f t="shared" si="206"/>
        <v>0.3541666666666699</v>
      </c>
      <c r="AD289" s="91">
        <f t="shared" si="209"/>
        <v>1.5386404392610296E-2</v>
      </c>
      <c r="AE289" s="91">
        <f t="shared" si="210"/>
        <v>1.53</v>
      </c>
      <c r="AF289" s="91">
        <f t="shared" si="211"/>
        <v>7.693202196305148E-3</v>
      </c>
      <c r="AG289" s="91">
        <f t="shared" si="210"/>
        <v>0.77</v>
      </c>
      <c r="AH289" s="91">
        <f t="shared" si="212"/>
        <v>3.846601098152574E-3</v>
      </c>
      <c r="AI289" s="91">
        <f t="shared" si="240"/>
        <v>0.38</v>
      </c>
      <c r="AJ289" s="91">
        <f t="shared" si="214"/>
        <v>7.6932021963051515E-4</v>
      </c>
      <c r="AK289" s="91">
        <f t="shared" si="240"/>
        <v>0.08</v>
      </c>
      <c r="AL289" s="91">
        <f t="shared" si="215"/>
        <v>7.693202196305148E-3</v>
      </c>
      <c r="AM289" s="91">
        <f t="shared" si="216"/>
        <v>0.77</v>
      </c>
      <c r="AN289" s="91">
        <f t="shared" si="217"/>
        <v>3.846601098152574E-3</v>
      </c>
      <c r="AO289" s="91">
        <f t="shared" si="218"/>
        <v>0.38</v>
      </c>
      <c r="AP289" s="91">
        <f t="shared" si="219"/>
        <v>1.923300549076287E-3</v>
      </c>
      <c r="AQ289" s="91">
        <f t="shared" si="220"/>
        <v>0.19</v>
      </c>
      <c r="AR289" s="91">
        <f t="shared" si="221"/>
        <v>3.8466010981525758E-4</v>
      </c>
      <c r="AS289" s="91">
        <f t="shared" si="222"/>
        <v>0.04</v>
      </c>
      <c r="AT289" s="91">
        <f t="shared" si="223"/>
        <v>3.846601098152574E-3</v>
      </c>
      <c r="AU289" s="91">
        <f t="shared" si="224"/>
        <v>0.38</v>
      </c>
      <c r="AV289" s="91">
        <f t="shared" si="225"/>
        <v>1.923300549076287E-3</v>
      </c>
      <c r="AW289" s="91">
        <f t="shared" si="226"/>
        <v>0.19</v>
      </c>
      <c r="AX289" s="91">
        <f t="shared" si="227"/>
        <v>9.616502745381435E-4</v>
      </c>
      <c r="AY289" s="91">
        <f t="shared" si="228"/>
        <v>0.1</v>
      </c>
      <c r="AZ289" s="91">
        <f t="shared" si="229"/>
        <v>1.9233005490762879E-4</v>
      </c>
      <c r="BA289" s="91">
        <f t="shared" si="230"/>
        <v>0.02</v>
      </c>
      <c r="BB289" s="91">
        <f t="shared" si="231"/>
        <v>7.6932021963051504E-4</v>
      </c>
      <c r="BC289" s="91">
        <f t="shared" si="232"/>
        <v>0.08</v>
      </c>
      <c r="BD289" s="91">
        <f t="shared" si="233"/>
        <v>3.8466010981525752E-4</v>
      </c>
      <c r="BE289" s="91">
        <f t="shared" si="234"/>
        <v>0.04</v>
      </c>
      <c r="BF289" s="91">
        <f t="shared" si="235"/>
        <v>1.9233005490762876E-4</v>
      </c>
      <c r="BG289" s="91">
        <f t="shared" si="236"/>
        <v>0.02</v>
      </c>
      <c r="BH289" s="91">
        <f t="shared" si="237"/>
        <v>3.8466010981525768E-5</v>
      </c>
      <c r="BI289" s="91">
        <f t="shared" si="238"/>
        <v>0</v>
      </c>
    </row>
    <row r="290" spans="1:61" s="91" customFormat="1" x14ac:dyDescent="0.25">
      <c r="A290" s="126">
        <v>7.5</v>
      </c>
      <c r="B290" s="127">
        <f t="shared" si="193"/>
        <v>41</v>
      </c>
      <c r="C290" s="128">
        <f t="shared" si="183"/>
        <v>0</v>
      </c>
      <c r="D290" s="129">
        <f t="shared" si="184"/>
        <v>1</v>
      </c>
      <c r="E290" s="130">
        <f t="shared" si="185"/>
        <v>0</v>
      </c>
      <c r="F290" s="145">
        <f t="shared" si="182"/>
        <v>40</v>
      </c>
      <c r="G290" s="138">
        <f t="shared" si="207"/>
        <v>2.4864794468014102E-2</v>
      </c>
      <c r="H290" s="133">
        <f t="shared" si="194"/>
        <v>0.46296296296296297</v>
      </c>
      <c r="I290" s="129">
        <f t="shared" si="195"/>
        <v>1.38</v>
      </c>
      <c r="J290" s="133">
        <f t="shared" si="196"/>
        <v>0.4629158931001715</v>
      </c>
      <c r="K290" s="133">
        <f t="shared" si="208"/>
        <v>1.3569155777394268E-5</v>
      </c>
      <c r="L290" s="128">
        <f t="shared" si="197"/>
        <v>18.617322322758923</v>
      </c>
      <c r="M290" s="129">
        <f t="shared" si="186"/>
        <v>0</v>
      </c>
      <c r="N290" s="145">
        <v>0</v>
      </c>
      <c r="O290" s="140">
        <f t="shared" si="198"/>
        <v>1014.6186864248665</v>
      </c>
      <c r="P290" s="135">
        <f t="shared" si="199"/>
        <v>480</v>
      </c>
      <c r="Q290" s="138">
        <f t="shared" si="200"/>
        <v>1.2432397234007051E-2</v>
      </c>
      <c r="R290" s="133">
        <f t="shared" si="201"/>
        <v>0.23148148148148148</v>
      </c>
      <c r="S290" s="133">
        <f t="shared" si="187"/>
        <v>0.23145794655008575</v>
      </c>
      <c r="T290" s="133">
        <f t="shared" si="188"/>
        <v>6.784577888697134E-6</v>
      </c>
      <c r="U290" s="138">
        <f t="shared" si="202"/>
        <v>6.2161986170035256E-3</v>
      </c>
      <c r="V290" s="133">
        <f t="shared" si="203"/>
        <v>0.11574074074074074</v>
      </c>
      <c r="W290" s="133">
        <f t="shared" si="189"/>
        <v>0.11572897327504288</v>
      </c>
      <c r="X290" s="133">
        <f t="shared" si="190"/>
        <v>3.392288944348567E-6</v>
      </c>
      <c r="Y290" s="138">
        <f t="shared" si="204"/>
        <v>1.2432397234007056E-3</v>
      </c>
      <c r="Z290" s="133">
        <f t="shared" si="205"/>
        <v>2.3148148148148147E-2</v>
      </c>
      <c r="AA290" s="133">
        <f t="shared" si="191"/>
        <v>2.3145794655008586E-2</v>
      </c>
      <c r="AB290" s="133">
        <f t="shared" si="192"/>
        <v>6.7845778886971376E-7</v>
      </c>
      <c r="AC290" s="141">
        <f t="shared" si="206"/>
        <v>0.35425347222222547</v>
      </c>
      <c r="AD290" s="91">
        <f t="shared" si="209"/>
        <v>1.5457890676705837E-2</v>
      </c>
      <c r="AE290" s="91">
        <f t="shared" si="210"/>
        <v>1.53</v>
      </c>
      <c r="AF290" s="91">
        <f t="shared" si="211"/>
        <v>7.7289453383529187E-3</v>
      </c>
      <c r="AG290" s="91">
        <f t="shared" si="210"/>
        <v>0.77</v>
      </c>
      <c r="AH290" s="91">
        <f t="shared" si="212"/>
        <v>3.8644726691764593E-3</v>
      </c>
      <c r="AI290" s="91">
        <f t="shared" si="240"/>
        <v>0.39</v>
      </c>
      <c r="AJ290" s="91">
        <f t="shared" si="214"/>
        <v>7.7289453383529215E-4</v>
      </c>
      <c r="AK290" s="91">
        <f t="shared" si="240"/>
        <v>0.08</v>
      </c>
      <c r="AL290" s="91">
        <f t="shared" si="215"/>
        <v>7.7289453383529187E-3</v>
      </c>
      <c r="AM290" s="91">
        <f t="shared" si="216"/>
        <v>0.77</v>
      </c>
      <c r="AN290" s="91">
        <f t="shared" si="217"/>
        <v>3.8644726691764593E-3</v>
      </c>
      <c r="AO290" s="91">
        <f t="shared" si="218"/>
        <v>0.39</v>
      </c>
      <c r="AP290" s="91">
        <f t="shared" si="219"/>
        <v>1.9322363345882297E-3</v>
      </c>
      <c r="AQ290" s="91">
        <f t="shared" si="220"/>
        <v>0.19</v>
      </c>
      <c r="AR290" s="91">
        <f t="shared" si="221"/>
        <v>3.8644726691764608E-4</v>
      </c>
      <c r="AS290" s="91">
        <f t="shared" si="222"/>
        <v>0.04</v>
      </c>
      <c r="AT290" s="91">
        <f t="shared" si="223"/>
        <v>3.8644726691764593E-3</v>
      </c>
      <c r="AU290" s="91">
        <f t="shared" si="224"/>
        <v>0.39</v>
      </c>
      <c r="AV290" s="91">
        <f t="shared" si="225"/>
        <v>1.9322363345882297E-3</v>
      </c>
      <c r="AW290" s="91">
        <f t="shared" si="226"/>
        <v>0.19</v>
      </c>
      <c r="AX290" s="91">
        <f t="shared" si="227"/>
        <v>9.6611816729411484E-4</v>
      </c>
      <c r="AY290" s="91">
        <f t="shared" si="228"/>
        <v>0.1</v>
      </c>
      <c r="AZ290" s="91">
        <f t="shared" si="229"/>
        <v>1.9322363345882304E-4</v>
      </c>
      <c r="BA290" s="91">
        <f t="shared" si="230"/>
        <v>0.02</v>
      </c>
      <c r="BB290" s="91">
        <f t="shared" si="231"/>
        <v>7.7289453383529204E-4</v>
      </c>
      <c r="BC290" s="91">
        <f t="shared" si="232"/>
        <v>0.08</v>
      </c>
      <c r="BD290" s="91">
        <f t="shared" si="233"/>
        <v>3.8644726691764602E-4</v>
      </c>
      <c r="BE290" s="91">
        <f t="shared" si="234"/>
        <v>0.04</v>
      </c>
      <c r="BF290" s="91">
        <f t="shared" si="235"/>
        <v>1.9322363345882301E-4</v>
      </c>
      <c r="BG290" s="91">
        <f t="shared" si="236"/>
        <v>0.02</v>
      </c>
      <c r="BH290" s="91">
        <f t="shared" si="237"/>
        <v>3.8644726691764622E-5</v>
      </c>
      <c r="BI290" s="91">
        <f t="shared" si="238"/>
        <v>0</v>
      </c>
    </row>
    <row r="291" spans="1:61" s="91" customFormat="1" x14ac:dyDescent="0.25">
      <c r="A291" s="126">
        <v>7.5</v>
      </c>
      <c r="B291" s="127">
        <f t="shared" si="193"/>
        <v>41</v>
      </c>
      <c r="C291" s="128">
        <f t="shared" si="183"/>
        <v>0</v>
      </c>
      <c r="D291" s="129">
        <f t="shared" si="184"/>
        <v>1</v>
      </c>
      <c r="E291" s="130">
        <f t="shared" si="185"/>
        <v>0</v>
      </c>
      <c r="F291" s="145">
        <f t="shared" si="182"/>
        <v>40</v>
      </c>
      <c r="G291" s="138">
        <f t="shared" si="207"/>
        <v>2.4864864261153714E-2</v>
      </c>
      <c r="H291" s="133">
        <f t="shared" si="194"/>
        <v>0.46296296296296297</v>
      </c>
      <c r="I291" s="129">
        <f t="shared" si="195"/>
        <v>1.38</v>
      </c>
      <c r="J291" s="133">
        <f t="shared" si="196"/>
        <v>0.46291719246154761</v>
      </c>
      <c r="K291" s="133">
        <f t="shared" si="208"/>
        <v>1.3569193864738397E-5</v>
      </c>
      <c r="L291" s="128">
        <f t="shared" si="197"/>
        <v>18.617322322758923</v>
      </c>
      <c r="M291" s="129">
        <f t="shared" si="186"/>
        <v>0</v>
      </c>
      <c r="N291" s="145">
        <v>0</v>
      </c>
      <c r="O291" s="140">
        <f t="shared" si="198"/>
        <v>1014.6201874330899</v>
      </c>
      <c r="P291" s="135">
        <f t="shared" si="199"/>
        <v>480</v>
      </c>
      <c r="Q291" s="138">
        <f t="shared" si="200"/>
        <v>1.2432432130576857E-2</v>
      </c>
      <c r="R291" s="133">
        <f t="shared" si="201"/>
        <v>0.23148148148148148</v>
      </c>
      <c r="S291" s="133">
        <f t="shared" si="187"/>
        <v>0.23145859623077381</v>
      </c>
      <c r="T291" s="133">
        <f t="shared" si="188"/>
        <v>6.7845969323691985E-6</v>
      </c>
      <c r="U291" s="138">
        <f t="shared" si="202"/>
        <v>6.2162160652884284E-3</v>
      </c>
      <c r="V291" s="133">
        <f t="shared" si="203"/>
        <v>0.11574074074074074</v>
      </c>
      <c r="W291" s="133">
        <f t="shared" si="189"/>
        <v>0.1157292981153869</v>
      </c>
      <c r="X291" s="133">
        <f t="shared" si="190"/>
        <v>3.3922984661845992E-6</v>
      </c>
      <c r="Y291" s="138">
        <f t="shared" si="204"/>
        <v>1.2432432130576863E-3</v>
      </c>
      <c r="Z291" s="133">
        <f t="shared" si="205"/>
        <v>2.3148148148148147E-2</v>
      </c>
      <c r="AA291" s="133">
        <f t="shared" si="191"/>
        <v>2.314585962307739E-2</v>
      </c>
      <c r="AB291" s="133">
        <f t="shared" si="192"/>
        <v>6.7845969323692025E-7</v>
      </c>
      <c r="AC291" s="141">
        <f t="shared" si="206"/>
        <v>0.35434027777778104</v>
      </c>
      <c r="AD291" s="91">
        <f t="shared" si="209"/>
        <v>1.5529377161456654E-2</v>
      </c>
      <c r="AE291" s="91">
        <f t="shared" si="210"/>
        <v>1.54</v>
      </c>
      <c r="AF291" s="91">
        <f t="shared" si="211"/>
        <v>7.764688580728327E-3</v>
      </c>
      <c r="AG291" s="91">
        <f t="shared" si="210"/>
        <v>0.77</v>
      </c>
      <c r="AH291" s="91">
        <f t="shared" si="212"/>
        <v>3.8823442903641635E-3</v>
      </c>
      <c r="AI291" s="91">
        <f t="shared" ref="AI291:AK306" si="241">ROUND((1-EXP(-AH291))*100,2)</f>
        <v>0.39</v>
      </c>
      <c r="AJ291" s="91">
        <f t="shared" si="214"/>
        <v>7.7646885807283305E-4</v>
      </c>
      <c r="AK291" s="91">
        <f t="shared" si="241"/>
        <v>0.08</v>
      </c>
      <c r="AL291" s="91">
        <f t="shared" si="215"/>
        <v>7.764688580728327E-3</v>
      </c>
      <c r="AM291" s="91">
        <f t="shared" si="216"/>
        <v>0.77</v>
      </c>
      <c r="AN291" s="91">
        <f t="shared" si="217"/>
        <v>3.8823442903641635E-3</v>
      </c>
      <c r="AO291" s="91">
        <f t="shared" si="218"/>
        <v>0.39</v>
      </c>
      <c r="AP291" s="91">
        <f t="shared" si="219"/>
        <v>1.9411721451820818E-3</v>
      </c>
      <c r="AQ291" s="91">
        <f t="shared" si="220"/>
        <v>0.19</v>
      </c>
      <c r="AR291" s="91">
        <f t="shared" si="221"/>
        <v>3.8823442903641652E-4</v>
      </c>
      <c r="AS291" s="91">
        <f t="shared" si="222"/>
        <v>0.04</v>
      </c>
      <c r="AT291" s="91">
        <f t="shared" si="223"/>
        <v>3.8823442903641635E-3</v>
      </c>
      <c r="AU291" s="91">
        <f t="shared" si="224"/>
        <v>0.39</v>
      </c>
      <c r="AV291" s="91">
        <f t="shared" si="225"/>
        <v>1.9411721451820818E-3</v>
      </c>
      <c r="AW291" s="91">
        <f t="shared" si="226"/>
        <v>0.19</v>
      </c>
      <c r="AX291" s="91">
        <f t="shared" si="227"/>
        <v>9.7058607259104088E-4</v>
      </c>
      <c r="AY291" s="91">
        <f t="shared" si="228"/>
        <v>0.1</v>
      </c>
      <c r="AZ291" s="91">
        <f t="shared" si="229"/>
        <v>1.9411721451820826E-4</v>
      </c>
      <c r="BA291" s="91">
        <f t="shared" si="230"/>
        <v>0.02</v>
      </c>
      <c r="BB291" s="91">
        <f t="shared" si="231"/>
        <v>7.7646885807283294E-4</v>
      </c>
      <c r="BC291" s="91">
        <f t="shared" si="232"/>
        <v>0.08</v>
      </c>
      <c r="BD291" s="91">
        <f t="shared" si="233"/>
        <v>3.8823442903641647E-4</v>
      </c>
      <c r="BE291" s="91">
        <f t="shared" si="234"/>
        <v>0.04</v>
      </c>
      <c r="BF291" s="91">
        <f t="shared" si="235"/>
        <v>1.9411721451820824E-4</v>
      </c>
      <c r="BG291" s="91">
        <f t="shared" si="236"/>
        <v>0.02</v>
      </c>
      <c r="BH291" s="91">
        <f t="shared" si="237"/>
        <v>3.8823442903641663E-5</v>
      </c>
      <c r="BI291" s="91">
        <f t="shared" si="238"/>
        <v>0</v>
      </c>
    </row>
    <row r="292" spans="1:61" s="91" customFormat="1" x14ac:dyDescent="0.25">
      <c r="A292" s="126">
        <v>7.5</v>
      </c>
      <c r="B292" s="127">
        <f t="shared" si="193"/>
        <v>41</v>
      </c>
      <c r="C292" s="128">
        <f t="shared" si="183"/>
        <v>0</v>
      </c>
      <c r="D292" s="129">
        <f t="shared" si="184"/>
        <v>1</v>
      </c>
      <c r="E292" s="130">
        <f t="shared" si="185"/>
        <v>0</v>
      </c>
      <c r="F292" s="145">
        <f t="shared" si="182"/>
        <v>40</v>
      </c>
      <c r="G292" s="138">
        <f t="shared" si="207"/>
        <v>2.486493134721111E-2</v>
      </c>
      <c r="H292" s="133">
        <f t="shared" si="194"/>
        <v>0.46296296296296297</v>
      </c>
      <c r="I292" s="129">
        <f t="shared" si="195"/>
        <v>1.38</v>
      </c>
      <c r="J292" s="133">
        <f t="shared" si="196"/>
        <v>0.4629184414243015</v>
      </c>
      <c r="K292" s="133">
        <f t="shared" si="208"/>
        <v>1.3569230474780135E-5</v>
      </c>
      <c r="L292" s="128">
        <f t="shared" si="197"/>
        <v>18.617322322758923</v>
      </c>
      <c r="M292" s="129">
        <f t="shared" si="186"/>
        <v>0</v>
      </c>
      <c r="N292" s="145">
        <v>0</v>
      </c>
      <c r="O292" s="140">
        <f t="shared" si="198"/>
        <v>1014.6216302230757</v>
      </c>
      <c r="P292" s="135">
        <f t="shared" si="199"/>
        <v>480</v>
      </c>
      <c r="Q292" s="138">
        <f t="shared" si="200"/>
        <v>1.2432465673605555E-2</v>
      </c>
      <c r="R292" s="133">
        <f t="shared" si="201"/>
        <v>0.23148148148148148</v>
      </c>
      <c r="S292" s="133">
        <f t="shared" si="187"/>
        <v>0.23145922071215075</v>
      </c>
      <c r="T292" s="133">
        <f t="shared" si="188"/>
        <v>6.7846152373900675E-6</v>
      </c>
      <c r="U292" s="138">
        <f t="shared" si="202"/>
        <v>6.2162328368027776E-3</v>
      </c>
      <c r="V292" s="133">
        <f t="shared" si="203"/>
        <v>0.11574074074074074</v>
      </c>
      <c r="W292" s="133">
        <f t="shared" si="189"/>
        <v>0.11572961035607537</v>
      </c>
      <c r="X292" s="133">
        <f t="shared" si="190"/>
        <v>3.3923076186950337E-6</v>
      </c>
      <c r="Y292" s="138">
        <f t="shared" si="204"/>
        <v>1.243246567360556E-3</v>
      </c>
      <c r="Z292" s="133">
        <f t="shared" si="205"/>
        <v>2.3148148148148147E-2</v>
      </c>
      <c r="AA292" s="133">
        <f t="shared" si="191"/>
        <v>2.3145922071215085E-2</v>
      </c>
      <c r="AB292" s="133">
        <f t="shared" si="192"/>
        <v>6.7846152373900715E-7</v>
      </c>
      <c r="AC292" s="141">
        <f t="shared" si="206"/>
        <v>0.35442708333333661</v>
      </c>
      <c r="AD292" s="91">
        <f t="shared" si="209"/>
        <v>1.5600863839079887E-2</v>
      </c>
      <c r="AE292" s="91">
        <f t="shared" si="210"/>
        <v>1.55</v>
      </c>
      <c r="AF292" s="91">
        <f t="shared" si="211"/>
        <v>7.8004319195399434E-3</v>
      </c>
      <c r="AG292" s="91">
        <f t="shared" si="210"/>
        <v>0.78</v>
      </c>
      <c r="AH292" s="91">
        <f t="shared" si="212"/>
        <v>3.9002159597699717E-3</v>
      </c>
      <c r="AI292" s="91">
        <f t="shared" si="241"/>
        <v>0.39</v>
      </c>
      <c r="AJ292" s="91">
        <f t="shared" si="214"/>
        <v>7.800431919539946E-4</v>
      </c>
      <c r="AK292" s="91">
        <f t="shared" si="241"/>
        <v>0.08</v>
      </c>
      <c r="AL292" s="91">
        <f t="shared" si="215"/>
        <v>7.8004319195399434E-3</v>
      </c>
      <c r="AM292" s="91">
        <f t="shared" si="216"/>
        <v>0.78</v>
      </c>
      <c r="AN292" s="91">
        <f t="shared" si="217"/>
        <v>3.9002159597699717E-3</v>
      </c>
      <c r="AO292" s="91">
        <f t="shared" si="218"/>
        <v>0.39</v>
      </c>
      <c r="AP292" s="91">
        <f t="shared" si="219"/>
        <v>1.9501079798849858E-3</v>
      </c>
      <c r="AQ292" s="91">
        <f t="shared" si="220"/>
        <v>0.19</v>
      </c>
      <c r="AR292" s="91">
        <f t="shared" si="221"/>
        <v>3.900215959769973E-4</v>
      </c>
      <c r="AS292" s="91">
        <f t="shared" si="222"/>
        <v>0.04</v>
      </c>
      <c r="AT292" s="91">
        <f t="shared" si="223"/>
        <v>3.9002159597699717E-3</v>
      </c>
      <c r="AU292" s="91">
        <f t="shared" si="224"/>
        <v>0.39</v>
      </c>
      <c r="AV292" s="91">
        <f t="shared" si="225"/>
        <v>1.9501079798849858E-3</v>
      </c>
      <c r="AW292" s="91">
        <f t="shared" si="226"/>
        <v>0.19</v>
      </c>
      <c r="AX292" s="91">
        <f t="shared" si="227"/>
        <v>9.7505398994249292E-4</v>
      </c>
      <c r="AY292" s="91">
        <f t="shared" si="228"/>
        <v>0.1</v>
      </c>
      <c r="AZ292" s="91">
        <f t="shared" si="229"/>
        <v>1.9501079798849865E-4</v>
      </c>
      <c r="BA292" s="91">
        <f t="shared" si="230"/>
        <v>0.02</v>
      </c>
      <c r="BB292" s="91">
        <f t="shared" si="231"/>
        <v>7.8004319195399449E-4</v>
      </c>
      <c r="BC292" s="91">
        <f t="shared" si="232"/>
        <v>0.08</v>
      </c>
      <c r="BD292" s="91">
        <f t="shared" si="233"/>
        <v>3.9002159597699724E-4</v>
      </c>
      <c r="BE292" s="91">
        <f t="shared" si="234"/>
        <v>0.04</v>
      </c>
      <c r="BF292" s="91">
        <f t="shared" si="235"/>
        <v>1.9501079798849862E-4</v>
      </c>
      <c r="BG292" s="91">
        <f t="shared" si="236"/>
        <v>0.02</v>
      </c>
      <c r="BH292" s="91">
        <f t="shared" si="237"/>
        <v>3.9002159597699745E-5</v>
      </c>
      <c r="BI292" s="91">
        <f t="shared" si="238"/>
        <v>0</v>
      </c>
    </row>
    <row r="293" spans="1:61" s="91" customFormat="1" x14ac:dyDescent="0.25">
      <c r="A293" s="126">
        <v>7.5</v>
      </c>
      <c r="B293" s="127">
        <f t="shared" si="193"/>
        <v>41</v>
      </c>
      <c r="C293" s="128">
        <f t="shared" si="183"/>
        <v>0</v>
      </c>
      <c r="D293" s="129">
        <f t="shared" si="184"/>
        <v>1</v>
      </c>
      <c r="E293" s="130">
        <f t="shared" si="185"/>
        <v>0</v>
      </c>
      <c r="F293" s="145">
        <f t="shared" si="182"/>
        <v>40</v>
      </c>
      <c r="G293" s="138">
        <f t="shared" si="207"/>
        <v>2.4864995831186499E-2</v>
      </c>
      <c r="H293" s="133">
        <f t="shared" si="194"/>
        <v>0.46296296296296297</v>
      </c>
      <c r="I293" s="129">
        <f t="shared" si="195"/>
        <v>1.38</v>
      </c>
      <c r="J293" s="133">
        <f t="shared" si="196"/>
        <v>0.46291964194325597</v>
      </c>
      <c r="K293" s="133">
        <f t="shared" si="208"/>
        <v>1.3569265664819948E-5</v>
      </c>
      <c r="L293" s="128">
        <f t="shared" si="197"/>
        <v>18.617322322758923</v>
      </c>
      <c r="M293" s="129">
        <f t="shared" si="186"/>
        <v>0</v>
      </c>
      <c r="N293" s="145">
        <v>0</v>
      </c>
      <c r="O293" s="140">
        <f t="shared" si="198"/>
        <v>1014.623017052882</v>
      </c>
      <c r="P293" s="135">
        <f t="shared" si="199"/>
        <v>480</v>
      </c>
      <c r="Q293" s="138">
        <f t="shared" si="200"/>
        <v>1.2432497915593249E-2</v>
      </c>
      <c r="R293" s="133">
        <f t="shared" si="201"/>
        <v>0.23148148148148148</v>
      </c>
      <c r="S293" s="133">
        <f t="shared" si="187"/>
        <v>0.23145982097162798</v>
      </c>
      <c r="T293" s="133">
        <f t="shared" si="188"/>
        <v>6.784632832409974E-6</v>
      </c>
      <c r="U293" s="138">
        <f t="shared" si="202"/>
        <v>6.2162489577966247E-3</v>
      </c>
      <c r="V293" s="133">
        <f t="shared" si="203"/>
        <v>0.11574074074074074</v>
      </c>
      <c r="W293" s="133">
        <f t="shared" si="189"/>
        <v>0.11572991048581399</v>
      </c>
      <c r="X293" s="133">
        <f t="shared" si="190"/>
        <v>3.392316416204987E-6</v>
      </c>
      <c r="Y293" s="138">
        <f t="shared" si="204"/>
        <v>1.2432497915593256E-3</v>
      </c>
      <c r="Z293" s="133">
        <f t="shared" si="205"/>
        <v>2.3148148148148147E-2</v>
      </c>
      <c r="AA293" s="133">
        <f t="shared" si="191"/>
        <v>2.3145982097162811E-2</v>
      </c>
      <c r="AB293" s="133">
        <f t="shared" si="192"/>
        <v>6.7846328324099765E-7</v>
      </c>
      <c r="AC293" s="141">
        <f t="shared" si="206"/>
        <v>0.35451388888889218</v>
      </c>
      <c r="AD293" s="91">
        <f t="shared" si="209"/>
        <v>1.5672350702094547E-2</v>
      </c>
      <c r="AE293" s="91">
        <f t="shared" si="210"/>
        <v>1.56</v>
      </c>
      <c r="AF293" s="91">
        <f t="shared" si="211"/>
        <v>7.8361753510472736E-3</v>
      </c>
      <c r="AG293" s="91">
        <f t="shared" si="210"/>
        <v>0.78</v>
      </c>
      <c r="AH293" s="91">
        <f t="shared" si="212"/>
        <v>3.9180876755236368E-3</v>
      </c>
      <c r="AI293" s="91">
        <f t="shared" si="241"/>
        <v>0.39</v>
      </c>
      <c r="AJ293" s="91">
        <f t="shared" si="214"/>
        <v>7.8361753510472769E-4</v>
      </c>
      <c r="AK293" s="91">
        <f t="shared" si="241"/>
        <v>0.08</v>
      </c>
      <c r="AL293" s="91">
        <f t="shared" si="215"/>
        <v>7.8361753510472736E-3</v>
      </c>
      <c r="AM293" s="91">
        <f t="shared" si="216"/>
        <v>0.78</v>
      </c>
      <c r="AN293" s="91">
        <f t="shared" si="217"/>
        <v>3.9180876755236368E-3</v>
      </c>
      <c r="AO293" s="91">
        <f t="shared" si="218"/>
        <v>0.39</v>
      </c>
      <c r="AP293" s="91">
        <f t="shared" si="219"/>
        <v>1.9590438377618184E-3</v>
      </c>
      <c r="AQ293" s="91">
        <f t="shared" si="220"/>
        <v>0.2</v>
      </c>
      <c r="AR293" s="91">
        <f t="shared" si="221"/>
        <v>3.9180876755236384E-4</v>
      </c>
      <c r="AS293" s="91">
        <f t="shared" si="222"/>
        <v>0.04</v>
      </c>
      <c r="AT293" s="91">
        <f t="shared" si="223"/>
        <v>3.9180876755236368E-3</v>
      </c>
      <c r="AU293" s="91">
        <f t="shared" si="224"/>
        <v>0.39</v>
      </c>
      <c r="AV293" s="91">
        <f t="shared" si="225"/>
        <v>1.9590438377618184E-3</v>
      </c>
      <c r="AW293" s="91">
        <f t="shared" si="226"/>
        <v>0.2</v>
      </c>
      <c r="AX293" s="91">
        <f t="shared" si="227"/>
        <v>9.795219188809092E-4</v>
      </c>
      <c r="AY293" s="91">
        <f t="shared" si="228"/>
        <v>0.1</v>
      </c>
      <c r="AZ293" s="91">
        <f t="shared" si="229"/>
        <v>1.9590438377618192E-4</v>
      </c>
      <c r="BA293" s="91">
        <f t="shared" si="230"/>
        <v>0.02</v>
      </c>
      <c r="BB293" s="91">
        <f t="shared" si="231"/>
        <v>7.8361753510472758E-4</v>
      </c>
      <c r="BC293" s="91">
        <f t="shared" si="232"/>
        <v>0.08</v>
      </c>
      <c r="BD293" s="91">
        <f t="shared" si="233"/>
        <v>3.9180876755236379E-4</v>
      </c>
      <c r="BE293" s="91">
        <f t="shared" si="234"/>
        <v>0.04</v>
      </c>
      <c r="BF293" s="91">
        <f t="shared" si="235"/>
        <v>1.9590438377618189E-4</v>
      </c>
      <c r="BG293" s="91">
        <f t="shared" si="236"/>
        <v>0.02</v>
      </c>
      <c r="BH293" s="91">
        <f t="shared" si="237"/>
        <v>3.9180876755236399E-5</v>
      </c>
      <c r="BI293" s="91">
        <f t="shared" si="238"/>
        <v>0</v>
      </c>
    </row>
    <row r="294" spans="1:61" s="91" customFormat="1" x14ac:dyDescent="0.25">
      <c r="A294" s="126">
        <v>7.5</v>
      </c>
      <c r="B294" s="127">
        <f t="shared" si="193"/>
        <v>41</v>
      </c>
      <c r="C294" s="128">
        <f t="shared" si="183"/>
        <v>0</v>
      </c>
      <c r="D294" s="129">
        <f t="shared" si="184"/>
        <v>1</v>
      </c>
      <c r="E294" s="130">
        <f t="shared" si="185"/>
        <v>0</v>
      </c>
      <c r="F294" s="145">
        <f t="shared" si="182"/>
        <v>40</v>
      </c>
      <c r="G294" s="138">
        <f t="shared" si="207"/>
        <v>2.486505781400742E-2</v>
      </c>
      <c r="H294" s="133">
        <f t="shared" si="194"/>
        <v>0.46296296296296297</v>
      </c>
      <c r="I294" s="129">
        <f t="shared" si="195"/>
        <v>1.38</v>
      </c>
      <c r="J294" s="133">
        <f t="shared" si="196"/>
        <v>0.46292079589741153</v>
      </c>
      <c r="K294" s="133">
        <f t="shared" si="208"/>
        <v>1.356929948993576E-5</v>
      </c>
      <c r="L294" s="128">
        <f t="shared" si="197"/>
        <v>18.617322322758923</v>
      </c>
      <c r="M294" s="129">
        <f t="shared" si="186"/>
        <v>0</v>
      </c>
      <c r="N294" s="145">
        <v>0</v>
      </c>
      <c r="O294" s="140">
        <f t="shared" si="198"/>
        <v>1014.6243500929852</v>
      </c>
      <c r="P294" s="135">
        <f t="shared" si="199"/>
        <v>480</v>
      </c>
      <c r="Q294" s="138">
        <f t="shared" si="200"/>
        <v>1.243252890700371E-2</v>
      </c>
      <c r="R294" s="133">
        <f t="shared" si="201"/>
        <v>0.23148148148148148</v>
      </c>
      <c r="S294" s="133">
        <f t="shared" si="187"/>
        <v>0.23146039794870577</v>
      </c>
      <c r="T294" s="133">
        <f t="shared" si="188"/>
        <v>6.7846497449678802E-6</v>
      </c>
      <c r="U294" s="138">
        <f t="shared" si="202"/>
        <v>6.216264453501855E-3</v>
      </c>
      <c r="V294" s="133">
        <f t="shared" si="203"/>
        <v>0.11574074074074074</v>
      </c>
      <c r="W294" s="133">
        <f t="shared" si="189"/>
        <v>0.11573019897435288</v>
      </c>
      <c r="X294" s="133">
        <f t="shared" si="190"/>
        <v>3.3923248724839401E-6</v>
      </c>
      <c r="Y294" s="138">
        <f t="shared" si="204"/>
        <v>1.2432528907003716E-3</v>
      </c>
      <c r="Z294" s="133">
        <f t="shared" si="205"/>
        <v>2.3148148148148147E-2</v>
      </c>
      <c r="AA294" s="133">
        <f t="shared" si="191"/>
        <v>2.3146039794870586E-2</v>
      </c>
      <c r="AB294" s="133">
        <f t="shared" si="192"/>
        <v>6.7846497449678836E-7</v>
      </c>
      <c r="AC294" s="141">
        <f t="shared" si="206"/>
        <v>0.35460069444444775</v>
      </c>
      <c r="AD294" s="91">
        <f t="shared" si="209"/>
        <v>1.574383774330982E-2</v>
      </c>
      <c r="AE294" s="91">
        <f t="shared" si="210"/>
        <v>1.56</v>
      </c>
      <c r="AF294" s="91">
        <f t="shared" si="211"/>
        <v>7.87191887165491E-3</v>
      </c>
      <c r="AG294" s="91">
        <f t="shared" si="210"/>
        <v>0.78</v>
      </c>
      <c r="AH294" s="91">
        <f t="shared" si="212"/>
        <v>3.935959435827455E-3</v>
      </c>
      <c r="AI294" s="91">
        <f t="shared" si="241"/>
        <v>0.39</v>
      </c>
      <c r="AJ294" s="91">
        <f t="shared" si="214"/>
        <v>7.8719188716549126E-4</v>
      </c>
      <c r="AK294" s="91">
        <f t="shared" si="241"/>
        <v>0.08</v>
      </c>
      <c r="AL294" s="91">
        <f t="shared" si="215"/>
        <v>7.87191887165491E-3</v>
      </c>
      <c r="AM294" s="91">
        <f t="shared" si="216"/>
        <v>0.78</v>
      </c>
      <c r="AN294" s="91">
        <f t="shared" si="217"/>
        <v>3.935959435827455E-3</v>
      </c>
      <c r="AO294" s="91">
        <f t="shared" si="218"/>
        <v>0.39</v>
      </c>
      <c r="AP294" s="91">
        <f t="shared" si="219"/>
        <v>1.9679797179137275E-3</v>
      </c>
      <c r="AQ294" s="91">
        <f t="shared" si="220"/>
        <v>0.2</v>
      </c>
      <c r="AR294" s="91">
        <f t="shared" si="221"/>
        <v>3.9359594358274563E-4</v>
      </c>
      <c r="AS294" s="91">
        <f t="shared" si="222"/>
        <v>0.04</v>
      </c>
      <c r="AT294" s="91">
        <f t="shared" si="223"/>
        <v>3.935959435827455E-3</v>
      </c>
      <c r="AU294" s="91">
        <f t="shared" si="224"/>
        <v>0.39</v>
      </c>
      <c r="AV294" s="91">
        <f t="shared" si="225"/>
        <v>1.9679797179137275E-3</v>
      </c>
      <c r="AW294" s="91">
        <f t="shared" si="226"/>
        <v>0.2</v>
      </c>
      <c r="AX294" s="91">
        <f t="shared" si="227"/>
        <v>9.8398985895686375E-4</v>
      </c>
      <c r="AY294" s="91">
        <f t="shared" si="228"/>
        <v>0.1</v>
      </c>
      <c r="AZ294" s="91">
        <f t="shared" si="229"/>
        <v>1.9679797179137282E-4</v>
      </c>
      <c r="BA294" s="91">
        <f t="shared" si="230"/>
        <v>0.02</v>
      </c>
      <c r="BB294" s="91">
        <f t="shared" si="231"/>
        <v>7.8719188716549115E-4</v>
      </c>
      <c r="BC294" s="91">
        <f t="shared" si="232"/>
        <v>0.08</v>
      </c>
      <c r="BD294" s="91">
        <f t="shared" si="233"/>
        <v>3.9359594358274558E-4</v>
      </c>
      <c r="BE294" s="91">
        <f t="shared" si="234"/>
        <v>0.04</v>
      </c>
      <c r="BF294" s="91">
        <f t="shared" si="235"/>
        <v>1.9679797179137279E-4</v>
      </c>
      <c r="BG294" s="91">
        <f t="shared" si="236"/>
        <v>0.02</v>
      </c>
      <c r="BH294" s="91">
        <f t="shared" si="237"/>
        <v>3.9359594358274579E-5</v>
      </c>
      <c r="BI294" s="91">
        <f t="shared" si="238"/>
        <v>0</v>
      </c>
    </row>
    <row r="295" spans="1:61" s="91" customFormat="1" x14ac:dyDescent="0.25">
      <c r="A295" s="126">
        <v>7.5</v>
      </c>
      <c r="B295" s="127">
        <f t="shared" si="193"/>
        <v>41</v>
      </c>
      <c r="C295" s="128">
        <f t="shared" si="183"/>
        <v>0</v>
      </c>
      <c r="D295" s="129">
        <f t="shared" si="184"/>
        <v>1</v>
      </c>
      <c r="E295" s="130">
        <f t="shared" si="185"/>
        <v>0</v>
      </c>
      <c r="F295" s="145">
        <f t="shared" si="182"/>
        <v>40</v>
      </c>
      <c r="G295" s="138">
        <f t="shared" si="207"/>
        <v>2.4865117392686716E-2</v>
      </c>
      <c r="H295" s="133">
        <f t="shared" si="194"/>
        <v>0.46296296296296297</v>
      </c>
      <c r="I295" s="129">
        <f t="shared" si="195"/>
        <v>1.38</v>
      </c>
      <c r="J295" s="133">
        <f t="shared" si="196"/>
        <v>0.46292190509288755</v>
      </c>
      <c r="K295" s="133">
        <f t="shared" si="208"/>
        <v>1.3569332003069195E-5</v>
      </c>
      <c r="L295" s="128">
        <f t="shared" si="197"/>
        <v>18.617322322758923</v>
      </c>
      <c r="M295" s="129">
        <f t="shared" si="186"/>
        <v>0</v>
      </c>
      <c r="N295" s="145">
        <v>0</v>
      </c>
      <c r="O295" s="140">
        <f t="shared" si="198"/>
        <v>1014.6256314296774</v>
      </c>
      <c r="P295" s="135">
        <f t="shared" si="199"/>
        <v>480</v>
      </c>
      <c r="Q295" s="138">
        <f t="shared" si="200"/>
        <v>1.2432558696343358E-2</v>
      </c>
      <c r="R295" s="133">
        <f t="shared" si="201"/>
        <v>0.23148148148148148</v>
      </c>
      <c r="S295" s="133">
        <f t="shared" si="187"/>
        <v>0.23146095254644378</v>
      </c>
      <c r="T295" s="133">
        <f t="shared" si="188"/>
        <v>6.7846660015345975E-6</v>
      </c>
      <c r="U295" s="138">
        <f t="shared" si="202"/>
        <v>6.2162793481716789E-3</v>
      </c>
      <c r="V295" s="133">
        <f t="shared" si="203"/>
        <v>0.11574074074074074</v>
      </c>
      <c r="W295" s="133">
        <f t="shared" si="189"/>
        <v>0.11573047627322189</v>
      </c>
      <c r="X295" s="133">
        <f t="shared" si="190"/>
        <v>3.3923330007672987E-6</v>
      </c>
      <c r="Y295" s="138">
        <f t="shared" si="204"/>
        <v>1.2432558696343363E-3</v>
      </c>
      <c r="Z295" s="133">
        <f t="shared" si="205"/>
        <v>2.3148148148148147E-2</v>
      </c>
      <c r="AA295" s="133">
        <f t="shared" si="191"/>
        <v>2.3146095254644387E-2</v>
      </c>
      <c r="AB295" s="133">
        <f t="shared" si="192"/>
        <v>6.7846660015346015E-7</v>
      </c>
      <c r="AC295" s="141">
        <f t="shared" si="206"/>
        <v>0.35468750000000332</v>
      </c>
      <c r="AD295" s="91">
        <f t="shared" si="209"/>
        <v>1.5815324955813795E-2</v>
      </c>
      <c r="AE295" s="91">
        <f t="shared" si="210"/>
        <v>1.57</v>
      </c>
      <c r="AF295" s="91">
        <f t="shared" si="211"/>
        <v>7.9076624779068974E-3</v>
      </c>
      <c r="AG295" s="91">
        <f t="shared" si="210"/>
        <v>0.79</v>
      </c>
      <c r="AH295" s="91">
        <f t="shared" si="212"/>
        <v>3.9538312389534487E-3</v>
      </c>
      <c r="AI295" s="91">
        <f t="shared" si="241"/>
        <v>0.39</v>
      </c>
      <c r="AJ295" s="91">
        <f t="shared" si="214"/>
        <v>7.9076624779069002E-4</v>
      </c>
      <c r="AK295" s="91">
        <f t="shared" si="241"/>
        <v>0.08</v>
      </c>
      <c r="AL295" s="91">
        <f t="shared" si="215"/>
        <v>7.9076624779068974E-3</v>
      </c>
      <c r="AM295" s="91">
        <f t="shared" si="216"/>
        <v>0.79</v>
      </c>
      <c r="AN295" s="91">
        <f t="shared" si="217"/>
        <v>3.9538312389534487E-3</v>
      </c>
      <c r="AO295" s="91">
        <f t="shared" si="218"/>
        <v>0.39</v>
      </c>
      <c r="AP295" s="91">
        <f t="shared" si="219"/>
        <v>1.9769156194767244E-3</v>
      </c>
      <c r="AQ295" s="91">
        <f t="shared" si="220"/>
        <v>0.2</v>
      </c>
      <c r="AR295" s="91">
        <f t="shared" si="221"/>
        <v>3.9538312389534501E-4</v>
      </c>
      <c r="AS295" s="91">
        <f t="shared" si="222"/>
        <v>0.04</v>
      </c>
      <c r="AT295" s="91">
        <f t="shared" si="223"/>
        <v>3.9538312389534487E-3</v>
      </c>
      <c r="AU295" s="91">
        <f t="shared" si="224"/>
        <v>0.39</v>
      </c>
      <c r="AV295" s="91">
        <f t="shared" si="225"/>
        <v>1.9769156194767244E-3</v>
      </c>
      <c r="AW295" s="91">
        <f t="shared" si="226"/>
        <v>0.2</v>
      </c>
      <c r="AX295" s="91">
        <f t="shared" si="227"/>
        <v>9.8845780973836218E-4</v>
      </c>
      <c r="AY295" s="91">
        <f t="shared" si="228"/>
        <v>0.1</v>
      </c>
      <c r="AZ295" s="91">
        <f t="shared" si="229"/>
        <v>1.9769156194767251E-4</v>
      </c>
      <c r="BA295" s="91">
        <f t="shared" si="230"/>
        <v>0.02</v>
      </c>
      <c r="BB295" s="91">
        <f t="shared" si="231"/>
        <v>7.9076624779068991E-4</v>
      </c>
      <c r="BC295" s="91">
        <f t="shared" si="232"/>
        <v>0.08</v>
      </c>
      <c r="BD295" s="91">
        <f t="shared" si="233"/>
        <v>3.9538312389534496E-4</v>
      </c>
      <c r="BE295" s="91">
        <f t="shared" si="234"/>
        <v>0.04</v>
      </c>
      <c r="BF295" s="91">
        <f t="shared" si="235"/>
        <v>1.9769156194767248E-4</v>
      </c>
      <c r="BG295" s="91">
        <f t="shared" si="236"/>
        <v>0.02</v>
      </c>
      <c r="BH295" s="91">
        <f t="shared" si="237"/>
        <v>3.9538312389534515E-5</v>
      </c>
      <c r="BI295" s="91">
        <f t="shared" si="238"/>
        <v>0</v>
      </c>
    </row>
    <row r="296" spans="1:61" s="91" customFormat="1" x14ac:dyDescent="0.25">
      <c r="A296" s="126">
        <v>7.5</v>
      </c>
      <c r="B296" s="127">
        <f t="shared" si="193"/>
        <v>41</v>
      </c>
      <c r="C296" s="128">
        <f t="shared" si="183"/>
        <v>0</v>
      </c>
      <c r="D296" s="129">
        <f t="shared" si="184"/>
        <v>1</v>
      </c>
      <c r="E296" s="130">
        <f t="shared" si="185"/>
        <v>0</v>
      </c>
      <c r="F296" s="145">
        <f t="shared" si="182"/>
        <v>40</v>
      </c>
      <c r="G296" s="138">
        <f t="shared" si="207"/>
        <v>2.4865174660474366E-2</v>
      </c>
      <c r="H296" s="133">
        <f t="shared" si="194"/>
        <v>0.46296296296296297</v>
      </c>
      <c r="I296" s="129">
        <f t="shared" si="195"/>
        <v>1.38</v>
      </c>
      <c r="J296" s="133">
        <f t="shared" si="196"/>
        <v>0.46292297126574894</v>
      </c>
      <c r="K296" s="133">
        <f t="shared" si="208"/>
        <v>1.3569363255108407E-5</v>
      </c>
      <c r="L296" s="128">
        <f t="shared" si="197"/>
        <v>18.617322322758923</v>
      </c>
      <c r="M296" s="129">
        <f t="shared" si="186"/>
        <v>0</v>
      </c>
      <c r="N296" s="145">
        <v>0</v>
      </c>
      <c r="O296" s="140">
        <f t="shared" si="198"/>
        <v>1014.6268630683315</v>
      </c>
      <c r="P296" s="135">
        <f t="shared" si="199"/>
        <v>480</v>
      </c>
      <c r="Q296" s="138">
        <f t="shared" si="200"/>
        <v>1.2432587330237183E-2</v>
      </c>
      <c r="R296" s="133">
        <f t="shared" si="201"/>
        <v>0.23148148148148148</v>
      </c>
      <c r="S296" s="133">
        <f t="shared" si="187"/>
        <v>0.23146148563287447</v>
      </c>
      <c r="T296" s="133">
        <f t="shared" si="188"/>
        <v>6.7846816275542035E-6</v>
      </c>
      <c r="U296" s="138">
        <f t="shared" si="202"/>
        <v>6.2162936651185916E-3</v>
      </c>
      <c r="V296" s="133">
        <f t="shared" si="203"/>
        <v>0.11574074074074074</v>
      </c>
      <c r="W296" s="133">
        <f t="shared" si="189"/>
        <v>0.11573074281643723</v>
      </c>
      <c r="X296" s="133">
        <f t="shared" si="190"/>
        <v>3.3923408137771017E-6</v>
      </c>
      <c r="Y296" s="138">
        <f t="shared" si="204"/>
        <v>1.2432587330237189E-3</v>
      </c>
      <c r="Z296" s="133">
        <f t="shared" si="205"/>
        <v>2.3148148148148147E-2</v>
      </c>
      <c r="AA296" s="133">
        <f t="shared" si="191"/>
        <v>2.3146148563287457E-2</v>
      </c>
      <c r="AB296" s="133">
        <f t="shared" si="192"/>
        <v>6.7846816275542069E-7</v>
      </c>
      <c r="AC296" s="141">
        <f t="shared" si="206"/>
        <v>0.35477430555555889</v>
      </c>
      <c r="AD296" s="91">
        <f t="shared" si="209"/>
        <v>1.5886812332962658E-2</v>
      </c>
      <c r="AE296" s="91">
        <f t="shared" si="210"/>
        <v>1.58</v>
      </c>
      <c r="AF296" s="91">
        <f t="shared" si="211"/>
        <v>7.9434061664813288E-3</v>
      </c>
      <c r="AG296" s="91">
        <f t="shared" si="210"/>
        <v>0.79</v>
      </c>
      <c r="AH296" s="91">
        <f t="shared" si="212"/>
        <v>3.9717030832406644E-3</v>
      </c>
      <c r="AI296" s="91">
        <f t="shared" si="241"/>
        <v>0.4</v>
      </c>
      <c r="AJ296" s="91">
        <f t="shared" si="214"/>
        <v>7.9434061664813321E-4</v>
      </c>
      <c r="AK296" s="91">
        <f t="shared" si="241"/>
        <v>0.08</v>
      </c>
      <c r="AL296" s="91">
        <f t="shared" si="215"/>
        <v>7.9434061664813288E-3</v>
      </c>
      <c r="AM296" s="91">
        <f t="shared" si="216"/>
        <v>0.79</v>
      </c>
      <c r="AN296" s="91">
        <f t="shared" si="217"/>
        <v>3.9717030832406644E-3</v>
      </c>
      <c r="AO296" s="91">
        <f t="shared" si="218"/>
        <v>0.4</v>
      </c>
      <c r="AP296" s="91">
        <f t="shared" si="219"/>
        <v>1.9858515416203322E-3</v>
      </c>
      <c r="AQ296" s="91">
        <f t="shared" si="220"/>
        <v>0.2</v>
      </c>
      <c r="AR296" s="91">
        <f t="shared" si="221"/>
        <v>3.971703083240666E-4</v>
      </c>
      <c r="AS296" s="91">
        <f t="shared" si="222"/>
        <v>0.04</v>
      </c>
      <c r="AT296" s="91">
        <f t="shared" si="223"/>
        <v>3.9717030832406644E-3</v>
      </c>
      <c r="AU296" s="91">
        <f t="shared" si="224"/>
        <v>0.4</v>
      </c>
      <c r="AV296" s="91">
        <f t="shared" si="225"/>
        <v>1.9858515416203322E-3</v>
      </c>
      <c r="AW296" s="91">
        <f t="shared" si="226"/>
        <v>0.2</v>
      </c>
      <c r="AX296" s="91">
        <f t="shared" si="227"/>
        <v>9.929257708101661E-4</v>
      </c>
      <c r="AY296" s="91">
        <f t="shared" si="228"/>
        <v>0.1</v>
      </c>
      <c r="AZ296" s="91">
        <f t="shared" si="229"/>
        <v>1.985851541620333E-4</v>
      </c>
      <c r="BA296" s="91">
        <f t="shared" si="230"/>
        <v>0.02</v>
      </c>
      <c r="BB296" s="91">
        <f t="shared" si="231"/>
        <v>7.943406166481331E-4</v>
      </c>
      <c r="BC296" s="91">
        <f t="shared" si="232"/>
        <v>0.08</v>
      </c>
      <c r="BD296" s="91">
        <f t="shared" si="233"/>
        <v>3.9717030832406655E-4</v>
      </c>
      <c r="BE296" s="91">
        <f t="shared" si="234"/>
        <v>0.04</v>
      </c>
      <c r="BF296" s="91">
        <f t="shared" si="235"/>
        <v>1.9858515416203327E-4</v>
      </c>
      <c r="BG296" s="91">
        <f t="shared" si="236"/>
        <v>0.02</v>
      </c>
      <c r="BH296" s="91">
        <f t="shared" si="237"/>
        <v>3.9717030832406675E-5</v>
      </c>
      <c r="BI296" s="91">
        <f t="shared" si="238"/>
        <v>0</v>
      </c>
    </row>
    <row r="297" spans="1:61" s="91" customFormat="1" x14ac:dyDescent="0.25">
      <c r="A297" s="126">
        <v>7.5</v>
      </c>
      <c r="B297" s="127">
        <f t="shared" si="193"/>
        <v>41</v>
      </c>
      <c r="C297" s="128">
        <f t="shared" si="183"/>
        <v>0</v>
      </c>
      <c r="D297" s="129">
        <f t="shared" si="184"/>
        <v>1</v>
      </c>
      <c r="E297" s="130">
        <f t="shared" si="185"/>
        <v>0</v>
      </c>
      <c r="F297" s="145">
        <f t="shared" si="182"/>
        <v>40</v>
      </c>
      <c r="G297" s="138">
        <f t="shared" si="207"/>
        <v>2.4865229707003448E-2</v>
      </c>
      <c r="H297" s="133">
        <f t="shared" si="194"/>
        <v>0.46296296296296297</v>
      </c>
      <c r="I297" s="129">
        <f t="shared" si="195"/>
        <v>1.38</v>
      </c>
      <c r="J297" s="133">
        <f t="shared" si="196"/>
        <v>0.46292399608472362</v>
      </c>
      <c r="K297" s="133">
        <f t="shared" si="208"/>
        <v>1.3569393294967738E-5</v>
      </c>
      <c r="L297" s="128">
        <f t="shared" si="197"/>
        <v>18.617322322758923</v>
      </c>
      <c r="M297" s="129">
        <f t="shared" si="186"/>
        <v>0</v>
      </c>
      <c r="N297" s="145">
        <v>0</v>
      </c>
      <c r="O297" s="140">
        <f t="shared" si="198"/>
        <v>1014.6280469365404</v>
      </c>
      <c r="P297" s="135">
        <f t="shared" si="199"/>
        <v>480</v>
      </c>
      <c r="Q297" s="138">
        <f t="shared" si="200"/>
        <v>1.2432614853501724E-2</v>
      </c>
      <c r="R297" s="133">
        <f t="shared" si="201"/>
        <v>0.23148148148148148</v>
      </c>
      <c r="S297" s="133">
        <f t="shared" si="187"/>
        <v>0.23146199804236181</v>
      </c>
      <c r="T297" s="133">
        <f t="shared" si="188"/>
        <v>6.7846966474838691E-6</v>
      </c>
      <c r="U297" s="138">
        <f t="shared" si="202"/>
        <v>6.216307426750862E-3</v>
      </c>
      <c r="V297" s="133">
        <f t="shared" si="203"/>
        <v>0.11574074074074074</v>
      </c>
      <c r="W297" s="133">
        <f t="shared" si="189"/>
        <v>0.11573099902118091</v>
      </c>
      <c r="X297" s="133">
        <f t="shared" si="190"/>
        <v>3.3923483237419345E-6</v>
      </c>
      <c r="Y297" s="138">
        <f t="shared" si="204"/>
        <v>1.2432614853501729E-3</v>
      </c>
      <c r="Z297" s="133">
        <f t="shared" si="205"/>
        <v>2.3148148148148147E-2</v>
      </c>
      <c r="AA297" s="133">
        <f t="shared" si="191"/>
        <v>2.3146199804236191E-2</v>
      </c>
      <c r="AB297" s="133">
        <f t="shared" si="192"/>
        <v>6.7846966474838729E-7</v>
      </c>
      <c r="AC297" s="141">
        <f t="shared" si="206"/>
        <v>0.35486111111111446</v>
      </c>
      <c r="AD297" s="91">
        <f t="shared" si="209"/>
        <v>1.5958299868370291E-2</v>
      </c>
      <c r="AE297" s="91">
        <f t="shared" si="210"/>
        <v>1.58</v>
      </c>
      <c r="AF297" s="91">
        <f t="shared" si="211"/>
        <v>7.9791499341851455E-3</v>
      </c>
      <c r="AG297" s="91">
        <f t="shared" si="210"/>
        <v>0.79</v>
      </c>
      <c r="AH297" s="91">
        <f t="shared" si="212"/>
        <v>3.9895749670925728E-3</v>
      </c>
      <c r="AI297" s="91">
        <f t="shared" si="241"/>
        <v>0.4</v>
      </c>
      <c r="AJ297" s="91">
        <f t="shared" si="214"/>
        <v>7.9791499341851492E-4</v>
      </c>
      <c r="AK297" s="91">
        <f t="shared" si="241"/>
        <v>0.08</v>
      </c>
      <c r="AL297" s="91">
        <f t="shared" si="215"/>
        <v>7.9791499341851455E-3</v>
      </c>
      <c r="AM297" s="91">
        <f t="shared" si="216"/>
        <v>0.79</v>
      </c>
      <c r="AN297" s="91">
        <f t="shared" si="217"/>
        <v>3.9895749670925728E-3</v>
      </c>
      <c r="AO297" s="91">
        <f t="shared" si="218"/>
        <v>0.4</v>
      </c>
      <c r="AP297" s="91">
        <f t="shared" si="219"/>
        <v>1.9947874835462864E-3</v>
      </c>
      <c r="AQ297" s="91">
        <f t="shared" si="220"/>
        <v>0.2</v>
      </c>
      <c r="AR297" s="91">
        <f t="shared" si="221"/>
        <v>3.9895749670925746E-4</v>
      </c>
      <c r="AS297" s="91">
        <f t="shared" si="222"/>
        <v>0.04</v>
      </c>
      <c r="AT297" s="91">
        <f t="shared" si="223"/>
        <v>3.9895749670925728E-3</v>
      </c>
      <c r="AU297" s="91">
        <f t="shared" si="224"/>
        <v>0.4</v>
      </c>
      <c r="AV297" s="91">
        <f t="shared" si="225"/>
        <v>1.9947874835462864E-3</v>
      </c>
      <c r="AW297" s="91">
        <f t="shared" si="226"/>
        <v>0.2</v>
      </c>
      <c r="AX297" s="91">
        <f t="shared" si="227"/>
        <v>9.9739374177314319E-4</v>
      </c>
      <c r="AY297" s="91">
        <f t="shared" si="228"/>
        <v>0.1</v>
      </c>
      <c r="AZ297" s="91">
        <f t="shared" si="229"/>
        <v>1.9947874835462873E-4</v>
      </c>
      <c r="BA297" s="91">
        <f t="shared" si="230"/>
        <v>0.02</v>
      </c>
      <c r="BB297" s="91">
        <f t="shared" si="231"/>
        <v>7.9791499341851481E-4</v>
      </c>
      <c r="BC297" s="91">
        <f t="shared" si="232"/>
        <v>0.08</v>
      </c>
      <c r="BD297" s="91">
        <f t="shared" si="233"/>
        <v>3.9895749670925741E-4</v>
      </c>
      <c r="BE297" s="91">
        <f t="shared" si="234"/>
        <v>0.04</v>
      </c>
      <c r="BF297" s="91">
        <f t="shared" si="235"/>
        <v>1.994787483546287E-4</v>
      </c>
      <c r="BG297" s="91">
        <f t="shared" si="236"/>
        <v>0.02</v>
      </c>
      <c r="BH297" s="91">
        <f t="shared" si="237"/>
        <v>3.9895749670925764E-5</v>
      </c>
      <c r="BI297" s="91">
        <f t="shared" si="238"/>
        <v>0</v>
      </c>
    </row>
    <row r="298" spans="1:61" s="91" customFormat="1" x14ac:dyDescent="0.25">
      <c r="A298" s="126">
        <v>7.5</v>
      </c>
      <c r="B298" s="127">
        <f t="shared" si="193"/>
        <v>41</v>
      </c>
      <c r="C298" s="128">
        <f t="shared" si="183"/>
        <v>0</v>
      </c>
      <c r="D298" s="129">
        <f t="shared" si="184"/>
        <v>1</v>
      </c>
      <c r="E298" s="130">
        <f t="shared" si="185"/>
        <v>0</v>
      </c>
      <c r="F298" s="145">
        <f t="shared" si="182"/>
        <v>40</v>
      </c>
      <c r="G298" s="138">
        <f t="shared" si="207"/>
        <v>2.4865282618430417E-2</v>
      </c>
      <c r="H298" s="133">
        <f t="shared" si="194"/>
        <v>0.46296296296296297</v>
      </c>
      <c r="I298" s="129">
        <f t="shared" si="195"/>
        <v>1.38</v>
      </c>
      <c r="J298" s="133">
        <f t="shared" si="196"/>
        <v>0.46292498115381403</v>
      </c>
      <c r="K298" s="133">
        <f t="shared" si="208"/>
        <v>1.3569422169664283E-5</v>
      </c>
      <c r="L298" s="128">
        <f t="shared" si="197"/>
        <v>18.617322322758923</v>
      </c>
      <c r="M298" s="129">
        <f t="shared" si="186"/>
        <v>0</v>
      </c>
      <c r="N298" s="145">
        <v>0</v>
      </c>
      <c r="O298" s="140">
        <f t="shared" si="198"/>
        <v>1014.6291848871326</v>
      </c>
      <c r="P298" s="135">
        <f t="shared" si="199"/>
        <v>480</v>
      </c>
      <c r="Q298" s="138">
        <f t="shared" si="200"/>
        <v>1.2432641309215208E-2</v>
      </c>
      <c r="R298" s="133">
        <f t="shared" si="201"/>
        <v>0.23148148148148148</v>
      </c>
      <c r="S298" s="133">
        <f t="shared" si="187"/>
        <v>0.23146249057690702</v>
      </c>
      <c r="T298" s="133">
        <f t="shared" si="188"/>
        <v>6.7847110848321417E-6</v>
      </c>
      <c r="U298" s="138">
        <f t="shared" si="202"/>
        <v>6.2163206546076042E-3</v>
      </c>
      <c r="V298" s="133">
        <f t="shared" si="203"/>
        <v>0.11574074074074074</v>
      </c>
      <c r="W298" s="133">
        <f t="shared" si="189"/>
        <v>0.11573124528845351</v>
      </c>
      <c r="X298" s="133">
        <f t="shared" si="190"/>
        <v>3.3923555424160708E-6</v>
      </c>
      <c r="Y298" s="138">
        <f t="shared" si="204"/>
        <v>1.2432641309215212E-3</v>
      </c>
      <c r="Z298" s="133">
        <f t="shared" si="205"/>
        <v>2.3148148148148147E-2</v>
      </c>
      <c r="AA298" s="133">
        <f t="shared" si="191"/>
        <v>2.3146249057690711E-2</v>
      </c>
      <c r="AB298" s="133">
        <f t="shared" si="192"/>
        <v>6.7847110848321425E-7</v>
      </c>
      <c r="AC298" s="141">
        <f t="shared" si="206"/>
        <v>0.35494791666667003</v>
      </c>
      <c r="AD298" s="91">
        <f t="shared" si="209"/>
        <v>1.6029787555898279E-2</v>
      </c>
      <c r="AE298" s="91">
        <f t="shared" si="210"/>
        <v>1.59</v>
      </c>
      <c r="AF298" s="91">
        <f t="shared" si="211"/>
        <v>8.0148937779491395E-3</v>
      </c>
      <c r="AG298" s="91">
        <f t="shared" si="210"/>
        <v>0.8</v>
      </c>
      <c r="AH298" s="91">
        <f t="shared" si="212"/>
        <v>4.0074468889745698E-3</v>
      </c>
      <c r="AI298" s="91">
        <f t="shared" si="241"/>
        <v>0.4</v>
      </c>
      <c r="AJ298" s="91">
        <f t="shared" si="214"/>
        <v>8.0148937779491434E-4</v>
      </c>
      <c r="AK298" s="91">
        <f t="shared" si="241"/>
        <v>0.08</v>
      </c>
      <c r="AL298" s="91">
        <f t="shared" si="215"/>
        <v>8.0148937779491395E-3</v>
      </c>
      <c r="AM298" s="91">
        <f t="shared" si="216"/>
        <v>0.8</v>
      </c>
      <c r="AN298" s="91">
        <f t="shared" si="217"/>
        <v>4.0074468889745698E-3</v>
      </c>
      <c r="AO298" s="91">
        <f t="shared" si="218"/>
        <v>0.4</v>
      </c>
      <c r="AP298" s="91">
        <f t="shared" si="219"/>
        <v>2.0037234444872849E-3</v>
      </c>
      <c r="AQ298" s="91">
        <f t="shared" si="220"/>
        <v>0.2</v>
      </c>
      <c r="AR298" s="91">
        <f t="shared" si="221"/>
        <v>4.0074468889745717E-4</v>
      </c>
      <c r="AS298" s="91">
        <f t="shared" si="222"/>
        <v>0.04</v>
      </c>
      <c r="AT298" s="91">
        <f t="shared" si="223"/>
        <v>4.0074468889745698E-3</v>
      </c>
      <c r="AU298" s="91">
        <f t="shared" si="224"/>
        <v>0.4</v>
      </c>
      <c r="AV298" s="91">
        <f t="shared" si="225"/>
        <v>2.0037234444872849E-3</v>
      </c>
      <c r="AW298" s="91">
        <f t="shared" si="226"/>
        <v>0.2</v>
      </c>
      <c r="AX298" s="91">
        <f t="shared" si="227"/>
        <v>1.0018617222436424E-3</v>
      </c>
      <c r="AY298" s="91">
        <f t="shared" si="228"/>
        <v>0.1</v>
      </c>
      <c r="AZ298" s="91">
        <f t="shared" si="229"/>
        <v>2.0037234444872859E-4</v>
      </c>
      <c r="BA298" s="91">
        <f t="shared" si="230"/>
        <v>0.02</v>
      </c>
      <c r="BB298" s="91">
        <f t="shared" si="231"/>
        <v>8.0148937779491423E-4</v>
      </c>
      <c r="BC298" s="91">
        <f t="shared" si="232"/>
        <v>0.08</v>
      </c>
      <c r="BD298" s="91">
        <f t="shared" si="233"/>
        <v>4.0074468889745712E-4</v>
      </c>
      <c r="BE298" s="91">
        <f t="shared" si="234"/>
        <v>0.04</v>
      </c>
      <c r="BF298" s="91">
        <f t="shared" si="235"/>
        <v>2.0037234444872856E-4</v>
      </c>
      <c r="BG298" s="91">
        <f t="shared" si="236"/>
        <v>0.02</v>
      </c>
      <c r="BH298" s="91">
        <f t="shared" si="237"/>
        <v>4.0074468889745732E-5</v>
      </c>
      <c r="BI298" s="91">
        <f t="shared" si="238"/>
        <v>0</v>
      </c>
    </row>
    <row r="299" spans="1:61" s="91" customFormat="1" x14ac:dyDescent="0.25">
      <c r="A299" s="126">
        <v>7.5</v>
      </c>
      <c r="B299" s="127">
        <f t="shared" si="193"/>
        <v>41</v>
      </c>
      <c r="C299" s="128">
        <f t="shared" si="183"/>
        <v>0</v>
      </c>
      <c r="D299" s="129">
        <f t="shared" si="184"/>
        <v>1</v>
      </c>
      <c r="E299" s="130">
        <f t="shared" si="185"/>
        <v>0</v>
      </c>
      <c r="F299" s="145">
        <f t="shared" si="182"/>
        <v>40</v>
      </c>
      <c r="G299" s="138">
        <f t="shared" si="207"/>
        <v>2.4865333477569956E-2</v>
      </c>
      <c r="H299" s="133">
        <f t="shared" si="194"/>
        <v>0.46296296296296297</v>
      </c>
      <c r="I299" s="129">
        <f t="shared" si="195"/>
        <v>1.38</v>
      </c>
      <c r="J299" s="133">
        <f t="shared" si="196"/>
        <v>0.46292592801480792</v>
      </c>
      <c r="K299" s="133">
        <f t="shared" si="208"/>
        <v>1.3569449924391477E-5</v>
      </c>
      <c r="L299" s="128">
        <f t="shared" si="197"/>
        <v>18.617322322758923</v>
      </c>
      <c r="M299" s="129">
        <f t="shared" si="186"/>
        <v>0</v>
      </c>
      <c r="N299" s="145">
        <v>0</v>
      </c>
      <c r="O299" s="140">
        <f t="shared" si="198"/>
        <v>1014.6302787010727</v>
      </c>
      <c r="P299" s="135">
        <f t="shared" si="199"/>
        <v>480</v>
      </c>
      <c r="Q299" s="138">
        <f t="shared" si="200"/>
        <v>1.2432666738784978E-2</v>
      </c>
      <c r="R299" s="133">
        <f t="shared" si="201"/>
        <v>0.23148148148148148</v>
      </c>
      <c r="S299" s="133">
        <f t="shared" si="187"/>
        <v>0.23146296400740396</v>
      </c>
      <c r="T299" s="133">
        <f t="shared" si="188"/>
        <v>6.7847249621957385E-6</v>
      </c>
      <c r="U299" s="138">
        <f t="shared" si="202"/>
        <v>6.2163333693924889E-3</v>
      </c>
      <c r="V299" s="133">
        <f t="shared" si="203"/>
        <v>0.11574074074074074</v>
      </c>
      <c r="W299" s="133">
        <f t="shared" si="189"/>
        <v>0.11573148200370198</v>
      </c>
      <c r="X299" s="133">
        <f t="shared" si="190"/>
        <v>3.3923624810978692E-6</v>
      </c>
      <c r="Y299" s="138">
        <f t="shared" si="204"/>
        <v>1.2432666738784982E-3</v>
      </c>
      <c r="Z299" s="133">
        <f t="shared" si="205"/>
        <v>2.3148148148148147E-2</v>
      </c>
      <c r="AA299" s="133">
        <f t="shared" si="191"/>
        <v>2.3146296400740403E-2</v>
      </c>
      <c r="AB299" s="133">
        <f t="shared" si="192"/>
        <v>6.7847249621957382E-7</v>
      </c>
      <c r="AC299" s="141">
        <f t="shared" si="206"/>
        <v>0.3550347222222256</v>
      </c>
      <c r="AD299" s="91">
        <f t="shared" si="209"/>
        <v>1.6101275389646293E-2</v>
      </c>
      <c r="AE299" s="91">
        <f t="shared" si="210"/>
        <v>1.6</v>
      </c>
      <c r="AF299" s="91">
        <f t="shared" si="211"/>
        <v>8.0506376948231463E-3</v>
      </c>
      <c r="AG299" s="91">
        <f t="shared" si="210"/>
        <v>0.8</v>
      </c>
      <c r="AH299" s="91">
        <f t="shared" si="212"/>
        <v>4.0253188474115732E-3</v>
      </c>
      <c r="AI299" s="91">
        <f t="shared" si="241"/>
        <v>0.4</v>
      </c>
      <c r="AJ299" s="91">
        <f t="shared" si="214"/>
        <v>8.0506376948231506E-4</v>
      </c>
      <c r="AK299" s="91">
        <f t="shared" si="241"/>
        <v>0.08</v>
      </c>
      <c r="AL299" s="91">
        <f t="shared" si="215"/>
        <v>8.0506376948231463E-3</v>
      </c>
      <c r="AM299" s="91">
        <f t="shared" si="216"/>
        <v>0.8</v>
      </c>
      <c r="AN299" s="91">
        <f t="shared" si="217"/>
        <v>4.0253188474115732E-3</v>
      </c>
      <c r="AO299" s="91">
        <f t="shared" si="218"/>
        <v>0.4</v>
      </c>
      <c r="AP299" s="91">
        <f t="shared" si="219"/>
        <v>2.0126594237057866E-3</v>
      </c>
      <c r="AQ299" s="91">
        <f t="shared" si="220"/>
        <v>0.2</v>
      </c>
      <c r="AR299" s="91">
        <f t="shared" si="221"/>
        <v>4.0253188474115753E-4</v>
      </c>
      <c r="AS299" s="91">
        <f t="shared" si="222"/>
        <v>0.04</v>
      </c>
      <c r="AT299" s="91">
        <f t="shared" si="223"/>
        <v>4.0253188474115732E-3</v>
      </c>
      <c r="AU299" s="91">
        <f t="shared" si="224"/>
        <v>0.4</v>
      </c>
      <c r="AV299" s="91">
        <f t="shared" si="225"/>
        <v>2.0126594237057866E-3</v>
      </c>
      <c r="AW299" s="91">
        <f t="shared" si="226"/>
        <v>0.2</v>
      </c>
      <c r="AX299" s="91">
        <f t="shared" si="227"/>
        <v>1.0063297118528933E-3</v>
      </c>
      <c r="AY299" s="91">
        <f t="shared" si="228"/>
        <v>0.1</v>
      </c>
      <c r="AZ299" s="91">
        <f t="shared" si="229"/>
        <v>2.0126594237057877E-4</v>
      </c>
      <c r="BA299" s="91">
        <f t="shared" si="230"/>
        <v>0.02</v>
      </c>
      <c r="BB299" s="91">
        <f t="shared" si="231"/>
        <v>8.0506376948231496E-4</v>
      </c>
      <c r="BC299" s="91">
        <f t="shared" si="232"/>
        <v>0.08</v>
      </c>
      <c r="BD299" s="91">
        <f t="shared" si="233"/>
        <v>4.0253188474115748E-4</v>
      </c>
      <c r="BE299" s="91">
        <f t="shared" si="234"/>
        <v>0.04</v>
      </c>
      <c r="BF299" s="91">
        <f t="shared" si="235"/>
        <v>2.0126594237057874E-4</v>
      </c>
      <c r="BG299" s="91">
        <f t="shared" si="236"/>
        <v>0.02</v>
      </c>
      <c r="BH299" s="91">
        <f t="shared" si="237"/>
        <v>4.0253188474115765E-5</v>
      </c>
      <c r="BI299" s="91">
        <f t="shared" si="238"/>
        <v>0</v>
      </c>
    </row>
    <row r="300" spans="1:61" s="91" customFormat="1" x14ac:dyDescent="0.25">
      <c r="A300" s="126">
        <v>7.5</v>
      </c>
      <c r="B300" s="127">
        <f t="shared" si="193"/>
        <v>41</v>
      </c>
      <c r="C300" s="128">
        <f t="shared" si="183"/>
        <v>0</v>
      </c>
      <c r="D300" s="129">
        <f t="shared" si="184"/>
        <v>1</v>
      </c>
      <c r="E300" s="130">
        <f t="shared" si="185"/>
        <v>0</v>
      </c>
      <c r="F300" s="145">
        <f t="shared" si="182"/>
        <v>40</v>
      </c>
      <c r="G300" s="138">
        <f t="shared" si="207"/>
        <v>2.4865382364024604E-2</v>
      </c>
      <c r="H300" s="133">
        <f t="shared" si="194"/>
        <v>0.46296296296296297</v>
      </c>
      <c r="I300" s="129">
        <f t="shared" si="195"/>
        <v>1.38</v>
      </c>
      <c r="J300" s="133">
        <f t="shared" si="196"/>
        <v>0.46292683814969132</v>
      </c>
      <c r="K300" s="133">
        <f t="shared" si="208"/>
        <v>1.3569476602589817E-5</v>
      </c>
      <c r="L300" s="128">
        <f t="shared" si="197"/>
        <v>18.617322322758923</v>
      </c>
      <c r="M300" s="129">
        <f t="shared" si="186"/>
        <v>0</v>
      </c>
      <c r="N300" s="145">
        <v>0</v>
      </c>
      <c r="O300" s="140">
        <f t="shared" si="198"/>
        <v>1014.631330090249</v>
      </c>
      <c r="P300" s="135">
        <f t="shared" si="199"/>
        <v>480</v>
      </c>
      <c r="Q300" s="138">
        <f t="shared" si="200"/>
        <v>1.2432691182012302E-2</v>
      </c>
      <c r="R300" s="133">
        <f t="shared" si="201"/>
        <v>0.23148148148148148</v>
      </c>
      <c r="S300" s="133">
        <f t="shared" si="187"/>
        <v>0.23146341907484566</v>
      </c>
      <c r="T300" s="133">
        <f t="shared" si="188"/>
        <v>6.7847383012949084E-6</v>
      </c>
      <c r="U300" s="138">
        <f t="shared" si="202"/>
        <v>6.216345591006151E-3</v>
      </c>
      <c r="V300" s="133">
        <f t="shared" si="203"/>
        <v>0.11574074074074074</v>
      </c>
      <c r="W300" s="133">
        <f t="shared" si="189"/>
        <v>0.11573170953742283</v>
      </c>
      <c r="X300" s="133">
        <f t="shared" si="190"/>
        <v>3.3923691506474542E-6</v>
      </c>
      <c r="Y300" s="138">
        <f t="shared" si="204"/>
        <v>1.2432691182012305E-3</v>
      </c>
      <c r="Z300" s="133">
        <f t="shared" si="205"/>
        <v>2.3148148148148147E-2</v>
      </c>
      <c r="AA300" s="133">
        <f t="shared" si="191"/>
        <v>2.3146341907484571E-2</v>
      </c>
      <c r="AB300" s="133">
        <f t="shared" si="192"/>
        <v>6.7847383012949089E-7</v>
      </c>
      <c r="AC300" s="141">
        <f t="shared" si="206"/>
        <v>0.35512152777778117</v>
      </c>
      <c r="AD300" s="91">
        <f t="shared" si="209"/>
        <v>1.6172763363942862E-2</v>
      </c>
      <c r="AE300" s="91">
        <f t="shared" si="210"/>
        <v>1.6</v>
      </c>
      <c r="AF300" s="91">
        <f t="shared" si="211"/>
        <v>8.0863816819714308E-3</v>
      </c>
      <c r="AG300" s="91">
        <f t="shared" si="210"/>
        <v>0.81</v>
      </c>
      <c r="AH300" s="91">
        <f t="shared" si="212"/>
        <v>4.0431908409857154E-3</v>
      </c>
      <c r="AI300" s="91">
        <f t="shared" si="241"/>
        <v>0.4</v>
      </c>
      <c r="AJ300" s="91">
        <f t="shared" si="214"/>
        <v>8.0863816819714358E-4</v>
      </c>
      <c r="AK300" s="91">
        <f t="shared" si="241"/>
        <v>0.08</v>
      </c>
      <c r="AL300" s="91">
        <f t="shared" si="215"/>
        <v>8.0863816819714308E-3</v>
      </c>
      <c r="AM300" s="91">
        <f t="shared" si="216"/>
        <v>0.81</v>
      </c>
      <c r="AN300" s="91">
        <f t="shared" si="217"/>
        <v>4.0431908409857154E-3</v>
      </c>
      <c r="AO300" s="91">
        <f t="shared" si="218"/>
        <v>0.4</v>
      </c>
      <c r="AP300" s="91">
        <f t="shared" si="219"/>
        <v>2.0215954204928577E-3</v>
      </c>
      <c r="AQ300" s="91">
        <f t="shared" si="220"/>
        <v>0.2</v>
      </c>
      <c r="AR300" s="91">
        <f t="shared" si="221"/>
        <v>4.0431908409857179E-4</v>
      </c>
      <c r="AS300" s="91">
        <f t="shared" si="222"/>
        <v>0.04</v>
      </c>
      <c r="AT300" s="91">
        <f t="shared" si="223"/>
        <v>4.0431908409857154E-3</v>
      </c>
      <c r="AU300" s="91">
        <f t="shared" si="224"/>
        <v>0.4</v>
      </c>
      <c r="AV300" s="91">
        <f t="shared" si="225"/>
        <v>2.0215954204928577E-3</v>
      </c>
      <c r="AW300" s="91">
        <f t="shared" si="226"/>
        <v>0.2</v>
      </c>
      <c r="AX300" s="91">
        <f t="shared" si="227"/>
        <v>1.0107977102464289E-3</v>
      </c>
      <c r="AY300" s="91">
        <f t="shared" si="228"/>
        <v>0.1</v>
      </c>
      <c r="AZ300" s="91">
        <f t="shared" si="229"/>
        <v>2.021595420492859E-4</v>
      </c>
      <c r="BA300" s="91">
        <f t="shared" si="230"/>
        <v>0.02</v>
      </c>
      <c r="BB300" s="91">
        <f t="shared" si="231"/>
        <v>8.0863816819714347E-4</v>
      </c>
      <c r="BC300" s="91">
        <f t="shared" si="232"/>
        <v>0.08</v>
      </c>
      <c r="BD300" s="91">
        <f t="shared" si="233"/>
        <v>4.0431908409857174E-4</v>
      </c>
      <c r="BE300" s="91">
        <f t="shared" si="234"/>
        <v>0.04</v>
      </c>
      <c r="BF300" s="91">
        <f t="shared" si="235"/>
        <v>2.0215954204928587E-4</v>
      </c>
      <c r="BG300" s="91">
        <f t="shared" si="236"/>
        <v>0.02</v>
      </c>
      <c r="BH300" s="91">
        <f t="shared" si="237"/>
        <v>4.043190840985719E-5</v>
      </c>
      <c r="BI300" s="91">
        <f t="shared" si="238"/>
        <v>0</v>
      </c>
    </row>
    <row r="301" spans="1:61" s="91" customFormat="1" x14ac:dyDescent="0.25">
      <c r="A301" s="126">
        <v>7.5</v>
      </c>
      <c r="B301" s="127">
        <f t="shared" si="193"/>
        <v>41</v>
      </c>
      <c r="C301" s="128">
        <f t="shared" si="183"/>
        <v>0</v>
      </c>
      <c r="D301" s="129">
        <f t="shared" si="184"/>
        <v>1</v>
      </c>
      <c r="E301" s="130">
        <f t="shared" si="185"/>
        <v>0</v>
      </c>
      <c r="F301" s="145">
        <f t="shared" si="182"/>
        <v>40</v>
      </c>
      <c r="G301" s="138">
        <f t="shared" si="207"/>
        <v>2.486542935430933E-2</v>
      </c>
      <c r="H301" s="133">
        <f t="shared" si="194"/>
        <v>0.46296296296296297</v>
      </c>
      <c r="I301" s="129">
        <f t="shared" si="195"/>
        <v>1.38</v>
      </c>
      <c r="J301" s="133">
        <f t="shared" si="196"/>
        <v>0.46292771298296809</v>
      </c>
      <c r="K301" s="133">
        <f t="shared" si="208"/>
        <v>1.356950224601487E-5</v>
      </c>
      <c r="L301" s="128">
        <f t="shared" si="197"/>
        <v>18.617322322758923</v>
      </c>
      <c r="M301" s="129">
        <f t="shared" si="186"/>
        <v>0</v>
      </c>
      <c r="N301" s="145">
        <v>0</v>
      </c>
      <c r="O301" s="140">
        <f t="shared" si="198"/>
        <v>1014.6323407001519</v>
      </c>
      <c r="P301" s="135">
        <f t="shared" si="199"/>
        <v>480</v>
      </c>
      <c r="Q301" s="138">
        <f t="shared" si="200"/>
        <v>1.2432714677154665E-2</v>
      </c>
      <c r="R301" s="133">
        <f t="shared" si="201"/>
        <v>0.23148148148148148</v>
      </c>
      <c r="S301" s="133">
        <f t="shared" si="187"/>
        <v>0.23146385649148404</v>
      </c>
      <c r="T301" s="133">
        <f t="shared" si="188"/>
        <v>6.7847511230074349E-6</v>
      </c>
      <c r="U301" s="138">
        <f t="shared" si="202"/>
        <v>6.2163573385773324E-3</v>
      </c>
      <c r="V301" s="133">
        <f t="shared" si="203"/>
        <v>0.11574074074074074</v>
      </c>
      <c r="W301" s="133">
        <f t="shared" si="189"/>
        <v>0.11573192824574202</v>
      </c>
      <c r="X301" s="133">
        <f t="shared" si="190"/>
        <v>3.3923755615037175E-6</v>
      </c>
      <c r="Y301" s="138">
        <f t="shared" si="204"/>
        <v>1.2432714677154668E-3</v>
      </c>
      <c r="Z301" s="133">
        <f t="shared" si="205"/>
        <v>2.3148148148148147E-2</v>
      </c>
      <c r="AA301" s="133">
        <f t="shared" si="191"/>
        <v>2.3146385649148411E-2</v>
      </c>
      <c r="AB301" s="133">
        <f t="shared" si="192"/>
        <v>6.7847511230074358E-7</v>
      </c>
      <c r="AC301" s="141">
        <f t="shared" si="206"/>
        <v>0.35520833333333673</v>
      </c>
      <c r="AD301" s="91">
        <f t="shared" si="209"/>
        <v>1.62442514733365E-2</v>
      </c>
      <c r="AE301" s="91">
        <f t="shared" si="210"/>
        <v>1.61</v>
      </c>
      <c r="AF301" s="91">
        <f t="shared" si="211"/>
        <v>8.1221257366682498E-3</v>
      </c>
      <c r="AG301" s="91">
        <f t="shared" si="210"/>
        <v>0.81</v>
      </c>
      <c r="AH301" s="91">
        <f t="shared" si="212"/>
        <v>4.0610628683341249E-3</v>
      </c>
      <c r="AI301" s="91">
        <f t="shared" si="241"/>
        <v>0.41</v>
      </c>
      <c r="AJ301" s="91">
        <f t="shared" si="214"/>
        <v>8.122125736668255E-4</v>
      </c>
      <c r="AK301" s="91">
        <f t="shared" si="241"/>
        <v>0.08</v>
      </c>
      <c r="AL301" s="91">
        <f t="shared" si="215"/>
        <v>8.1221257366682498E-3</v>
      </c>
      <c r="AM301" s="91">
        <f t="shared" si="216"/>
        <v>0.81</v>
      </c>
      <c r="AN301" s="91">
        <f t="shared" si="217"/>
        <v>4.0610628683341249E-3</v>
      </c>
      <c r="AO301" s="91">
        <f t="shared" si="218"/>
        <v>0.41</v>
      </c>
      <c r="AP301" s="91">
        <f t="shared" si="219"/>
        <v>2.0305314341670625E-3</v>
      </c>
      <c r="AQ301" s="91">
        <f t="shared" si="220"/>
        <v>0.2</v>
      </c>
      <c r="AR301" s="91">
        <f t="shared" si="221"/>
        <v>4.0610628683341275E-4</v>
      </c>
      <c r="AS301" s="91">
        <f t="shared" si="222"/>
        <v>0.04</v>
      </c>
      <c r="AT301" s="91">
        <f t="shared" si="223"/>
        <v>4.0610628683341249E-3</v>
      </c>
      <c r="AU301" s="91">
        <f t="shared" si="224"/>
        <v>0.41</v>
      </c>
      <c r="AV301" s="91">
        <f t="shared" si="225"/>
        <v>2.0305314341670625E-3</v>
      </c>
      <c r="AW301" s="91">
        <f t="shared" si="226"/>
        <v>0.2</v>
      </c>
      <c r="AX301" s="91">
        <f t="shared" si="227"/>
        <v>1.0152657170835312E-3</v>
      </c>
      <c r="AY301" s="91">
        <f t="shared" si="228"/>
        <v>0.1</v>
      </c>
      <c r="AZ301" s="91">
        <f t="shared" si="229"/>
        <v>2.0305314341670638E-4</v>
      </c>
      <c r="BA301" s="91">
        <f t="shared" si="230"/>
        <v>0.02</v>
      </c>
      <c r="BB301" s="91">
        <f t="shared" si="231"/>
        <v>8.122125736668254E-4</v>
      </c>
      <c r="BC301" s="91">
        <f t="shared" si="232"/>
        <v>0.08</v>
      </c>
      <c r="BD301" s="91">
        <f t="shared" si="233"/>
        <v>4.061062868334127E-4</v>
      </c>
      <c r="BE301" s="91">
        <f t="shared" si="234"/>
        <v>0.04</v>
      </c>
      <c r="BF301" s="91">
        <f t="shared" si="235"/>
        <v>2.0305314341670635E-4</v>
      </c>
      <c r="BG301" s="91">
        <f t="shared" si="236"/>
        <v>0.02</v>
      </c>
      <c r="BH301" s="91">
        <f t="shared" si="237"/>
        <v>4.0610628683341286E-5</v>
      </c>
      <c r="BI301" s="91">
        <f t="shared" si="238"/>
        <v>0</v>
      </c>
    </row>
    <row r="302" spans="1:61" s="91" customFormat="1" x14ac:dyDescent="0.25">
      <c r="A302" s="126">
        <v>7.5</v>
      </c>
      <c r="B302" s="127">
        <f t="shared" si="193"/>
        <v>41</v>
      </c>
      <c r="C302" s="128">
        <f t="shared" si="183"/>
        <v>0</v>
      </c>
      <c r="D302" s="129">
        <f t="shared" si="184"/>
        <v>1</v>
      </c>
      <c r="E302" s="130">
        <f t="shared" si="185"/>
        <v>0</v>
      </c>
      <c r="F302" s="145">
        <f t="shared" ref="F302:F365" si="242">B302-SUM(C302:E302)</f>
        <v>40</v>
      </c>
      <c r="G302" s="138">
        <f t="shared" si="207"/>
        <v>2.4865474521971305E-2</v>
      </c>
      <c r="H302" s="133">
        <f t="shared" si="194"/>
        <v>0.46296296296296297</v>
      </c>
      <c r="I302" s="129">
        <f t="shared" si="195"/>
        <v>1.38</v>
      </c>
      <c r="J302" s="133">
        <f t="shared" si="196"/>
        <v>0.46292855388388965</v>
      </c>
      <c r="K302" s="133">
        <f t="shared" si="208"/>
        <v>1.3569526894802624E-5</v>
      </c>
      <c r="L302" s="128">
        <f t="shared" si="197"/>
        <v>18.617322322758923</v>
      </c>
      <c r="M302" s="129">
        <f t="shared" si="186"/>
        <v>0</v>
      </c>
      <c r="N302" s="145">
        <v>0</v>
      </c>
      <c r="O302" s="140">
        <f t="shared" si="198"/>
        <v>1014.6333121124499</v>
      </c>
      <c r="P302" s="135">
        <f t="shared" si="199"/>
        <v>480</v>
      </c>
      <c r="Q302" s="138">
        <f t="shared" si="200"/>
        <v>1.2432737260985652E-2</v>
      </c>
      <c r="R302" s="133">
        <f t="shared" si="201"/>
        <v>0.23148148148148148</v>
      </c>
      <c r="S302" s="133">
        <f t="shared" si="187"/>
        <v>0.23146427694194482</v>
      </c>
      <c r="T302" s="133">
        <f t="shared" si="188"/>
        <v>6.7847634474013122E-6</v>
      </c>
      <c r="U302" s="138">
        <f t="shared" si="202"/>
        <v>6.2163686304928262E-3</v>
      </c>
      <c r="V302" s="133">
        <f t="shared" si="203"/>
        <v>0.11574074074074074</v>
      </c>
      <c r="W302" s="133">
        <f t="shared" si="189"/>
        <v>0.11573213847097241</v>
      </c>
      <c r="X302" s="133">
        <f t="shared" si="190"/>
        <v>3.3923817237006561E-6</v>
      </c>
      <c r="Y302" s="138">
        <f t="shared" si="204"/>
        <v>1.2432737260985656E-3</v>
      </c>
      <c r="Z302" s="133">
        <f t="shared" si="205"/>
        <v>2.3148148148148147E-2</v>
      </c>
      <c r="AA302" s="133">
        <f t="shared" si="191"/>
        <v>2.3146427694194491E-2</v>
      </c>
      <c r="AB302" s="133">
        <f t="shared" si="192"/>
        <v>6.7847634474013156E-7</v>
      </c>
      <c r="AC302" s="141">
        <f t="shared" si="206"/>
        <v>0.3552951388888923</v>
      </c>
      <c r="AD302" s="91">
        <f t="shared" si="209"/>
        <v>1.6315739712587166E-2</v>
      </c>
      <c r="AE302" s="91">
        <f t="shared" si="210"/>
        <v>1.62</v>
      </c>
      <c r="AF302" s="91">
        <f t="shared" si="211"/>
        <v>8.1578698562935828E-3</v>
      </c>
      <c r="AG302" s="91">
        <f t="shared" si="210"/>
        <v>0.81</v>
      </c>
      <c r="AH302" s="91">
        <f t="shared" si="212"/>
        <v>4.0789349281467914E-3</v>
      </c>
      <c r="AI302" s="91">
        <f t="shared" si="241"/>
        <v>0.41</v>
      </c>
      <c r="AJ302" s="91">
        <f t="shared" si="214"/>
        <v>8.1578698562935893E-4</v>
      </c>
      <c r="AK302" s="91">
        <f t="shared" si="241"/>
        <v>0.08</v>
      </c>
      <c r="AL302" s="91">
        <f t="shared" si="215"/>
        <v>8.1578698562935828E-3</v>
      </c>
      <c r="AM302" s="91">
        <f t="shared" si="216"/>
        <v>0.81</v>
      </c>
      <c r="AN302" s="91">
        <f t="shared" si="217"/>
        <v>4.0789349281467914E-3</v>
      </c>
      <c r="AO302" s="91">
        <f t="shared" si="218"/>
        <v>0.41</v>
      </c>
      <c r="AP302" s="91">
        <f t="shared" si="219"/>
        <v>2.0394674640733957E-3</v>
      </c>
      <c r="AQ302" s="91">
        <f t="shared" si="220"/>
        <v>0.2</v>
      </c>
      <c r="AR302" s="91">
        <f t="shared" si="221"/>
        <v>4.0789349281467947E-4</v>
      </c>
      <c r="AS302" s="91">
        <f t="shared" si="222"/>
        <v>0.04</v>
      </c>
      <c r="AT302" s="91">
        <f t="shared" si="223"/>
        <v>4.0789349281467914E-3</v>
      </c>
      <c r="AU302" s="91">
        <f t="shared" si="224"/>
        <v>0.41</v>
      </c>
      <c r="AV302" s="91">
        <f t="shared" si="225"/>
        <v>2.0394674640733957E-3</v>
      </c>
      <c r="AW302" s="91">
        <f t="shared" si="226"/>
        <v>0.2</v>
      </c>
      <c r="AX302" s="91">
        <f t="shared" si="227"/>
        <v>1.0197337320366978E-3</v>
      </c>
      <c r="AY302" s="91">
        <f t="shared" si="228"/>
        <v>0.1</v>
      </c>
      <c r="AZ302" s="91">
        <f t="shared" si="229"/>
        <v>2.0394674640733973E-4</v>
      </c>
      <c r="BA302" s="91">
        <f t="shared" si="230"/>
        <v>0.02</v>
      </c>
      <c r="BB302" s="91">
        <f t="shared" si="231"/>
        <v>8.1578698562935882E-4</v>
      </c>
      <c r="BC302" s="91">
        <f t="shared" si="232"/>
        <v>0.08</v>
      </c>
      <c r="BD302" s="91">
        <f t="shared" si="233"/>
        <v>4.0789349281467941E-4</v>
      </c>
      <c r="BE302" s="91">
        <f t="shared" si="234"/>
        <v>0.04</v>
      </c>
      <c r="BF302" s="91">
        <f t="shared" si="235"/>
        <v>2.0394674640733971E-4</v>
      </c>
      <c r="BG302" s="91">
        <f t="shared" si="236"/>
        <v>0.02</v>
      </c>
      <c r="BH302" s="91">
        <f t="shared" si="237"/>
        <v>4.0789349281467957E-5</v>
      </c>
      <c r="BI302" s="91">
        <f t="shared" si="238"/>
        <v>0</v>
      </c>
    </row>
    <row r="303" spans="1:61" s="91" customFormat="1" x14ac:dyDescent="0.25">
      <c r="A303" s="126">
        <v>7.5</v>
      </c>
      <c r="B303" s="127">
        <f t="shared" si="193"/>
        <v>41</v>
      </c>
      <c r="C303" s="128">
        <f t="shared" si="183"/>
        <v>0</v>
      </c>
      <c r="D303" s="129">
        <f t="shared" si="184"/>
        <v>1</v>
      </c>
      <c r="E303" s="130">
        <f t="shared" si="185"/>
        <v>0</v>
      </c>
      <c r="F303" s="145">
        <f t="shared" si="242"/>
        <v>40</v>
      </c>
      <c r="G303" s="138">
        <f t="shared" si="207"/>
        <v>2.4865517937705011E-2</v>
      </c>
      <c r="H303" s="133">
        <f t="shared" si="194"/>
        <v>0.46296296296296297</v>
      </c>
      <c r="I303" s="129">
        <f t="shared" si="195"/>
        <v>1.38</v>
      </c>
      <c r="J303" s="133">
        <f t="shared" si="196"/>
        <v>0.46292936216859792</v>
      </c>
      <c r="K303" s="133">
        <f t="shared" si="208"/>
        <v>1.3569550587532308E-5</v>
      </c>
      <c r="L303" s="128">
        <f t="shared" si="197"/>
        <v>18.617322322758923</v>
      </c>
      <c r="M303" s="129">
        <f t="shared" si="186"/>
        <v>0</v>
      </c>
      <c r="N303" s="145">
        <v>0</v>
      </c>
      <c r="O303" s="140">
        <f t="shared" si="198"/>
        <v>1014.6342458474649</v>
      </c>
      <c r="P303" s="135">
        <f t="shared" si="199"/>
        <v>480</v>
      </c>
      <c r="Q303" s="138">
        <f t="shared" si="200"/>
        <v>1.2432758968852506E-2</v>
      </c>
      <c r="R303" s="133">
        <f t="shared" si="201"/>
        <v>0.23148148148148148</v>
      </c>
      <c r="S303" s="133">
        <f t="shared" si="187"/>
        <v>0.23146468108429896</v>
      </c>
      <c r="T303" s="133">
        <f t="shared" si="188"/>
        <v>6.7847752937661539E-6</v>
      </c>
      <c r="U303" s="138">
        <f t="shared" si="202"/>
        <v>6.2163794844262528E-3</v>
      </c>
      <c r="V303" s="133">
        <f t="shared" si="203"/>
        <v>0.11574074074074074</v>
      </c>
      <c r="W303" s="133">
        <f t="shared" si="189"/>
        <v>0.11573234054214948</v>
      </c>
      <c r="X303" s="133">
        <f t="shared" si="190"/>
        <v>3.3923876468830769E-6</v>
      </c>
      <c r="Y303" s="138">
        <f t="shared" si="204"/>
        <v>1.2432758968852508E-3</v>
      </c>
      <c r="Z303" s="133">
        <f t="shared" si="205"/>
        <v>2.3148148148148147E-2</v>
      </c>
      <c r="AA303" s="133">
        <f t="shared" si="191"/>
        <v>2.31464681084299E-2</v>
      </c>
      <c r="AB303" s="133">
        <f t="shared" si="192"/>
        <v>6.7847752937661547E-7</v>
      </c>
      <c r="AC303" s="141">
        <f t="shared" si="206"/>
        <v>0.35538194444444787</v>
      </c>
      <c r="AD303" s="91">
        <f t="shared" si="209"/>
        <v>1.6387228076658069E-2</v>
      </c>
      <c r="AE303" s="91">
        <f t="shared" si="210"/>
        <v>1.63</v>
      </c>
      <c r="AF303" s="91">
        <f t="shared" si="211"/>
        <v>8.1936140383290345E-3</v>
      </c>
      <c r="AG303" s="91">
        <f t="shared" si="210"/>
        <v>0.82</v>
      </c>
      <c r="AH303" s="91">
        <f t="shared" si="212"/>
        <v>4.0968070191645172E-3</v>
      </c>
      <c r="AI303" s="91">
        <f t="shared" si="241"/>
        <v>0.41</v>
      </c>
      <c r="AJ303" s="91">
        <f t="shared" si="214"/>
        <v>8.1936140383290408E-4</v>
      </c>
      <c r="AK303" s="91">
        <f t="shared" si="241"/>
        <v>0.08</v>
      </c>
      <c r="AL303" s="91">
        <f t="shared" si="215"/>
        <v>8.1936140383290345E-3</v>
      </c>
      <c r="AM303" s="91">
        <f t="shared" si="216"/>
        <v>0.82</v>
      </c>
      <c r="AN303" s="91">
        <f t="shared" si="217"/>
        <v>4.0968070191645172E-3</v>
      </c>
      <c r="AO303" s="91">
        <f t="shared" si="218"/>
        <v>0.41</v>
      </c>
      <c r="AP303" s="91">
        <f t="shared" si="219"/>
        <v>2.0484035095822586E-3</v>
      </c>
      <c r="AQ303" s="91">
        <f t="shared" si="220"/>
        <v>0.2</v>
      </c>
      <c r="AR303" s="91">
        <f t="shared" si="221"/>
        <v>4.0968070191645204E-4</v>
      </c>
      <c r="AS303" s="91">
        <f t="shared" si="222"/>
        <v>0.04</v>
      </c>
      <c r="AT303" s="91">
        <f t="shared" si="223"/>
        <v>4.0968070191645172E-3</v>
      </c>
      <c r="AU303" s="91">
        <f t="shared" si="224"/>
        <v>0.41</v>
      </c>
      <c r="AV303" s="91">
        <f t="shared" si="225"/>
        <v>2.0484035095822586E-3</v>
      </c>
      <c r="AW303" s="91">
        <f t="shared" si="226"/>
        <v>0.2</v>
      </c>
      <c r="AX303" s="91">
        <f t="shared" si="227"/>
        <v>1.0242017547911293E-3</v>
      </c>
      <c r="AY303" s="91">
        <f t="shared" si="228"/>
        <v>0.1</v>
      </c>
      <c r="AZ303" s="91">
        <f t="shared" si="229"/>
        <v>2.0484035095822602E-4</v>
      </c>
      <c r="BA303" s="91">
        <f t="shared" si="230"/>
        <v>0.02</v>
      </c>
      <c r="BB303" s="91">
        <f t="shared" si="231"/>
        <v>8.1936140383290397E-4</v>
      </c>
      <c r="BC303" s="91">
        <f t="shared" si="232"/>
        <v>0.08</v>
      </c>
      <c r="BD303" s="91">
        <f t="shared" si="233"/>
        <v>4.0968070191645199E-4</v>
      </c>
      <c r="BE303" s="91">
        <f t="shared" si="234"/>
        <v>0.04</v>
      </c>
      <c r="BF303" s="91">
        <f t="shared" si="235"/>
        <v>2.0484035095822599E-4</v>
      </c>
      <c r="BG303" s="91">
        <f t="shared" si="236"/>
        <v>0.02</v>
      </c>
      <c r="BH303" s="91">
        <f t="shared" si="237"/>
        <v>4.0968070191645212E-5</v>
      </c>
      <c r="BI303" s="91">
        <f t="shared" si="238"/>
        <v>0</v>
      </c>
    </row>
    <row r="304" spans="1:61" s="91" customFormat="1" x14ac:dyDescent="0.25">
      <c r="A304" s="126">
        <v>7.5</v>
      </c>
      <c r="B304" s="127">
        <f t="shared" si="193"/>
        <v>41</v>
      </c>
      <c r="C304" s="128">
        <f t="shared" si="183"/>
        <v>0</v>
      </c>
      <c r="D304" s="129">
        <f t="shared" si="184"/>
        <v>1</v>
      </c>
      <c r="E304" s="130">
        <f t="shared" si="185"/>
        <v>0</v>
      </c>
      <c r="F304" s="145">
        <f t="shared" si="242"/>
        <v>40</v>
      </c>
      <c r="G304" s="138">
        <f t="shared" si="207"/>
        <v>2.486555966946288E-2</v>
      </c>
      <c r="H304" s="133">
        <f t="shared" si="194"/>
        <v>0.46296296296296297</v>
      </c>
      <c r="I304" s="129">
        <f t="shared" si="195"/>
        <v>1.38</v>
      </c>
      <c r="J304" s="133">
        <f t="shared" si="196"/>
        <v>0.46293013910218528</v>
      </c>
      <c r="K304" s="133">
        <f t="shared" si="208"/>
        <v>1.3569573361286744E-5</v>
      </c>
      <c r="L304" s="128">
        <f t="shared" si="197"/>
        <v>18.617322322758923</v>
      </c>
      <c r="M304" s="129">
        <f t="shared" si="186"/>
        <v>0</v>
      </c>
      <c r="N304" s="145">
        <v>0</v>
      </c>
      <c r="O304" s="140">
        <f t="shared" si="198"/>
        <v>1014.6351433665512</v>
      </c>
      <c r="P304" s="135">
        <f t="shared" si="199"/>
        <v>480</v>
      </c>
      <c r="Q304" s="138">
        <f t="shared" si="200"/>
        <v>1.243277983473144E-2</v>
      </c>
      <c r="R304" s="133">
        <f t="shared" si="201"/>
        <v>0.23148148148148148</v>
      </c>
      <c r="S304" s="133">
        <f t="shared" si="187"/>
        <v>0.23146506955109264</v>
      </c>
      <c r="T304" s="133">
        <f t="shared" si="188"/>
        <v>6.7847866806433721E-6</v>
      </c>
      <c r="U304" s="138">
        <f t="shared" si="202"/>
        <v>6.21638991736572E-3</v>
      </c>
      <c r="V304" s="133">
        <f t="shared" si="203"/>
        <v>0.11574074074074074</v>
      </c>
      <c r="W304" s="133">
        <f t="shared" si="189"/>
        <v>0.11573253477554632</v>
      </c>
      <c r="X304" s="133">
        <f t="shared" si="190"/>
        <v>3.3923933403216861E-6</v>
      </c>
      <c r="Y304" s="138">
        <f t="shared" si="204"/>
        <v>1.2432779834731444E-3</v>
      </c>
      <c r="Z304" s="133">
        <f t="shared" si="205"/>
        <v>2.3148148148148147E-2</v>
      </c>
      <c r="AA304" s="133">
        <f t="shared" si="191"/>
        <v>2.314650695510927E-2</v>
      </c>
      <c r="AB304" s="133">
        <f t="shared" si="192"/>
        <v>6.784786680643374E-7</v>
      </c>
      <c r="AC304" s="141">
        <f t="shared" si="206"/>
        <v>0.35546875000000344</v>
      </c>
      <c r="AD304" s="91">
        <f t="shared" si="209"/>
        <v>1.6458716560707774E-2</v>
      </c>
      <c r="AE304" s="91">
        <f t="shared" si="210"/>
        <v>1.63</v>
      </c>
      <c r="AF304" s="91">
        <f t="shared" si="211"/>
        <v>8.2293582803538868E-3</v>
      </c>
      <c r="AG304" s="91">
        <f t="shared" si="210"/>
        <v>0.82</v>
      </c>
      <c r="AH304" s="91">
        <f t="shared" si="212"/>
        <v>4.1146791401769434E-3</v>
      </c>
      <c r="AI304" s="91">
        <f t="shared" si="241"/>
        <v>0.41</v>
      </c>
      <c r="AJ304" s="91">
        <f t="shared" si="214"/>
        <v>8.2293582803538939E-4</v>
      </c>
      <c r="AK304" s="91">
        <f t="shared" si="241"/>
        <v>0.08</v>
      </c>
      <c r="AL304" s="91">
        <f t="shared" si="215"/>
        <v>8.2293582803538868E-3</v>
      </c>
      <c r="AM304" s="91">
        <f t="shared" si="216"/>
        <v>0.82</v>
      </c>
      <c r="AN304" s="91">
        <f t="shared" si="217"/>
        <v>4.1146791401769434E-3</v>
      </c>
      <c r="AO304" s="91">
        <f t="shared" si="218"/>
        <v>0.41</v>
      </c>
      <c r="AP304" s="91">
        <f t="shared" si="219"/>
        <v>2.0573395700884717E-3</v>
      </c>
      <c r="AQ304" s="91">
        <f t="shared" si="220"/>
        <v>0.21</v>
      </c>
      <c r="AR304" s="91">
        <f t="shared" si="221"/>
        <v>4.114679140176947E-4</v>
      </c>
      <c r="AS304" s="91">
        <f t="shared" si="222"/>
        <v>0.04</v>
      </c>
      <c r="AT304" s="91">
        <f t="shared" si="223"/>
        <v>4.1146791401769434E-3</v>
      </c>
      <c r="AU304" s="91">
        <f t="shared" si="224"/>
        <v>0.41</v>
      </c>
      <c r="AV304" s="91">
        <f t="shared" si="225"/>
        <v>2.0573395700884717E-3</v>
      </c>
      <c r="AW304" s="91">
        <f t="shared" si="226"/>
        <v>0.21</v>
      </c>
      <c r="AX304" s="91">
        <f t="shared" si="227"/>
        <v>1.0286697850442358E-3</v>
      </c>
      <c r="AY304" s="91">
        <f t="shared" si="228"/>
        <v>0.1</v>
      </c>
      <c r="AZ304" s="91">
        <f t="shared" si="229"/>
        <v>2.0573395700884735E-4</v>
      </c>
      <c r="BA304" s="91">
        <f t="shared" si="230"/>
        <v>0.02</v>
      </c>
      <c r="BB304" s="91">
        <f t="shared" si="231"/>
        <v>8.2293582803538929E-4</v>
      </c>
      <c r="BC304" s="91">
        <f t="shared" si="232"/>
        <v>0.08</v>
      </c>
      <c r="BD304" s="91">
        <f t="shared" si="233"/>
        <v>4.1146791401769464E-4</v>
      </c>
      <c r="BE304" s="91">
        <f t="shared" si="234"/>
        <v>0.04</v>
      </c>
      <c r="BF304" s="91">
        <f t="shared" si="235"/>
        <v>2.0573395700884732E-4</v>
      </c>
      <c r="BG304" s="91">
        <f t="shared" si="236"/>
        <v>0.02</v>
      </c>
      <c r="BH304" s="91">
        <f t="shared" si="237"/>
        <v>4.1146791401769478E-5</v>
      </c>
      <c r="BI304" s="91">
        <f t="shared" si="238"/>
        <v>0</v>
      </c>
    </row>
    <row r="305" spans="1:61" s="91" customFormat="1" x14ac:dyDescent="0.25">
      <c r="A305" s="126">
        <v>7.5</v>
      </c>
      <c r="B305" s="127">
        <f t="shared" si="193"/>
        <v>41</v>
      </c>
      <c r="C305" s="128">
        <f t="shared" ref="C305:C368" si="243">$D$22</f>
        <v>0</v>
      </c>
      <c r="D305" s="129">
        <f t="shared" ref="D305:D368" si="244">$D$23</f>
        <v>1</v>
      </c>
      <c r="E305" s="130">
        <f t="shared" ref="E305:E368" si="245">$D$24</f>
        <v>0</v>
      </c>
      <c r="F305" s="145">
        <f t="shared" si="242"/>
        <v>40</v>
      </c>
      <c r="G305" s="138">
        <f t="shared" si="207"/>
        <v>2.4865599782561663E-2</v>
      </c>
      <c r="H305" s="133">
        <f t="shared" si="194"/>
        <v>0.46296296296296297</v>
      </c>
      <c r="I305" s="129">
        <f t="shared" si="195"/>
        <v>1.38</v>
      </c>
      <c r="J305" s="133">
        <f t="shared" si="196"/>
        <v>0.46293088590067466</v>
      </c>
      <c r="K305" s="133">
        <f t="shared" si="208"/>
        <v>1.3569595251710444E-5</v>
      </c>
      <c r="L305" s="128">
        <f t="shared" si="197"/>
        <v>18.617322322758923</v>
      </c>
      <c r="M305" s="129">
        <f t="shared" ref="M305:M368" si="246">$C$14</f>
        <v>0</v>
      </c>
      <c r="N305" s="145">
        <v>0</v>
      </c>
      <c r="O305" s="140">
        <f t="shared" si="198"/>
        <v>1014.6360060743832</v>
      </c>
      <c r="P305" s="135">
        <f t="shared" si="199"/>
        <v>480</v>
      </c>
      <c r="Q305" s="138">
        <f t="shared" si="200"/>
        <v>1.2432799891280832E-2</v>
      </c>
      <c r="R305" s="133">
        <f t="shared" si="201"/>
        <v>0.23148148148148148</v>
      </c>
      <c r="S305" s="133">
        <f t="shared" ref="S305:S368" si="247">Q305*SUM($L305:$N305)</f>
        <v>0.23146544295033733</v>
      </c>
      <c r="T305" s="133">
        <f t="shared" ref="T305:T368" si="248">Q305*$I305*$B305*$A305/(3600*$D$2)</f>
        <v>6.7847976258552221E-6</v>
      </c>
      <c r="U305" s="138">
        <f t="shared" si="202"/>
        <v>6.2163999456404159E-3</v>
      </c>
      <c r="V305" s="133">
        <f t="shared" si="203"/>
        <v>0.11574074074074074</v>
      </c>
      <c r="W305" s="133">
        <f t="shared" ref="W305:W368" si="249">U305*SUM($L305:$N305)</f>
        <v>0.11573272147516867</v>
      </c>
      <c r="X305" s="133">
        <f t="shared" ref="X305:X368" si="250">U305*$I305*$B305*$A305/(3600*$D$2)</f>
        <v>3.392398812927611E-6</v>
      </c>
      <c r="Y305" s="138">
        <f t="shared" si="204"/>
        <v>1.2432799891280836E-3</v>
      </c>
      <c r="Z305" s="133">
        <f t="shared" si="205"/>
        <v>2.3148148148148147E-2</v>
      </c>
      <c r="AA305" s="133">
        <f t="shared" ref="AA305:AA368" si="251">Y305*SUM($L305:$N305)</f>
        <v>2.3146544295033742E-2</v>
      </c>
      <c r="AB305" s="133">
        <f t="shared" ref="AB305:AB368" si="252">Y305*$I305*$B305*$A305/(3600*$D$2)</f>
        <v>6.7847976258552244E-7</v>
      </c>
      <c r="AC305" s="141">
        <f t="shared" si="206"/>
        <v>0.35555555555555901</v>
      </c>
      <c r="AD305" s="91">
        <f t="shared" si="209"/>
        <v>1.6530205160082637E-2</v>
      </c>
      <c r="AE305" s="91">
        <f t="shared" si="210"/>
        <v>1.64</v>
      </c>
      <c r="AF305" s="91">
        <f t="shared" si="211"/>
        <v>8.2651025800413187E-3</v>
      </c>
      <c r="AG305" s="91">
        <f t="shared" si="210"/>
        <v>0.82</v>
      </c>
      <c r="AH305" s="91">
        <f t="shared" si="212"/>
        <v>4.1325512900206593E-3</v>
      </c>
      <c r="AI305" s="91">
        <f t="shared" si="241"/>
        <v>0.41</v>
      </c>
      <c r="AJ305" s="91">
        <f t="shared" si="214"/>
        <v>8.2651025800413263E-4</v>
      </c>
      <c r="AK305" s="91">
        <f t="shared" si="241"/>
        <v>0.08</v>
      </c>
      <c r="AL305" s="91">
        <f t="shared" si="215"/>
        <v>8.2651025800413187E-3</v>
      </c>
      <c r="AM305" s="91">
        <f t="shared" si="216"/>
        <v>0.82</v>
      </c>
      <c r="AN305" s="91">
        <f t="shared" si="217"/>
        <v>4.1325512900206593E-3</v>
      </c>
      <c r="AO305" s="91">
        <f t="shared" si="218"/>
        <v>0.41</v>
      </c>
      <c r="AP305" s="91">
        <f t="shared" si="219"/>
        <v>2.0662756450103297E-3</v>
      </c>
      <c r="AQ305" s="91">
        <f t="shared" si="220"/>
        <v>0.21</v>
      </c>
      <c r="AR305" s="91">
        <f t="shared" si="221"/>
        <v>4.1325512900206631E-4</v>
      </c>
      <c r="AS305" s="91">
        <f t="shared" si="222"/>
        <v>0.04</v>
      </c>
      <c r="AT305" s="91">
        <f t="shared" si="223"/>
        <v>4.1325512900206593E-3</v>
      </c>
      <c r="AU305" s="91">
        <f t="shared" si="224"/>
        <v>0.41</v>
      </c>
      <c r="AV305" s="91">
        <f t="shared" si="225"/>
        <v>2.0662756450103297E-3</v>
      </c>
      <c r="AW305" s="91">
        <f t="shared" si="226"/>
        <v>0.21</v>
      </c>
      <c r="AX305" s="91">
        <f t="shared" si="227"/>
        <v>1.0331378225051648E-3</v>
      </c>
      <c r="AY305" s="91">
        <f t="shared" si="228"/>
        <v>0.1</v>
      </c>
      <c r="AZ305" s="91">
        <f t="shared" si="229"/>
        <v>2.0662756450103316E-4</v>
      </c>
      <c r="BA305" s="91">
        <f t="shared" si="230"/>
        <v>0.02</v>
      </c>
      <c r="BB305" s="91">
        <f t="shared" si="231"/>
        <v>8.2651025800413252E-4</v>
      </c>
      <c r="BC305" s="91">
        <f t="shared" si="232"/>
        <v>0.08</v>
      </c>
      <c r="BD305" s="91">
        <f t="shared" si="233"/>
        <v>4.1325512900206626E-4</v>
      </c>
      <c r="BE305" s="91">
        <f t="shared" si="234"/>
        <v>0.04</v>
      </c>
      <c r="BF305" s="91">
        <f t="shared" si="235"/>
        <v>2.0662756450103313E-4</v>
      </c>
      <c r="BG305" s="91">
        <f t="shared" si="236"/>
        <v>0.02</v>
      </c>
      <c r="BH305" s="91">
        <f t="shared" si="237"/>
        <v>4.1325512900206642E-5</v>
      </c>
      <c r="BI305" s="91">
        <f t="shared" si="238"/>
        <v>0</v>
      </c>
    </row>
    <row r="306" spans="1:61" s="91" customFormat="1" x14ac:dyDescent="0.25">
      <c r="A306" s="126">
        <v>7.5</v>
      </c>
      <c r="B306" s="127">
        <f t="shared" ref="B306:B369" si="253">$C$6</f>
        <v>41</v>
      </c>
      <c r="C306" s="128">
        <f t="shared" si="243"/>
        <v>0</v>
      </c>
      <c r="D306" s="129">
        <f t="shared" si="244"/>
        <v>1</v>
      </c>
      <c r="E306" s="130">
        <f t="shared" si="245"/>
        <v>0</v>
      </c>
      <c r="F306" s="145">
        <f t="shared" si="242"/>
        <v>40</v>
      </c>
      <c r="G306" s="138">
        <f t="shared" si="207"/>
        <v>2.4865638339784658E-2</v>
      </c>
      <c r="H306" s="133">
        <f t="shared" ref="H306:H369" si="254">(($C306*1*1)+($D306*100*1)+($E306*1000*1))/$D$2</f>
        <v>0.46296296296296297</v>
      </c>
      <c r="I306" s="129">
        <f t="shared" ref="I306:I369" si="255">$D$10</f>
        <v>1.38</v>
      </c>
      <c r="J306" s="133">
        <f t="shared" ref="J306:J369" si="256">G306*SUM($L306:$N306)</f>
        <v>0.46293160373292302</v>
      </c>
      <c r="K306" s="133">
        <f t="shared" si="208"/>
        <v>1.3569616293065355E-5</v>
      </c>
      <c r="L306" s="128">
        <f t="shared" ref="L306:L369" si="257">$C$13</f>
        <v>18.617322322758923</v>
      </c>
      <c r="M306" s="129">
        <f t="shared" si="246"/>
        <v>0</v>
      </c>
      <c r="N306" s="145">
        <v>0</v>
      </c>
      <c r="O306" s="140">
        <f t="shared" ref="O306:O369" si="258">((((P305*0.0408*44.01*L305)-(O305*0.0408*44.01*L305)+(B305*I305*38000*44.01*0.0408/$D$2))*(A305/3600))+(O305*44.01*0.0408))/(44.01*0.0408)</f>
        <v>1014.6368353211532</v>
      </c>
      <c r="P306" s="135">
        <f t="shared" ref="P306:P369" si="259">$C$9</f>
        <v>480</v>
      </c>
      <c r="Q306" s="138">
        <f t="shared" ref="Q306:Q369" si="260">IF(Q305+((R305-S305-T305)*$A305/3600)&lt;0,0,Q305+((R305-S305-T305)*$A305/3600))</f>
        <v>1.2432819169892329E-2</v>
      </c>
      <c r="R306" s="133">
        <f t="shared" ref="R306:R369" si="261">(($C306*1*0.5)+($D306*100*0.5)+($E306*1000*0.5))/$D$2</f>
        <v>0.23148148148148148</v>
      </c>
      <c r="S306" s="133">
        <f t="shared" si="247"/>
        <v>0.23146580186646151</v>
      </c>
      <c r="T306" s="133">
        <f t="shared" si="248"/>
        <v>6.7848081465326774E-6</v>
      </c>
      <c r="U306" s="138">
        <f t="shared" ref="U306:U369" si="262">IF(U305+((V305-W305-X305)*$A305/3600)&lt;0,0,U305+((V305-W305-X305)*$A305/3600))</f>
        <v>6.2164095849461644E-3</v>
      </c>
      <c r="V306" s="133">
        <f t="shared" ref="V306:V369" si="263">(($C306*1*0.25)+($D306*100*0.25)+($E306*1000*0.25))/$D$2</f>
        <v>0.11574074074074074</v>
      </c>
      <c r="W306" s="133">
        <f t="shared" si="249"/>
        <v>0.11573290093323076</v>
      </c>
      <c r="X306" s="133">
        <f t="shared" si="250"/>
        <v>3.3924040732663387E-6</v>
      </c>
      <c r="Y306" s="138">
        <f t="shared" ref="Y306:Y369" si="264">IF(Y305+((Z305-AA305-AB305)*$A305/3600)&lt;0,0,Y305+((Z305-AA305-AB305)*$A305/3600))</f>
        <v>1.2432819169892332E-3</v>
      </c>
      <c r="Z306" s="133">
        <f t="shared" ref="Z306:Z369" si="265">(($C306*1*0.05)+($D306*100*0.05)+($E306*1000*0.05))/$D$2</f>
        <v>2.3148148148148147E-2</v>
      </c>
      <c r="AA306" s="133">
        <f t="shared" si="251"/>
        <v>2.3146580186646157E-2</v>
      </c>
      <c r="AB306" s="133">
        <f t="shared" si="252"/>
        <v>6.7848081465326782E-7</v>
      </c>
      <c r="AC306" s="141">
        <f t="shared" ref="AC306:AC369" si="266">AC305+(A305*0.0000115740740740741)</f>
        <v>0.35564236111111458</v>
      </c>
      <c r="AD306" s="91">
        <f t="shared" si="209"/>
        <v>1.660169387030952E-2</v>
      </c>
      <c r="AE306" s="91">
        <f t="shared" si="210"/>
        <v>1.65</v>
      </c>
      <c r="AF306" s="91">
        <f t="shared" si="211"/>
        <v>8.3008469351547598E-3</v>
      </c>
      <c r="AG306" s="91">
        <f t="shared" si="210"/>
        <v>0.83</v>
      </c>
      <c r="AH306" s="91">
        <f t="shared" si="212"/>
        <v>4.1504234675773799E-3</v>
      </c>
      <c r="AI306" s="91">
        <f t="shared" si="241"/>
        <v>0.41</v>
      </c>
      <c r="AJ306" s="91">
        <f t="shared" si="214"/>
        <v>8.3008469351547663E-4</v>
      </c>
      <c r="AK306" s="91">
        <f t="shared" si="241"/>
        <v>0.08</v>
      </c>
      <c r="AL306" s="91">
        <f t="shared" si="215"/>
        <v>8.3008469351547598E-3</v>
      </c>
      <c r="AM306" s="91">
        <f t="shared" si="216"/>
        <v>0.83</v>
      </c>
      <c r="AN306" s="91">
        <f t="shared" si="217"/>
        <v>4.1504234675773799E-3</v>
      </c>
      <c r="AO306" s="91">
        <f t="shared" si="218"/>
        <v>0.41</v>
      </c>
      <c r="AP306" s="91">
        <f t="shared" si="219"/>
        <v>2.0752117337886899E-3</v>
      </c>
      <c r="AQ306" s="91">
        <f t="shared" si="220"/>
        <v>0.21</v>
      </c>
      <c r="AR306" s="91">
        <f t="shared" si="221"/>
        <v>4.1504234675773832E-4</v>
      </c>
      <c r="AS306" s="91">
        <f t="shared" si="222"/>
        <v>0.04</v>
      </c>
      <c r="AT306" s="91">
        <f t="shared" si="223"/>
        <v>4.1504234675773799E-3</v>
      </c>
      <c r="AU306" s="91">
        <f t="shared" si="224"/>
        <v>0.41</v>
      </c>
      <c r="AV306" s="91">
        <f t="shared" si="225"/>
        <v>2.0752117337886899E-3</v>
      </c>
      <c r="AW306" s="91">
        <f t="shared" si="226"/>
        <v>0.21</v>
      </c>
      <c r="AX306" s="91">
        <f t="shared" si="227"/>
        <v>1.037605866894345E-3</v>
      </c>
      <c r="AY306" s="91">
        <f t="shared" si="228"/>
        <v>0.1</v>
      </c>
      <c r="AZ306" s="91">
        <f t="shared" si="229"/>
        <v>2.0752117337886916E-4</v>
      </c>
      <c r="BA306" s="91">
        <f t="shared" si="230"/>
        <v>0.02</v>
      </c>
      <c r="BB306" s="91">
        <f t="shared" si="231"/>
        <v>8.3008469351547652E-4</v>
      </c>
      <c r="BC306" s="91">
        <f t="shared" si="232"/>
        <v>0.08</v>
      </c>
      <c r="BD306" s="91">
        <f t="shared" si="233"/>
        <v>4.1504234675773826E-4</v>
      </c>
      <c r="BE306" s="91">
        <f t="shared" si="234"/>
        <v>0.04</v>
      </c>
      <c r="BF306" s="91">
        <f t="shared" si="235"/>
        <v>2.0752117337886913E-4</v>
      </c>
      <c r="BG306" s="91">
        <f t="shared" si="236"/>
        <v>0.02</v>
      </c>
      <c r="BH306" s="91">
        <f t="shared" si="237"/>
        <v>4.1504234675773844E-5</v>
      </c>
      <c r="BI306" s="91">
        <f t="shared" si="238"/>
        <v>0</v>
      </c>
    </row>
    <row r="307" spans="1:61" s="91" customFormat="1" x14ac:dyDescent="0.25">
      <c r="A307" s="126">
        <v>7.5</v>
      </c>
      <c r="B307" s="127">
        <f t="shared" si="253"/>
        <v>41</v>
      </c>
      <c r="C307" s="128">
        <f t="shared" si="243"/>
        <v>0</v>
      </c>
      <c r="D307" s="129">
        <f t="shared" si="244"/>
        <v>1</v>
      </c>
      <c r="E307" s="130">
        <f t="shared" si="245"/>
        <v>0</v>
      </c>
      <c r="F307" s="145">
        <f t="shared" si="242"/>
        <v>40</v>
      </c>
      <c r="G307" s="138">
        <f t="shared" ref="G307:G370" si="267">IF(G306+((H306-J306-K306)*$A306/3600)&lt;0,0,G306+((H306-J306-K306)*$A306/3600))</f>
        <v>2.4865675401479964E-2</v>
      </c>
      <c r="H307" s="133">
        <f t="shared" si="254"/>
        <v>0.46296296296296297</v>
      </c>
      <c r="I307" s="129">
        <f t="shared" si="255"/>
        <v>1.38</v>
      </c>
      <c r="J307" s="133">
        <f t="shared" si="256"/>
        <v>0.46293229372245037</v>
      </c>
      <c r="K307" s="133">
        <f t="shared" ref="K307:K370" si="268">G307*$I307*$B307*$A307/(3600*$D$2)</f>
        <v>1.3569636518284493E-5</v>
      </c>
      <c r="L307" s="128">
        <f t="shared" si="257"/>
        <v>18.617322322758923</v>
      </c>
      <c r="M307" s="129">
        <f t="shared" si="246"/>
        <v>0</v>
      </c>
      <c r="N307" s="145">
        <v>0</v>
      </c>
      <c r="O307" s="140">
        <f t="shared" si="258"/>
        <v>1014.6376324046848</v>
      </c>
      <c r="P307" s="135">
        <f t="shared" si="259"/>
        <v>480</v>
      </c>
      <c r="Q307" s="138">
        <f t="shared" si="260"/>
        <v>1.2432837700739982E-2</v>
      </c>
      <c r="R307" s="133">
        <f t="shared" si="261"/>
        <v>0.23148148148148148</v>
      </c>
      <c r="S307" s="133">
        <f t="shared" si="247"/>
        <v>0.23146614686122519</v>
      </c>
      <c r="T307" s="133">
        <f t="shared" si="248"/>
        <v>6.7848182591422466E-6</v>
      </c>
      <c r="U307" s="138">
        <f t="shared" si="262"/>
        <v>6.216418850369991E-3</v>
      </c>
      <c r="V307" s="133">
        <f t="shared" si="263"/>
        <v>0.11574074074074074</v>
      </c>
      <c r="W307" s="133">
        <f t="shared" si="249"/>
        <v>0.11573307343061259</v>
      </c>
      <c r="X307" s="133">
        <f t="shared" si="250"/>
        <v>3.3924091295711233E-6</v>
      </c>
      <c r="Y307" s="138">
        <f t="shared" si="264"/>
        <v>1.2432837700739985E-3</v>
      </c>
      <c r="Z307" s="133">
        <f t="shared" si="265"/>
        <v>2.3148148148148147E-2</v>
      </c>
      <c r="AA307" s="133">
        <f t="shared" si="251"/>
        <v>2.3146614686122523E-2</v>
      </c>
      <c r="AB307" s="133">
        <f t="shared" si="252"/>
        <v>6.7848182591422476E-7</v>
      </c>
      <c r="AC307" s="141">
        <f t="shared" si="266"/>
        <v>0.35572916666667015</v>
      </c>
      <c r="AD307" s="91">
        <f t="shared" ref="AD307:AD370" si="269">AD306+($I307*$G307*$A307*1/3600)</f>
        <v>1.6673182687088773E-2</v>
      </c>
      <c r="AE307" s="91">
        <f t="shared" ref="AE307:AG370" si="270">ROUND((1-EXP(-AD307))*100,2)</f>
        <v>1.65</v>
      </c>
      <c r="AF307" s="91">
        <f t="shared" ref="AF307:AF370" si="271">AF306+($I307*$G307*$A307*0.5/3600)</f>
        <v>8.3365913435443865E-3</v>
      </c>
      <c r="AG307" s="91">
        <f t="shared" si="270"/>
        <v>0.83</v>
      </c>
      <c r="AH307" s="91">
        <f t="shared" ref="AH307:AH370" si="272">AH306+($I307*$G307*$A307*0.25/3600)</f>
        <v>4.1682956717721932E-3</v>
      </c>
      <c r="AI307" s="91">
        <f t="shared" ref="AI307:AK322" si="273">ROUND((1-EXP(-AH307))*100,2)</f>
        <v>0.42</v>
      </c>
      <c r="AJ307" s="91">
        <f t="shared" ref="AJ307:AJ370" si="274">AJ306+($I307*$G307*$A307*0.05/3600)</f>
        <v>8.3365913435443941E-4</v>
      </c>
      <c r="AK307" s="91">
        <f t="shared" si="273"/>
        <v>0.08</v>
      </c>
      <c r="AL307" s="91">
        <f t="shared" ref="AL307:AL370" si="275">AL306+($I307*$Q307*$A307*1/3600)</f>
        <v>8.3365913435443865E-3</v>
      </c>
      <c r="AM307" s="91">
        <f t="shared" ref="AM307:AM370" si="276">ROUND((1-EXP(-AL307))*100,2)</f>
        <v>0.83</v>
      </c>
      <c r="AN307" s="91">
        <f t="shared" ref="AN307:AN370" si="277">AN306+($I307*$Q307*$A307*0.5/3600)</f>
        <v>4.1682956717721932E-3</v>
      </c>
      <c r="AO307" s="91">
        <f t="shared" ref="AO307:AO370" si="278">ROUND((1-EXP(-AN307))*100,2)</f>
        <v>0.42</v>
      </c>
      <c r="AP307" s="91">
        <f t="shared" ref="AP307:AP370" si="279">AP306+($I307*$Q307*$A307*0.25/3600)</f>
        <v>2.0841478358860966E-3</v>
      </c>
      <c r="AQ307" s="91">
        <f t="shared" ref="AQ307:AQ370" si="280">ROUND((1-EXP(-AP307))*100,2)</f>
        <v>0.21</v>
      </c>
      <c r="AR307" s="91">
        <f t="shared" ref="AR307:AR370" si="281">AR306+($I307*$Q307*$A307*0.05/3600)</f>
        <v>4.168295671772197E-4</v>
      </c>
      <c r="AS307" s="91">
        <f t="shared" ref="AS307:AS370" si="282">ROUND((1-EXP(-AR307))*100,2)</f>
        <v>0.04</v>
      </c>
      <c r="AT307" s="91">
        <f t="shared" ref="AT307:AT370" si="283">AT306+($I307*$U307*$A307*1/3600)</f>
        <v>4.1682956717721932E-3</v>
      </c>
      <c r="AU307" s="91">
        <f t="shared" ref="AU307:AU370" si="284">ROUND((1-EXP(-AT307))*100,2)</f>
        <v>0.42</v>
      </c>
      <c r="AV307" s="91">
        <f t="shared" ref="AV307:AV370" si="285">AV306+($I307*$U307*$A307*0.5/3600)</f>
        <v>2.0841478358860966E-3</v>
      </c>
      <c r="AW307" s="91">
        <f t="shared" ref="AW307:AW370" si="286">ROUND((1-EXP(-AV307))*100,2)</f>
        <v>0.21</v>
      </c>
      <c r="AX307" s="91">
        <f t="shared" ref="AX307:AX370" si="287">AX306+($I307*$U307*$A307*0.25/3600)</f>
        <v>1.0420739179430483E-3</v>
      </c>
      <c r="AY307" s="91">
        <f t="shared" ref="AY307:AY370" si="288">ROUND((1-EXP(-AX307))*100,2)</f>
        <v>0.1</v>
      </c>
      <c r="AZ307" s="91">
        <f t="shared" ref="AZ307:AZ370" si="289">AZ306+($I307*$U307*$A307*0.05/3600)</f>
        <v>2.0841478358860985E-4</v>
      </c>
      <c r="BA307" s="91">
        <f t="shared" ref="BA307:BA370" si="290">ROUND((1-EXP(-AZ307))*100,2)</f>
        <v>0.02</v>
      </c>
      <c r="BB307" s="91">
        <f t="shared" ref="BB307:BB370" si="291">BB306+($I307*$Y307*$A307*1/3600)</f>
        <v>8.336591343544393E-4</v>
      </c>
      <c r="BC307" s="91">
        <f t="shared" ref="BC307:BC370" si="292">ROUND((1-EXP(-BB307))*100,2)</f>
        <v>0.08</v>
      </c>
      <c r="BD307" s="91">
        <f t="shared" ref="BD307:BD370" si="293">BD306+($I307*$Y307*$A307*0.5/3600)</f>
        <v>4.1682956717721965E-4</v>
      </c>
      <c r="BE307" s="91">
        <f t="shared" ref="BE307:BE370" si="294">ROUND((1-EXP(-BD307))*100,2)</f>
        <v>0.04</v>
      </c>
      <c r="BF307" s="91">
        <f t="shared" ref="BF307:BF370" si="295">BF306+($I307*$Y307*$A307*0.25/3600)</f>
        <v>2.0841478358860982E-4</v>
      </c>
      <c r="BG307" s="91">
        <f t="shared" ref="BG307:BG370" si="296">ROUND((1-EXP(-BF307))*100,2)</f>
        <v>0.02</v>
      </c>
      <c r="BH307" s="91">
        <f t="shared" ref="BH307:BH370" si="297">BH306+($I307*$Y307*$A307*0.05/3600)</f>
        <v>4.1682956717721984E-5</v>
      </c>
      <c r="BI307" s="91">
        <f t="shared" ref="BI307:BI370" si="298">ROUND((1-EXP(-BH307))*100,2)</f>
        <v>0</v>
      </c>
    </row>
    <row r="308" spans="1:61" s="91" customFormat="1" x14ac:dyDescent="0.25">
      <c r="A308" s="126">
        <v>7.5</v>
      </c>
      <c r="B308" s="127">
        <f t="shared" si="253"/>
        <v>41</v>
      </c>
      <c r="C308" s="128">
        <f t="shared" si="243"/>
        <v>0</v>
      </c>
      <c r="D308" s="129">
        <f t="shared" si="244"/>
        <v>1</v>
      </c>
      <c r="E308" s="130">
        <f t="shared" si="245"/>
        <v>0</v>
      </c>
      <c r="F308" s="145">
        <f t="shared" si="242"/>
        <v>40</v>
      </c>
      <c r="G308" s="138">
        <f t="shared" si="267"/>
        <v>2.4865711025654953E-2</v>
      </c>
      <c r="H308" s="133">
        <f t="shared" si="254"/>
        <v>0.46296296296296297</v>
      </c>
      <c r="I308" s="129">
        <f t="shared" si="255"/>
        <v>1.38</v>
      </c>
      <c r="J308" s="133">
        <f t="shared" si="256"/>
        <v>0.46293295694919862</v>
      </c>
      <c r="K308" s="133">
        <f t="shared" si="268"/>
        <v>1.3569655959023507E-5</v>
      </c>
      <c r="L308" s="128">
        <f t="shared" si="257"/>
        <v>18.617322322758923</v>
      </c>
      <c r="M308" s="129">
        <f t="shared" si="246"/>
        <v>0</v>
      </c>
      <c r="N308" s="145">
        <v>0</v>
      </c>
      <c r="O308" s="140">
        <f t="shared" si="258"/>
        <v>1014.6383985724642</v>
      </c>
      <c r="P308" s="135">
        <f t="shared" si="259"/>
        <v>480</v>
      </c>
      <c r="Q308" s="138">
        <f t="shared" si="260"/>
        <v>1.2432855512827476E-2</v>
      </c>
      <c r="R308" s="133">
        <f t="shared" si="261"/>
        <v>0.23148148148148148</v>
      </c>
      <c r="S308" s="133">
        <f t="shared" si="247"/>
        <v>0.23146647847459931</v>
      </c>
      <c r="T308" s="133">
        <f t="shared" si="248"/>
        <v>6.7848279795117534E-6</v>
      </c>
      <c r="U308" s="138">
        <f t="shared" si="262"/>
        <v>6.2164277564137381E-3</v>
      </c>
      <c r="V308" s="133">
        <f t="shared" si="263"/>
        <v>0.11574074074074074</v>
      </c>
      <c r="W308" s="133">
        <f t="shared" si="249"/>
        <v>0.11573323923729965</v>
      </c>
      <c r="X308" s="133">
        <f t="shared" si="250"/>
        <v>3.3924139897558767E-6</v>
      </c>
      <c r="Y308" s="138">
        <f t="shared" si="264"/>
        <v>1.2432855512827478E-3</v>
      </c>
      <c r="Z308" s="133">
        <f t="shared" si="265"/>
        <v>2.3148148148148147E-2</v>
      </c>
      <c r="AA308" s="133">
        <f t="shared" si="251"/>
        <v>2.3146647847459935E-2</v>
      </c>
      <c r="AB308" s="133">
        <f t="shared" si="252"/>
        <v>6.7848279795117544E-7</v>
      </c>
      <c r="AC308" s="141">
        <f t="shared" si="266"/>
        <v>0.35581597222222572</v>
      </c>
      <c r="AD308" s="91">
        <f t="shared" si="269"/>
        <v>1.674467160628753E-2</v>
      </c>
      <c r="AE308" s="91">
        <f t="shared" si="270"/>
        <v>1.66</v>
      </c>
      <c r="AF308" s="91">
        <f t="shared" si="271"/>
        <v>8.3723358031437649E-3</v>
      </c>
      <c r="AG308" s="91">
        <f t="shared" si="270"/>
        <v>0.83</v>
      </c>
      <c r="AH308" s="91">
        <f t="shared" si="272"/>
        <v>4.1861679015718824E-3</v>
      </c>
      <c r="AI308" s="91">
        <f t="shared" si="273"/>
        <v>0.42</v>
      </c>
      <c r="AJ308" s="91">
        <f t="shared" si="274"/>
        <v>8.3723358031437733E-4</v>
      </c>
      <c r="AK308" s="91">
        <f t="shared" si="273"/>
        <v>0.08</v>
      </c>
      <c r="AL308" s="91">
        <f t="shared" si="275"/>
        <v>8.3723358031437649E-3</v>
      </c>
      <c r="AM308" s="91">
        <f t="shared" si="276"/>
        <v>0.83</v>
      </c>
      <c r="AN308" s="91">
        <f t="shared" si="277"/>
        <v>4.1861679015718824E-3</v>
      </c>
      <c r="AO308" s="91">
        <f t="shared" si="278"/>
        <v>0.42</v>
      </c>
      <c r="AP308" s="91">
        <f t="shared" si="279"/>
        <v>2.0930839507859412E-3</v>
      </c>
      <c r="AQ308" s="91">
        <f t="shared" si="280"/>
        <v>0.21</v>
      </c>
      <c r="AR308" s="91">
        <f t="shared" si="281"/>
        <v>4.1861679015718867E-4</v>
      </c>
      <c r="AS308" s="91">
        <f t="shared" si="282"/>
        <v>0.04</v>
      </c>
      <c r="AT308" s="91">
        <f t="shared" si="283"/>
        <v>4.1861679015718824E-3</v>
      </c>
      <c r="AU308" s="91">
        <f t="shared" si="284"/>
        <v>0.42</v>
      </c>
      <c r="AV308" s="91">
        <f t="shared" si="285"/>
        <v>2.0930839507859412E-3</v>
      </c>
      <c r="AW308" s="91">
        <f t="shared" si="286"/>
        <v>0.21</v>
      </c>
      <c r="AX308" s="91">
        <f t="shared" si="287"/>
        <v>1.0465419753929706E-3</v>
      </c>
      <c r="AY308" s="91">
        <f t="shared" si="288"/>
        <v>0.1</v>
      </c>
      <c r="AZ308" s="91">
        <f t="shared" si="289"/>
        <v>2.0930839507859433E-4</v>
      </c>
      <c r="BA308" s="91">
        <f t="shared" si="290"/>
        <v>0.02</v>
      </c>
      <c r="BB308" s="91">
        <f t="shared" si="291"/>
        <v>8.3723358031437723E-4</v>
      </c>
      <c r="BC308" s="91">
        <f t="shared" si="292"/>
        <v>0.08</v>
      </c>
      <c r="BD308" s="91">
        <f t="shared" si="293"/>
        <v>4.1861679015718861E-4</v>
      </c>
      <c r="BE308" s="91">
        <f t="shared" si="294"/>
        <v>0.04</v>
      </c>
      <c r="BF308" s="91">
        <f t="shared" si="295"/>
        <v>2.0930839507859431E-4</v>
      </c>
      <c r="BG308" s="91">
        <f t="shared" si="296"/>
        <v>0.02</v>
      </c>
      <c r="BH308" s="91">
        <f t="shared" si="297"/>
        <v>4.186167901571888E-5</v>
      </c>
      <c r="BI308" s="91">
        <f t="shared" si="298"/>
        <v>0</v>
      </c>
    </row>
    <row r="309" spans="1:61" s="91" customFormat="1" x14ac:dyDescent="0.25">
      <c r="A309" s="126">
        <v>7.5</v>
      </c>
      <c r="B309" s="127">
        <f t="shared" si="253"/>
        <v>41</v>
      </c>
      <c r="C309" s="128">
        <f t="shared" si="243"/>
        <v>0</v>
      </c>
      <c r="D309" s="129">
        <f t="shared" si="244"/>
        <v>1</v>
      </c>
      <c r="E309" s="130">
        <f t="shared" si="245"/>
        <v>0</v>
      </c>
      <c r="F309" s="145">
        <f t="shared" si="242"/>
        <v>40</v>
      </c>
      <c r="G309" s="138">
        <f t="shared" si="267"/>
        <v>2.4865745268067046E-2</v>
      </c>
      <c r="H309" s="133">
        <f t="shared" si="254"/>
        <v>0.46296296296296297</v>
      </c>
      <c r="I309" s="129">
        <f t="shared" si="255"/>
        <v>1.38</v>
      </c>
      <c r="J309" s="133">
        <f t="shared" si="256"/>
        <v>0.46293359445122167</v>
      </c>
      <c r="K309" s="133">
        <f t="shared" si="268"/>
        <v>1.3569674645710199E-5</v>
      </c>
      <c r="L309" s="128">
        <f t="shared" si="257"/>
        <v>18.617322322758923</v>
      </c>
      <c r="M309" s="129">
        <f t="shared" si="246"/>
        <v>0</v>
      </c>
      <c r="N309" s="145">
        <v>0</v>
      </c>
      <c r="O309" s="140">
        <f t="shared" si="258"/>
        <v>1014.6391350235928</v>
      </c>
      <c r="P309" s="135">
        <f t="shared" si="259"/>
        <v>480</v>
      </c>
      <c r="Q309" s="138">
        <f t="shared" si="260"/>
        <v>1.2432872634033523E-2</v>
      </c>
      <c r="R309" s="133">
        <f t="shared" si="261"/>
        <v>0.23148148148148148</v>
      </c>
      <c r="S309" s="133">
        <f t="shared" si="247"/>
        <v>0.23146679722561084</v>
      </c>
      <c r="T309" s="133">
        <f t="shared" si="248"/>
        <v>6.7848373228550996E-6</v>
      </c>
      <c r="U309" s="138">
        <f t="shared" si="262"/>
        <v>6.2164363170167615E-3</v>
      </c>
      <c r="V309" s="133">
        <f t="shared" si="263"/>
        <v>0.11574074074074074</v>
      </c>
      <c r="W309" s="133">
        <f t="shared" si="249"/>
        <v>0.11573339861280542</v>
      </c>
      <c r="X309" s="133">
        <f t="shared" si="250"/>
        <v>3.3924186614275498E-6</v>
      </c>
      <c r="Y309" s="138">
        <f t="shared" si="264"/>
        <v>1.2432872634033526E-3</v>
      </c>
      <c r="Z309" s="133">
        <f t="shared" si="265"/>
        <v>2.3148148148148147E-2</v>
      </c>
      <c r="AA309" s="133">
        <f t="shared" si="251"/>
        <v>2.3146679722561087E-2</v>
      </c>
      <c r="AB309" s="133">
        <f t="shared" si="252"/>
        <v>6.7848373228551015E-7</v>
      </c>
      <c r="AC309" s="141">
        <f t="shared" si="266"/>
        <v>0.35590277777778129</v>
      </c>
      <c r="AD309" s="91">
        <f t="shared" si="269"/>
        <v>1.6816160623933221E-2</v>
      </c>
      <c r="AE309" s="91">
        <f t="shared" si="270"/>
        <v>1.67</v>
      </c>
      <c r="AF309" s="91">
        <f t="shared" si="271"/>
        <v>8.4080803119666106E-3</v>
      </c>
      <c r="AG309" s="91">
        <f t="shared" si="270"/>
        <v>0.84</v>
      </c>
      <c r="AH309" s="91">
        <f t="shared" si="272"/>
        <v>4.2040401559833053E-3</v>
      </c>
      <c r="AI309" s="91">
        <f t="shared" si="273"/>
        <v>0.42</v>
      </c>
      <c r="AJ309" s="91">
        <f t="shared" si="274"/>
        <v>8.4080803119666197E-4</v>
      </c>
      <c r="AK309" s="91">
        <f t="shared" si="273"/>
        <v>0.08</v>
      </c>
      <c r="AL309" s="91">
        <f t="shared" si="275"/>
        <v>8.4080803119666106E-3</v>
      </c>
      <c r="AM309" s="91">
        <f t="shared" si="276"/>
        <v>0.84</v>
      </c>
      <c r="AN309" s="91">
        <f t="shared" si="277"/>
        <v>4.2040401559833053E-3</v>
      </c>
      <c r="AO309" s="91">
        <f t="shared" si="278"/>
        <v>0.42</v>
      </c>
      <c r="AP309" s="91">
        <f t="shared" si="279"/>
        <v>2.1020200779916526E-3</v>
      </c>
      <c r="AQ309" s="91">
        <f t="shared" si="280"/>
        <v>0.21</v>
      </c>
      <c r="AR309" s="91">
        <f t="shared" si="281"/>
        <v>4.2040401559833099E-4</v>
      </c>
      <c r="AS309" s="91">
        <f t="shared" si="282"/>
        <v>0.04</v>
      </c>
      <c r="AT309" s="91">
        <f t="shared" si="283"/>
        <v>4.2040401559833053E-3</v>
      </c>
      <c r="AU309" s="91">
        <f t="shared" si="284"/>
        <v>0.42</v>
      </c>
      <c r="AV309" s="91">
        <f t="shared" si="285"/>
        <v>2.1020200779916526E-3</v>
      </c>
      <c r="AW309" s="91">
        <f t="shared" si="286"/>
        <v>0.21</v>
      </c>
      <c r="AX309" s="91">
        <f t="shared" si="287"/>
        <v>1.0510100389958263E-3</v>
      </c>
      <c r="AY309" s="91">
        <f t="shared" si="288"/>
        <v>0.11</v>
      </c>
      <c r="AZ309" s="91">
        <f t="shared" si="289"/>
        <v>2.1020200779916549E-4</v>
      </c>
      <c r="BA309" s="91">
        <f t="shared" si="290"/>
        <v>0.02</v>
      </c>
      <c r="BB309" s="91">
        <f t="shared" si="291"/>
        <v>8.4080803119666186E-4</v>
      </c>
      <c r="BC309" s="91">
        <f t="shared" si="292"/>
        <v>0.08</v>
      </c>
      <c r="BD309" s="91">
        <f t="shared" si="293"/>
        <v>4.2040401559833093E-4</v>
      </c>
      <c r="BE309" s="91">
        <f t="shared" si="294"/>
        <v>0.04</v>
      </c>
      <c r="BF309" s="91">
        <f t="shared" si="295"/>
        <v>2.1020200779916547E-4</v>
      </c>
      <c r="BG309" s="91">
        <f t="shared" si="296"/>
        <v>0.02</v>
      </c>
      <c r="BH309" s="91">
        <f t="shared" si="297"/>
        <v>4.2040401559833112E-5</v>
      </c>
      <c r="BI309" s="91">
        <f t="shared" si="298"/>
        <v>0</v>
      </c>
    </row>
    <row r="310" spans="1:61" s="91" customFormat="1" x14ac:dyDescent="0.25">
      <c r="A310" s="126">
        <v>7.5</v>
      </c>
      <c r="B310" s="127">
        <f t="shared" si="253"/>
        <v>41</v>
      </c>
      <c r="C310" s="128">
        <f t="shared" si="243"/>
        <v>0</v>
      </c>
      <c r="D310" s="129">
        <f t="shared" si="244"/>
        <v>1</v>
      </c>
      <c r="E310" s="130">
        <f t="shared" si="245"/>
        <v>0</v>
      </c>
      <c r="F310" s="145">
        <f t="shared" si="242"/>
        <v>40</v>
      </c>
      <c r="G310" s="138">
        <f t="shared" si="267"/>
        <v>2.4865778182310994E-2</v>
      </c>
      <c r="H310" s="133">
        <f t="shared" si="254"/>
        <v>0.46296296296296297</v>
      </c>
      <c r="I310" s="129">
        <f t="shared" si="255"/>
        <v>1.38</v>
      </c>
      <c r="J310" s="133">
        <f t="shared" si="256"/>
        <v>0.46293420722631029</v>
      </c>
      <c r="K310" s="133">
        <f t="shared" si="268"/>
        <v>1.3569692607592167E-5</v>
      </c>
      <c r="L310" s="128">
        <f t="shared" si="257"/>
        <v>18.617322322758923</v>
      </c>
      <c r="M310" s="129">
        <f t="shared" si="246"/>
        <v>0</v>
      </c>
      <c r="N310" s="145">
        <v>0</v>
      </c>
      <c r="O310" s="140">
        <f t="shared" si="258"/>
        <v>1014.6398429106628</v>
      </c>
      <c r="P310" s="135">
        <f t="shared" si="259"/>
        <v>480</v>
      </c>
      <c r="Q310" s="138">
        <f t="shared" si="260"/>
        <v>1.2432889091155497E-2</v>
      </c>
      <c r="R310" s="133">
        <f t="shared" si="261"/>
        <v>0.23148148148148148</v>
      </c>
      <c r="S310" s="133">
        <f t="shared" si="247"/>
        <v>0.23146710361315515</v>
      </c>
      <c r="T310" s="133">
        <f t="shared" si="248"/>
        <v>6.7848463037960837E-6</v>
      </c>
      <c r="U310" s="138">
        <f t="shared" si="262"/>
        <v>6.2164445455777486E-3</v>
      </c>
      <c r="V310" s="133">
        <f t="shared" si="263"/>
        <v>0.11574074074074074</v>
      </c>
      <c r="W310" s="133">
        <f t="shared" si="249"/>
        <v>0.11573355180657757</v>
      </c>
      <c r="X310" s="133">
        <f t="shared" si="250"/>
        <v>3.3924231518980418E-6</v>
      </c>
      <c r="Y310" s="138">
        <f t="shared" si="264"/>
        <v>1.2432889091155499E-3</v>
      </c>
      <c r="Z310" s="133">
        <f t="shared" si="265"/>
        <v>2.3148148148148147E-2</v>
      </c>
      <c r="AA310" s="133">
        <f t="shared" si="251"/>
        <v>2.3146710361315517E-2</v>
      </c>
      <c r="AB310" s="133">
        <f t="shared" si="252"/>
        <v>6.7848463037960849E-7</v>
      </c>
      <c r="AC310" s="141">
        <f t="shared" si="266"/>
        <v>0.35598958333333686</v>
      </c>
      <c r="AD310" s="91">
        <f t="shared" si="269"/>
        <v>1.6887649736207367E-2</v>
      </c>
      <c r="AE310" s="91">
        <f t="shared" si="270"/>
        <v>1.67</v>
      </c>
      <c r="AF310" s="91">
        <f t="shared" si="271"/>
        <v>8.4438248681036835E-3</v>
      </c>
      <c r="AG310" s="91">
        <f t="shared" si="270"/>
        <v>0.84</v>
      </c>
      <c r="AH310" s="91">
        <f t="shared" si="272"/>
        <v>4.2219124340518418E-3</v>
      </c>
      <c r="AI310" s="91">
        <f t="shared" si="273"/>
        <v>0.42</v>
      </c>
      <c r="AJ310" s="91">
        <f t="shared" si="274"/>
        <v>8.4438248681036922E-4</v>
      </c>
      <c r="AK310" s="91">
        <f t="shared" si="273"/>
        <v>0.08</v>
      </c>
      <c r="AL310" s="91">
        <f t="shared" si="275"/>
        <v>8.4438248681036835E-3</v>
      </c>
      <c r="AM310" s="91">
        <f t="shared" si="276"/>
        <v>0.84</v>
      </c>
      <c r="AN310" s="91">
        <f t="shared" si="277"/>
        <v>4.2219124340518418E-3</v>
      </c>
      <c r="AO310" s="91">
        <f t="shared" si="278"/>
        <v>0.42</v>
      </c>
      <c r="AP310" s="91">
        <f t="shared" si="279"/>
        <v>2.1109562170259209E-3</v>
      </c>
      <c r="AQ310" s="91">
        <f t="shared" si="280"/>
        <v>0.21</v>
      </c>
      <c r="AR310" s="91">
        <f t="shared" si="281"/>
        <v>4.2219124340518461E-4</v>
      </c>
      <c r="AS310" s="91">
        <f t="shared" si="282"/>
        <v>0.04</v>
      </c>
      <c r="AT310" s="91">
        <f t="shared" si="283"/>
        <v>4.2219124340518418E-3</v>
      </c>
      <c r="AU310" s="91">
        <f t="shared" si="284"/>
        <v>0.42</v>
      </c>
      <c r="AV310" s="91">
        <f t="shared" si="285"/>
        <v>2.1109562170259209E-3</v>
      </c>
      <c r="AW310" s="91">
        <f t="shared" si="286"/>
        <v>0.21</v>
      </c>
      <c r="AX310" s="91">
        <f t="shared" si="287"/>
        <v>1.0554781085129604E-3</v>
      </c>
      <c r="AY310" s="91">
        <f t="shared" si="288"/>
        <v>0.11</v>
      </c>
      <c r="AZ310" s="91">
        <f t="shared" si="289"/>
        <v>2.110956217025923E-4</v>
      </c>
      <c r="BA310" s="91">
        <f t="shared" si="290"/>
        <v>0.02</v>
      </c>
      <c r="BB310" s="91">
        <f t="shared" si="291"/>
        <v>8.4438248681036911E-4</v>
      </c>
      <c r="BC310" s="91">
        <f t="shared" si="292"/>
        <v>0.08</v>
      </c>
      <c r="BD310" s="91">
        <f t="shared" si="293"/>
        <v>4.2219124340518455E-4</v>
      </c>
      <c r="BE310" s="91">
        <f t="shared" si="294"/>
        <v>0.04</v>
      </c>
      <c r="BF310" s="91">
        <f t="shared" si="295"/>
        <v>2.1109562170259228E-4</v>
      </c>
      <c r="BG310" s="91">
        <f t="shared" si="296"/>
        <v>0.02</v>
      </c>
      <c r="BH310" s="91">
        <f t="shared" si="297"/>
        <v>4.2219124340518469E-5</v>
      </c>
      <c r="BI310" s="91">
        <f t="shared" si="298"/>
        <v>0</v>
      </c>
    </row>
    <row r="311" spans="1:61" s="91" customFormat="1" x14ac:dyDescent="0.25">
      <c r="A311" s="126">
        <v>7.5</v>
      </c>
      <c r="B311" s="127">
        <f t="shared" si="253"/>
        <v>41</v>
      </c>
      <c r="C311" s="128">
        <f t="shared" si="243"/>
        <v>0</v>
      </c>
      <c r="D311" s="129">
        <f t="shared" si="244"/>
        <v>1</v>
      </c>
      <c r="E311" s="130">
        <f t="shared" si="245"/>
        <v>0</v>
      </c>
      <c r="F311" s="145">
        <f t="shared" si="242"/>
        <v>40</v>
      </c>
      <c r="G311" s="138">
        <f t="shared" si="267"/>
        <v>2.4865809819902756E-2</v>
      </c>
      <c r="H311" s="133">
        <f t="shared" si="254"/>
        <v>0.46296296296296297</v>
      </c>
      <c r="I311" s="129">
        <f t="shared" si="255"/>
        <v>1.38</v>
      </c>
      <c r="J311" s="133">
        <f t="shared" si="256"/>
        <v>0.4629347962335536</v>
      </c>
      <c r="K311" s="133">
        <f t="shared" si="268"/>
        <v>1.3569709872782579E-5</v>
      </c>
      <c r="L311" s="128">
        <f t="shared" si="257"/>
        <v>18.617322322758923</v>
      </c>
      <c r="M311" s="129">
        <f t="shared" si="246"/>
        <v>0</v>
      </c>
      <c r="N311" s="145">
        <v>0</v>
      </c>
      <c r="O311" s="140">
        <f t="shared" si="258"/>
        <v>1014.6405233415625</v>
      </c>
      <c r="P311" s="135">
        <f t="shared" si="259"/>
        <v>480</v>
      </c>
      <c r="Q311" s="138">
        <f t="shared" si="260"/>
        <v>1.2432904909951378E-2</v>
      </c>
      <c r="R311" s="133">
        <f t="shared" si="261"/>
        <v>0.23148148148148148</v>
      </c>
      <c r="S311" s="133">
        <f t="shared" si="247"/>
        <v>0.2314673981167768</v>
      </c>
      <c r="T311" s="133">
        <f t="shared" si="248"/>
        <v>6.7848549363912895E-6</v>
      </c>
      <c r="U311" s="138">
        <f t="shared" si="262"/>
        <v>6.216452454975689E-3</v>
      </c>
      <c r="V311" s="133">
        <f t="shared" si="263"/>
        <v>0.11574074074074074</v>
      </c>
      <c r="W311" s="133">
        <f t="shared" si="249"/>
        <v>0.1157336990583884</v>
      </c>
      <c r="X311" s="133">
        <f t="shared" si="250"/>
        <v>3.3924274681956447E-6</v>
      </c>
      <c r="Y311" s="138">
        <f t="shared" si="264"/>
        <v>1.243290490995138E-3</v>
      </c>
      <c r="Z311" s="133">
        <f t="shared" si="265"/>
        <v>2.3148148148148147E-2</v>
      </c>
      <c r="AA311" s="133">
        <f t="shared" si="251"/>
        <v>2.3146739811677683E-2</v>
      </c>
      <c r="AB311" s="133">
        <f t="shared" si="252"/>
        <v>6.7848549363912907E-7</v>
      </c>
      <c r="AC311" s="141">
        <f t="shared" si="266"/>
        <v>0.35607638888889243</v>
      </c>
      <c r="AD311" s="91">
        <f t="shared" si="269"/>
        <v>1.6959138939439587E-2</v>
      </c>
      <c r="AE311" s="91">
        <f t="shared" si="270"/>
        <v>1.68</v>
      </c>
      <c r="AF311" s="91">
        <f t="shared" si="271"/>
        <v>8.4795694697197936E-3</v>
      </c>
      <c r="AG311" s="91">
        <f t="shared" si="270"/>
        <v>0.84</v>
      </c>
      <c r="AH311" s="91">
        <f t="shared" si="272"/>
        <v>4.2397847348598968E-3</v>
      </c>
      <c r="AI311" s="91">
        <f t="shared" si="273"/>
        <v>0.42</v>
      </c>
      <c r="AJ311" s="91">
        <f t="shared" si="274"/>
        <v>8.4795694697198019E-4</v>
      </c>
      <c r="AK311" s="91">
        <f t="shared" si="273"/>
        <v>0.08</v>
      </c>
      <c r="AL311" s="91">
        <f t="shared" si="275"/>
        <v>8.4795694697197936E-3</v>
      </c>
      <c r="AM311" s="91">
        <f t="shared" si="276"/>
        <v>0.84</v>
      </c>
      <c r="AN311" s="91">
        <f t="shared" si="277"/>
        <v>4.2397847348598968E-3</v>
      </c>
      <c r="AO311" s="91">
        <f t="shared" si="278"/>
        <v>0.42</v>
      </c>
      <c r="AP311" s="91">
        <f t="shared" si="279"/>
        <v>2.1198923674299484E-3</v>
      </c>
      <c r="AQ311" s="91">
        <f t="shared" si="280"/>
        <v>0.21</v>
      </c>
      <c r="AR311" s="91">
        <f t="shared" si="281"/>
        <v>4.2397847348599009E-4</v>
      </c>
      <c r="AS311" s="91">
        <f t="shared" si="282"/>
        <v>0.04</v>
      </c>
      <c r="AT311" s="91">
        <f t="shared" si="283"/>
        <v>4.2397847348598968E-3</v>
      </c>
      <c r="AU311" s="91">
        <f t="shared" si="284"/>
        <v>0.42</v>
      </c>
      <c r="AV311" s="91">
        <f t="shared" si="285"/>
        <v>2.1198923674299484E-3</v>
      </c>
      <c r="AW311" s="91">
        <f t="shared" si="286"/>
        <v>0.21</v>
      </c>
      <c r="AX311" s="91">
        <f t="shared" si="287"/>
        <v>1.0599461837149742E-3</v>
      </c>
      <c r="AY311" s="91">
        <f t="shared" si="288"/>
        <v>0.11</v>
      </c>
      <c r="AZ311" s="91">
        <f t="shared" si="289"/>
        <v>2.1198923674299505E-4</v>
      </c>
      <c r="BA311" s="91">
        <f t="shared" si="290"/>
        <v>0.02</v>
      </c>
      <c r="BB311" s="91">
        <f t="shared" si="291"/>
        <v>8.4795694697198008E-4</v>
      </c>
      <c r="BC311" s="91">
        <f t="shared" si="292"/>
        <v>0.08</v>
      </c>
      <c r="BD311" s="91">
        <f t="shared" si="293"/>
        <v>4.2397847348599004E-4</v>
      </c>
      <c r="BE311" s="91">
        <f t="shared" si="294"/>
        <v>0.04</v>
      </c>
      <c r="BF311" s="91">
        <f t="shared" si="295"/>
        <v>2.1198923674299502E-4</v>
      </c>
      <c r="BG311" s="91">
        <f t="shared" si="296"/>
        <v>0.02</v>
      </c>
      <c r="BH311" s="91">
        <f t="shared" si="297"/>
        <v>4.2397847348599023E-5</v>
      </c>
      <c r="BI311" s="91">
        <f t="shared" si="298"/>
        <v>0</v>
      </c>
    </row>
    <row r="312" spans="1:61" s="91" customFormat="1" x14ac:dyDescent="0.25">
      <c r="A312" s="126">
        <v>7.5</v>
      </c>
      <c r="B312" s="127">
        <f t="shared" si="253"/>
        <v>41</v>
      </c>
      <c r="C312" s="128">
        <f t="shared" si="243"/>
        <v>0</v>
      </c>
      <c r="D312" s="129">
        <f t="shared" si="244"/>
        <v>1</v>
      </c>
      <c r="E312" s="130">
        <f t="shared" si="245"/>
        <v>0</v>
      </c>
      <c r="F312" s="145">
        <f t="shared" si="242"/>
        <v>40</v>
      </c>
      <c r="G312" s="138">
        <f t="shared" si="267"/>
        <v>2.4865840230360124E-2</v>
      </c>
      <c r="H312" s="133">
        <f t="shared" si="254"/>
        <v>0.46296296296296297</v>
      </c>
      <c r="I312" s="129">
        <f t="shared" si="255"/>
        <v>1.38</v>
      </c>
      <c r="J312" s="133">
        <f t="shared" si="256"/>
        <v>0.4629353623948404</v>
      </c>
      <c r="K312" s="133">
        <f t="shared" si="268"/>
        <v>1.3569726468304162E-5</v>
      </c>
      <c r="L312" s="128">
        <f t="shared" si="257"/>
        <v>18.617322322758923</v>
      </c>
      <c r="M312" s="129">
        <f t="shared" si="246"/>
        <v>0</v>
      </c>
      <c r="N312" s="145">
        <v>0</v>
      </c>
      <c r="O312" s="140">
        <f t="shared" si="258"/>
        <v>1014.6411773812094</v>
      </c>
      <c r="P312" s="135">
        <f t="shared" si="259"/>
        <v>480</v>
      </c>
      <c r="Q312" s="138">
        <f t="shared" si="260"/>
        <v>1.2432920115180062E-2</v>
      </c>
      <c r="R312" s="133">
        <f t="shared" si="261"/>
        <v>0.23148148148148148</v>
      </c>
      <c r="S312" s="133">
        <f t="shared" si="247"/>
        <v>0.2314676811974202</v>
      </c>
      <c r="T312" s="133">
        <f t="shared" si="248"/>
        <v>6.7848632341520808E-6</v>
      </c>
      <c r="U312" s="138">
        <f t="shared" si="262"/>
        <v>6.2164600575900309E-3</v>
      </c>
      <c r="V312" s="133">
        <f t="shared" si="263"/>
        <v>0.11574074074074074</v>
      </c>
      <c r="W312" s="133">
        <f t="shared" si="249"/>
        <v>0.1157338405987101</v>
      </c>
      <c r="X312" s="133">
        <f t="shared" si="250"/>
        <v>3.3924316170760404E-6</v>
      </c>
      <c r="Y312" s="138">
        <f t="shared" si="264"/>
        <v>1.2432920115180064E-3</v>
      </c>
      <c r="Z312" s="133">
        <f t="shared" si="265"/>
        <v>2.3148148148148147E-2</v>
      </c>
      <c r="AA312" s="133">
        <f t="shared" si="251"/>
        <v>2.3146768119742023E-2</v>
      </c>
      <c r="AB312" s="133">
        <f t="shared" si="252"/>
        <v>6.7848632341520834E-7</v>
      </c>
      <c r="AC312" s="141">
        <f t="shared" si="266"/>
        <v>0.35616319444444799</v>
      </c>
      <c r="AD312" s="91">
        <f t="shared" si="269"/>
        <v>1.7030628230101874E-2</v>
      </c>
      <c r="AE312" s="91">
        <f t="shared" si="270"/>
        <v>1.69</v>
      </c>
      <c r="AF312" s="91">
        <f t="shared" si="271"/>
        <v>8.515314115050937E-3</v>
      </c>
      <c r="AG312" s="91">
        <f t="shared" si="270"/>
        <v>0.85</v>
      </c>
      <c r="AH312" s="91">
        <f t="shared" si="272"/>
        <v>4.2576570575254685E-3</v>
      </c>
      <c r="AI312" s="91">
        <f t="shared" si="273"/>
        <v>0.42</v>
      </c>
      <c r="AJ312" s="91">
        <f t="shared" si="274"/>
        <v>8.5153141150509442E-4</v>
      </c>
      <c r="AK312" s="91">
        <f t="shared" si="273"/>
        <v>0.09</v>
      </c>
      <c r="AL312" s="91">
        <f t="shared" si="275"/>
        <v>8.515314115050937E-3</v>
      </c>
      <c r="AM312" s="91">
        <f t="shared" si="276"/>
        <v>0.85</v>
      </c>
      <c r="AN312" s="91">
        <f t="shared" si="277"/>
        <v>4.2576570575254685E-3</v>
      </c>
      <c r="AO312" s="91">
        <f t="shared" si="278"/>
        <v>0.42</v>
      </c>
      <c r="AP312" s="91">
        <f t="shared" si="279"/>
        <v>2.1288285287627343E-3</v>
      </c>
      <c r="AQ312" s="91">
        <f t="shared" si="280"/>
        <v>0.21</v>
      </c>
      <c r="AR312" s="91">
        <f t="shared" si="281"/>
        <v>4.2576570575254721E-4</v>
      </c>
      <c r="AS312" s="91">
        <f t="shared" si="282"/>
        <v>0.04</v>
      </c>
      <c r="AT312" s="91">
        <f t="shared" si="283"/>
        <v>4.2576570575254685E-3</v>
      </c>
      <c r="AU312" s="91">
        <f t="shared" si="284"/>
        <v>0.42</v>
      </c>
      <c r="AV312" s="91">
        <f t="shared" si="285"/>
        <v>2.1288285287627343E-3</v>
      </c>
      <c r="AW312" s="91">
        <f t="shared" si="286"/>
        <v>0.21</v>
      </c>
      <c r="AX312" s="91">
        <f t="shared" si="287"/>
        <v>1.0644142643813671E-3</v>
      </c>
      <c r="AY312" s="91">
        <f t="shared" si="288"/>
        <v>0.11</v>
      </c>
      <c r="AZ312" s="91">
        <f t="shared" si="289"/>
        <v>2.1288285287627361E-4</v>
      </c>
      <c r="BA312" s="91">
        <f t="shared" si="290"/>
        <v>0.02</v>
      </c>
      <c r="BB312" s="91">
        <f t="shared" si="291"/>
        <v>8.5153141150509431E-4</v>
      </c>
      <c r="BC312" s="91">
        <f t="shared" si="292"/>
        <v>0.09</v>
      </c>
      <c r="BD312" s="91">
        <f t="shared" si="293"/>
        <v>4.2576570575254716E-4</v>
      </c>
      <c r="BE312" s="91">
        <f t="shared" si="294"/>
        <v>0.04</v>
      </c>
      <c r="BF312" s="91">
        <f t="shared" si="295"/>
        <v>2.1288285287627358E-4</v>
      </c>
      <c r="BG312" s="91">
        <f t="shared" si="296"/>
        <v>0.02</v>
      </c>
      <c r="BH312" s="91">
        <f t="shared" si="297"/>
        <v>4.2576570575254735E-5</v>
      </c>
      <c r="BI312" s="91">
        <f t="shared" si="298"/>
        <v>0</v>
      </c>
    </row>
    <row r="313" spans="1:61" s="91" customFormat="1" x14ac:dyDescent="0.25">
      <c r="A313" s="126">
        <v>7.5</v>
      </c>
      <c r="B313" s="127">
        <f t="shared" si="253"/>
        <v>41</v>
      </c>
      <c r="C313" s="128">
        <f t="shared" si="243"/>
        <v>0</v>
      </c>
      <c r="D313" s="129">
        <f t="shared" si="244"/>
        <v>1</v>
      </c>
      <c r="E313" s="130">
        <f t="shared" si="245"/>
        <v>0</v>
      </c>
      <c r="F313" s="145">
        <f t="shared" si="242"/>
        <v>40</v>
      </c>
      <c r="G313" s="138">
        <f t="shared" si="267"/>
        <v>2.4865869461280235E-2</v>
      </c>
      <c r="H313" s="133">
        <f t="shared" si="254"/>
        <v>0.46296296296296297</v>
      </c>
      <c r="I313" s="129">
        <f t="shared" si="255"/>
        <v>1.38</v>
      </c>
      <c r="J313" s="133">
        <f t="shared" si="256"/>
        <v>0.4629359065963019</v>
      </c>
      <c r="K313" s="133">
        <f t="shared" si="268"/>
        <v>1.3569742420131516E-5</v>
      </c>
      <c r="L313" s="128">
        <f t="shared" si="257"/>
        <v>18.617322322758923</v>
      </c>
      <c r="M313" s="129">
        <f t="shared" si="246"/>
        <v>0</v>
      </c>
      <c r="N313" s="145">
        <v>0</v>
      </c>
      <c r="O313" s="140">
        <f t="shared" si="258"/>
        <v>1014.6418060532169</v>
      </c>
      <c r="P313" s="135">
        <f t="shared" si="259"/>
        <v>480</v>
      </c>
      <c r="Q313" s="138">
        <f t="shared" si="260"/>
        <v>1.2432934730640118E-2</v>
      </c>
      <c r="R313" s="133">
        <f t="shared" si="261"/>
        <v>0.23148148148148148</v>
      </c>
      <c r="S313" s="133">
        <f t="shared" si="247"/>
        <v>0.23146795329815095</v>
      </c>
      <c r="T313" s="133">
        <f t="shared" si="248"/>
        <v>6.7848712100657581E-6</v>
      </c>
      <c r="U313" s="138">
        <f t="shared" si="262"/>
        <v>6.2164673653200588E-3</v>
      </c>
      <c r="V313" s="133">
        <f t="shared" si="263"/>
        <v>0.11574074074074074</v>
      </c>
      <c r="W313" s="133">
        <f t="shared" si="249"/>
        <v>0.11573397664907548</v>
      </c>
      <c r="X313" s="133">
        <f t="shared" si="250"/>
        <v>3.3924356050328791E-6</v>
      </c>
      <c r="Y313" s="138">
        <f t="shared" si="264"/>
        <v>1.2432934730640121E-3</v>
      </c>
      <c r="Z313" s="133">
        <f t="shared" si="265"/>
        <v>2.3148148148148147E-2</v>
      </c>
      <c r="AA313" s="133">
        <f t="shared" si="251"/>
        <v>2.3146795329815104E-2</v>
      </c>
      <c r="AB313" s="133">
        <f t="shared" si="252"/>
        <v>6.7848712100657596E-7</v>
      </c>
      <c r="AC313" s="141">
        <f t="shared" si="266"/>
        <v>0.35625000000000356</v>
      </c>
      <c r="AD313" s="91">
        <f t="shared" si="269"/>
        <v>1.7102117604803055E-2</v>
      </c>
      <c r="AE313" s="91">
        <f t="shared" si="270"/>
        <v>1.7</v>
      </c>
      <c r="AF313" s="91">
        <f t="shared" si="271"/>
        <v>8.5510588024015274E-3</v>
      </c>
      <c r="AG313" s="91">
        <f t="shared" si="270"/>
        <v>0.85</v>
      </c>
      <c r="AH313" s="91">
        <f t="shared" si="272"/>
        <v>4.2755294012007637E-3</v>
      </c>
      <c r="AI313" s="91">
        <f t="shared" si="273"/>
        <v>0.43</v>
      </c>
      <c r="AJ313" s="91">
        <f t="shared" si="274"/>
        <v>8.5510588024015344E-4</v>
      </c>
      <c r="AK313" s="91">
        <f t="shared" si="273"/>
        <v>0.09</v>
      </c>
      <c r="AL313" s="91">
        <f t="shared" si="275"/>
        <v>8.5510588024015274E-3</v>
      </c>
      <c r="AM313" s="91">
        <f t="shared" si="276"/>
        <v>0.85</v>
      </c>
      <c r="AN313" s="91">
        <f t="shared" si="277"/>
        <v>4.2755294012007637E-3</v>
      </c>
      <c r="AO313" s="91">
        <f t="shared" si="278"/>
        <v>0.43</v>
      </c>
      <c r="AP313" s="91">
        <f t="shared" si="279"/>
        <v>2.1377647006003819E-3</v>
      </c>
      <c r="AQ313" s="91">
        <f t="shared" si="280"/>
        <v>0.21</v>
      </c>
      <c r="AR313" s="91">
        <f t="shared" si="281"/>
        <v>4.2755294012007672E-4</v>
      </c>
      <c r="AS313" s="91">
        <f t="shared" si="282"/>
        <v>0.04</v>
      </c>
      <c r="AT313" s="91">
        <f t="shared" si="283"/>
        <v>4.2755294012007637E-3</v>
      </c>
      <c r="AU313" s="91">
        <f t="shared" si="284"/>
        <v>0.43</v>
      </c>
      <c r="AV313" s="91">
        <f t="shared" si="285"/>
        <v>2.1377647006003819E-3</v>
      </c>
      <c r="AW313" s="91">
        <f t="shared" si="286"/>
        <v>0.21</v>
      </c>
      <c r="AX313" s="91">
        <f t="shared" si="287"/>
        <v>1.0688823503001909E-3</v>
      </c>
      <c r="AY313" s="91">
        <f t="shared" si="288"/>
        <v>0.11</v>
      </c>
      <c r="AZ313" s="91">
        <f t="shared" si="289"/>
        <v>2.1377647006003836E-4</v>
      </c>
      <c r="BA313" s="91">
        <f t="shared" si="290"/>
        <v>0.02</v>
      </c>
      <c r="BB313" s="91">
        <f t="shared" si="291"/>
        <v>8.5510588024015333E-4</v>
      </c>
      <c r="BC313" s="91">
        <f t="shared" si="292"/>
        <v>0.09</v>
      </c>
      <c r="BD313" s="91">
        <f t="shared" si="293"/>
        <v>4.2755294012007666E-4</v>
      </c>
      <c r="BE313" s="91">
        <f t="shared" si="294"/>
        <v>0.04</v>
      </c>
      <c r="BF313" s="91">
        <f t="shared" si="295"/>
        <v>2.1377647006003833E-4</v>
      </c>
      <c r="BG313" s="91">
        <f t="shared" si="296"/>
        <v>0.02</v>
      </c>
      <c r="BH313" s="91">
        <f t="shared" si="297"/>
        <v>4.2755294012007685E-5</v>
      </c>
      <c r="BI313" s="91">
        <f t="shared" si="298"/>
        <v>0</v>
      </c>
    </row>
    <row r="314" spans="1:61" s="91" customFormat="1" x14ac:dyDescent="0.25">
      <c r="A314" s="126">
        <v>7.5</v>
      </c>
      <c r="B314" s="127">
        <f t="shared" si="253"/>
        <v>41</v>
      </c>
      <c r="C314" s="128">
        <f t="shared" si="243"/>
        <v>0</v>
      </c>
      <c r="D314" s="129">
        <f t="shared" si="244"/>
        <v>1</v>
      </c>
      <c r="E314" s="130">
        <f t="shared" si="245"/>
        <v>0</v>
      </c>
      <c r="F314" s="145">
        <f t="shared" si="242"/>
        <v>40</v>
      </c>
      <c r="G314" s="138">
        <f t="shared" si="267"/>
        <v>2.486589755841407E-2</v>
      </c>
      <c r="H314" s="133">
        <f t="shared" si="254"/>
        <v>0.46296296296296297</v>
      </c>
      <c r="I314" s="129">
        <f t="shared" si="255"/>
        <v>1.38</v>
      </c>
      <c r="J314" s="133">
        <f t="shared" si="256"/>
        <v>0.46293642968969889</v>
      </c>
      <c r="K314" s="133">
        <f t="shared" si="268"/>
        <v>1.3569757753231752E-5</v>
      </c>
      <c r="L314" s="128">
        <f t="shared" si="257"/>
        <v>18.617322322758923</v>
      </c>
      <c r="M314" s="129">
        <f t="shared" si="246"/>
        <v>0</v>
      </c>
      <c r="N314" s="145">
        <v>0</v>
      </c>
      <c r="O314" s="140">
        <f t="shared" si="258"/>
        <v>1014.6424103414964</v>
      </c>
      <c r="P314" s="135">
        <f t="shared" si="259"/>
        <v>480</v>
      </c>
      <c r="Q314" s="138">
        <f t="shared" si="260"/>
        <v>1.2432948779207035E-2</v>
      </c>
      <c r="R314" s="133">
        <f t="shared" si="261"/>
        <v>0.23148148148148148</v>
      </c>
      <c r="S314" s="133">
        <f t="shared" si="247"/>
        <v>0.23146821484484945</v>
      </c>
      <c r="T314" s="133">
        <f t="shared" si="248"/>
        <v>6.784878876615876E-6</v>
      </c>
      <c r="U314" s="138">
        <f t="shared" si="262"/>
        <v>6.2164743896035175E-3</v>
      </c>
      <c r="V314" s="133">
        <f t="shared" si="263"/>
        <v>0.11574074074074074</v>
      </c>
      <c r="W314" s="133">
        <f t="shared" si="249"/>
        <v>0.11573410742242472</v>
      </c>
      <c r="X314" s="133">
        <f t="shared" si="250"/>
        <v>3.392439438307938E-6</v>
      </c>
      <c r="Y314" s="138">
        <f t="shared" si="264"/>
        <v>1.2432948779207038E-3</v>
      </c>
      <c r="Z314" s="133">
        <f t="shared" si="265"/>
        <v>2.3148148148148147E-2</v>
      </c>
      <c r="AA314" s="133">
        <f t="shared" si="251"/>
        <v>2.314682148448495E-2</v>
      </c>
      <c r="AB314" s="133">
        <f t="shared" si="252"/>
        <v>6.7848788766158784E-7</v>
      </c>
      <c r="AC314" s="141">
        <f t="shared" si="266"/>
        <v>0.35633680555555913</v>
      </c>
      <c r="AD314" s="91">
        <f t="shared" si="269"/>
        <v>1.7173607060283494E-2</v>
      </c>
      <c r="AE314" s="91">
        <f t="shared" si="270"/>
        <v>1.7</v>
      </c>
      <c r="AF314" s="91">
        <f t="shared" si="271"/>
        <v>8.586803530141747E-3</v>
      </c>
      <c r="AG314" s="91">
        <f t="shared" si="270"/>
        <v>0.86</v>
      </c>
      <c r="AH314" s="91">
        <f t="shared" si="272"/>
        <v>4.2934017650708735E-3</v>
      </c>
      <c r="AI314" s="91">
        <f t="shared" si="273"/>
        <v>0.43</v>
      </c>
      <c r="AJ314" s="91">
        <f t="shared" si="274"/>
        <v>8.5868035301417541E-4</v>
      </c>
      <c r="AK314" s="91">
        <f t="shared" si="273"/>
        <v>0.09</v>
      </c>
      <c r="AL314" s="91">
        <f t="shared" si="275"/>
        <v>8.586803530141747E-3</v>
      </c>
      <c r="AM314" s="91">
        <f t="shared" si="276"/>
        <v>0.86</v>
      </c>
      <c r="AN314" s="91">
        <f t="shared" si="277"/>
        <v>4.2934017650708735E-3</v>
      </c>
      <c r="AO314" s="91">
        <f t="shared" si="278"/>
        <v>0.43</v>
      </c>
      <c r="AP314" s="91">
        <f t="shared" si="279"/>
        <v>2.1467008825354367E-3</v>
      </c>
      <c r="AQ314" s="91">
        <f t="shared" si="280"/>
        <v>0.21</v>
      </c>
      <c r="AR314" s="91">
        <f t="shared" si="281"/>
        <v>4.2934017650708771E-4</v>
      </c>
      <c r="AS314" s="91">
        <f t="shared" si="282"/>
        <v>0.04</v>
      </c>
      <c r="AT314" s="91">
        <f t="shared" si="283"/>
        <v>4.2934017650708735E-3</v>
      </c>
      <c r="AU314" s="91">
        <f t="shared" si="284"/>
        <v>0.43</v>
      </c>
      <c r="AV314" s="91">
        <f t="shared" si="285"/>
        <v>2.1467008825354367E-3</v>
      </c>
      <c r="AW314" s="91">
        <f t="shared" si="286"/>
        <v>0.21</v>
      </c>
      <c r="AX314" s="91">
        <f t="shared" si="287"/>
        <v>1.0733504412677184E-3</v>
      </c>
      <c r="AY314" s="91">
        <f t="shared" si="288"/>
        <v>0.11</v>
      </c>
      <c r="AZ314" s="91">
        <f t="shared" si="289"/>
        <v>2.1467008825354385E-4</v>
      </c>
      <c r="BA314" s="91">
        <f t="shared" si="290"/>
        <v>0.02</v>
      </c>
      <c r="BB314" s="91">
        <f t="shared" si="291"/>
        <v>8.586803530141753E-4</v>
      </c>
      <c r="BC314" s="91">
        <f t="shared" si="292"/>
        <v>0.09</v>
      </c>
      <c r="BD314" s="91">
        <f t="shared" si="293"/>
        <v>4.2934017650708765E-4</v>
      </c>
      <c r="BE314" s="91">
        <f t="shared" si="294"/>
        <v>0.04</v>
      </c>
      <c r="BF314" s="91">
        <f t="shared" si="295"/>
        <v>2.1467008825354383E-4</v>
      </c>
      <c r="BG314" s="91">
        <f t="shared" si="296"/>
        <v>0.02</v>
      </c>
      <c r="BH314" s="91">
        <f t="shared" si="297"/>
        <v>4.2934017650708788E-5</v>
      </c>
      <c r="BI314" s="91">
        <f t="shared" si="298"/>
        <v>0</v>
      </c>
    </row>
    <row r="315" spans="1:61" s="91" customFormat="1" x14ac:dyDescent="0.25">
      <c r="A315" s="126">
        <v>7.5</v>
      </c>
      <c r="B315" s="127">
        <f t="shared" si="253"/>
        <v>41</v>
      </c>
      <c r="C315" s="128">
        <f t="shared" si="243"/>
        <v>0</v>
      </c>
      <c r="D315" s="129">
        <f t="shared" si="244"/>
        <v>1</v>
      </c>
      <c r="E315" s="130">
        <f t="shared" si="245"/>
        <v>0</v>
      </c>
      <c r="F315" s="145">
        <f t="shared" si="242"/>
        <v>40</v>
      </c>
      <c r="G315" s="138">
        <f t="shared" si="267"/>
        <v>2.4865924565738051E-2</v>
      </c>
      <c r="H315" s="133">
        <f t="shared" si="254"/>
        <v>0.46296296296296297</v>
      </c>
      <c r="I315" s="129">
        <f t="shared" si="255"/>
        <v>1.38</v>
      </c>
      <c r="J315" s="133">
        <f t="shared" si="256"/>
        <v>0.4629369324937545</v>
      </c>
      <c r="K315" s="133">
        <f t="shared" si="268"/>
        <v>1.3569772491603577E-5</v>
      </c>
      <c r="L315" s="128">
        <f t="shared" si="257"/>
        <v>18.617322322758923</v>
      </c>
      <c r="M315" s="129">
        <f t="shared" si="246"/>
        <v>0</v>
      </c>
      <c r="N315" s="145">
        <v>0</v>
      </c>
      <c r="O315" s="140">
        <f t="shared" si="258"/>
        <v>1014.6429911917975</v>
      </c>
      <c r="P315" s="135">
        <f t="shared" si="259"/>
        <v>480</v>
      </c>
      <c r="Q315" s="138">
        <f t="shared" si="260"/>
        <v>1.2432962282869026E-2</v>
      </c>
      <c r="R315" s="133">
        <f t="shared" si="261"/>
        <v>0.23148148148148148</v>
      </c>
      <c r="S315" s="133">
        <f t="shared" si="247"/>
        <v>0.23146846624687725</v>
      </c>
      <c r="T315" s="133">
        <f t="shared" si="248"/>
        <v>6.7848862458017887E-6</v>
      </c>
      <c r="U315" s="138">
        <f t="shared" si="262"/>
        <v>6.2164811414345128E-3</v>
      </c>
      <c r="V315" s="133">
        <f t="shared" si="263"/>
        <v>0.11574074074074074</v>
      </c>
      <c r="W315" s="133">
        <f t="shared" si="249"/>
        <v>0.11573423312343863</v>
      </c>
      <c r="X315" s="133">
        <f t="shared" si="250"/>
        <v>3.3924431229008943E-6</v>
      </c>
      <c r="Y315" s="138">
        <f t="shared" si="264"/>
        <v>1.2432962282869029E-3</v>
      </c>
      <c r="Z315" s="133">
        <f t="shared" si="265"/>
        <v>2.3148148148148147E-2</v>
      </c>
      <c r="AA315" s="133">
        <f t="shared" si="251"/>
        <v>2.3146846624687731E-2</v>
      </c>
      <c r="AB315" s="133">
        <f t="shared" si="252"/>
        <v>6.7848862458017889E-7</v>
      </c>
      <c r="AC315" s="141">
        <f t="shared" si="266"/>
        <v>0.3564236111111147</v>
      </c>
      <c r="AD315" s="91">
        <f t="shared" si="269"/>
        <v>1.7245096593409989E-2</v>
      </c>
      <c r="AE315" s="91">
        <f t="shared" si="270"/>
        <v>1.71</v>
      </c>
      <c r="AF315" s="91">
        <f t="shared" si="271"/>
        <v>8.6225482967049946E-3</v>
      </c>
      <c r="AG315" s="91">
        <f t="shared" si="270"/>
        <v>0.86</v>
      </c>
      <c r="AH315" s="91">
        <f t="shared" si="272"/>
        <v>4.3112741483524973E-3</v>
      </c>
      <c r="AI315" s="91">
        <f t="shared" si="273"/>
        <v>0.43</v>
      </c>
      <c r="AJ315" s="91">
        <f t="shared" si="274"/>
        <v>8.6225482967050029E-4</v>
      </c>
      <c r="AK315" s="91">
        <f t="shared" si="273"/>
        <v>0.09</v>
      </c>
      <c r="AL315" s="91">
        <f t="shared" si="275"/>
        <v>8.6225482967049946E-3</v>
      </c>
      <c r="AM315" s="91">
        <f t="shared" si="276"/>
        <v>0.86</v>
      </c>
      <c r="AN315" s="91">
        <f t="shared" si="277"/>
        <v>4.3112741483524973E-3</v>
      </c>
      <c r="AO315" s="91">
        <f t="shared" si="278"/>
        <v>0.43</v>
      </c>
      <c r="AP315" s="91">
        <f t="shared" si="279"/>
        <v>2.1556370741762487E-3</v>
      </c>
      <c r="AQ315" s="91">
        <f t="shared" si="280"/>
        <v>0.22</v>
      </c>
      <c r="AR315" s="91">
        <f t="shared" si="281"/>
        <v>4.3112741483525014E-4</v>
      </c>
      <c r="AS315" s="91">
        <f t="shared" si="282"/>
        <v>0.04</v>
      </c>
      <c r="AT315" s="91">
        <f t="shared" si="283"/>
        <v>4.3112741483524973E-3</v>
      </c>
      <c r="AU315" s="91">
        <f t="shared" si="284"/>
        <v>0.43</v>
      </c>
      <c r="AV315" s="91">
        <f t="shared" si="285"/>
        <v>2.1556370741762487E-3</v>
      </c>
      <c r="AW315" s="91">
        <f t="shared" si="286"/>
        <v>0.22</v>
      </c>
      <c r="AX315" s="91">
        <f t="shared" si="287"/>
        <v>1.0778185370881243E-3</v>
      </c>
      <c r="AY315" s="91">
        <f t="shared" si="288"/>
        <v>0.11</v>
      </c>
      <c r="AZ315" s="91">
        <f t="shared" si="289"/>
        <v>2.1556370741762507E-4</v>
      </c>
      <c r="BA315" s="91">
        <f t="shared" si="290"/>
        <v>0.02</v>
      </c>
      <c r="BB315" s="91">
        <f t="shared" si="291"/>
        <v>8.6225482967050018E-4</v>
      </c>
      <c r="BC315" s="91">
        <f t="shared" si="292"/>
        <v>0.09</v>
      </c>
      <c r="BD315" s="91">
        <f t="shared" si="293"/>
        <v>4.3112741483525009E-4</v>
      </c>
      <c r="BE315" s="91">
        <f t="shared" si="294"/>
        <v>0.04</v>
      </c>
      <c r="BF315" s="91">
        <f t="shared" si="295"/>
        <v>2.1556370741762504E-4</v>
      </c>
      <c r="BG315" s="91">
        <f t="shared" si="296"/>
        <v>0.02</v>
      </c>
      <c r="BH315" s="91">
        <f t="shared" si="297"/>
        <v>4.3112741483525028E-5</v>
      </c>
      <c r="BI315" s="91">
        <f t="shared" si="298"/>
        <v>0</v>
      </c>
    </row>
    <row r="316" spans="1:61" s="91" customFormat="1" x14ac:dyDescent="0.25">
      <c r="A316" s="126">
        <v>7.5</v>
      </c>
      <c r="B316" s="127">
        <f t="shared" si="253"/>
        <v>41</v>
      </c>
      <c r="C316" s="128">
        <f t="shared" si="243"/>
        <v>0</v>
      </c>
      <c r="D316" s="129">
        <f t="shared" si="244"/>
        <v>1</v>
      </c>
      <c r="E316" s="130">
        <f t="shared" si="245"/>
        <v>0</v>
      </c>
      <c r="F316" s="145">
        <f t="shared" si="242"/>
        <v>40</v>
      </c>
      <c r="G316" s="138">
        <f t="shared" si="267"/>
        <v>2.4865950525522876E-2</v>
      </c>
      <c r="H316" s="133">
        <f t="shared" si="254"/>
        <v>0.46296296296296297</v>
      </c>
      <c r="I316" s="129">
        <f t="shared" si="255"/>
        <v>1.38</v>
      </c>
      <c r="J316" s="133">
        <f t="shared" si="256"/>
        <v>0.46293741579543601</v>
      </c>
      <c r="K316" s="133">
        <f t="shared" si="268"/>
        <v>1.3569786658314857E-5</v>
      </c>
      <c r="L316" s="128">
        <f t="shared" si="257"/>
        <v>18.617322322758923</v>
      </c>
      <c r="M316" s="129">
        <f t="shared" si="246"/>
        <v>0</v>
      </c>
      <c r="N316" s="145">
        <v>0</v>
      </c>
      <c r="O316" s="140">
        <f t="shared" si="258"/>
        <v>1014.6435495131876</v>
      </c>
      <c r="P316" s="135">
        <f t="shared" si="259"/>
        <v>480</v>
      </c>
      <c r="Q316" s="138">
        <f t="shared" si="260"/>
        <v>1.2432975262761438E-2</v>
      </c>
      <c r="R316" s="133">
        <f t="shared" si="261"/>
        <v>0.23148148148148148</v>
      </c>
      <c r="S316" s="133">
        <f t="shared" si="247"/>
        <v>0.23146870789771801</v>
      </c>
      <c r="T316" s="133">
        <f t="shared" si="248"/>
        <v>6.7848933291574286E-6</v>
      </c>
      <c r="U316" s="138">
        <f t="shared" si="262"/>
        <v>6.2164876313807191E-3</v>
      </c>
      <c r="V316" s="133">
        <f t="shared" si="263"/>
        <v>0.11574074074074074</v>
      </c>
      <c r="W316" s="133">
        <f t="shared" si="249"/>
        <v>0.115734353948859</v>
      </c>
      <c r="X316" s="133">
        <f t="shared" si="250"/>
        <v>3.3924466645787143E-6</v>
      </c>
      <c r="Y316" s="138">
        <f t="shared" si="264"/>
        <v>1.2432975262761442E-3</v>
      </c>
      <c r="Z316" s="133">
        <f t="shared" si="265"/>
        <v>2.3148148148148147E-2</v>
      </c>
      <c r="AA316" s="133">
        <f t="shared" si="251"/>
        <v>2.3146870789771807E-2</v>
      </c>
      <c r="AB316" s="133">
        <f t="shared" si="252"/>
        <v>6.7848933291574309E-7</v>
      </c>
      <c r="AC316" s="141">
        <f t="shared" si="266"/>
        <v>0.35651041666667027</v>
      </c>
      <c r="AD316" s="91">
        <f t="shared" si="269"/>
        <v>1.7316586201170867E-2</v>
      </c>
      <c r="AE316" s="91">
        <f t="shared" si="270"/>
        <v>1.72</v>
      </c>
      <c r="AF316" s="91">
        <f t="shared" si="271"/>
        <v>8.6582931005854333E-3</v>
      </c>
      <c r="AG316" s="91">
        <f t="shared" si="270"/>
        <v>0.86</v>
      </c>
      <c r="AH316" s="91">
        <f t="shared" si="272"/>
        <v>4.3291465502927166E-3</v>
      </c>
      <c r="AI316" s="91">
        <f t="shared" si="273"/>
        <v>0.43</v>
      </c>
      <c r="AJ316" s="91">
        <f t="shared" si="274"/>
        <v>8.658293100585442E-4</v>
      </c>
      <c r="AK316" s="91">
        <f t="shared" si="273"/>
        <v>0.09</v>
      </c>
      <c r="AL316" s="91">
        <f t="shared" si="275"/>
        <v>8.6582931005854333E-3</v>
      </c>
      <c r="AM316" s="91">
        <f t="shared" si="276"/>
        <v>0.86</v>
      </c>
      <c r="AN316" s="91">
        <f t="shared" si="277"/>
        <v>4.3291465502927166E-3</v>
      </c>
      <c r="AO316" s="91">
        <f t="shared" si="278"/>
        <v>0.43</v>
      </c>
      <c r="AP316" s="91">
        <f t="shared" si="279"/>
        <v>2.1645732751463583E-3</v>
      </c>
      <c r="AQ316" s="91">
        <f t="shared" si="280"/>
        <v>0.22</v>
      </c>
      <c r="AR316" s="91">
        <f t="shared" si="281"/>
        <v>4.329146550292721E-4</v>
      </c>
      <c r="AS316" s="91">
        <f t="shared" si="282"/>
        <v>0.04</v>
      </c>
      <c r="AT316" s="91">
        <f t="shared" si="283"/>
        <v>4.3291465502927166E-3</v>
      </c>
      <c r="AU316" s="91">
        <f t="shared" si="284"/>
        <v>0.43</v>
      </c>
      <c r="AV316" s="91">
        <f t="shared" si="285"/>
        <v>2.1645732751463583E-3</v>
      </c>
      <c r="AW316" s="91">
        <f t="shared" si="286"/>
        <v>0.22</v>
      </c>
      <c r="AX316" s="91">
        <f t="shared" si="287"/>
        <v>1.0822866375731792E-3</v>
      </c>
      <c r="AY316" s="91">
        <f t="shared" si="288"/>
        <v>0.11</v>
      </c>
      <c r="AZ316" s="91">
        <f t="shared" si="289"/>
        <v>2.1645732751463605E-4</v>
      </c>
      <c r="BA316" s="91">
        <f t="shared" si="290"/>
        <v>0.02</v>
      </c>
      <c r="BB316" s="91">
        <f t="shared" si="291"/>
        <v>8.6582931005854409E-4</v>
      </c>
      <c r="BC316" s="91">
        <f t="shared" si="292"/>
        <v>0.09</v>
      </c>
      <c r="BD316" s="91">
        <f t="shared" si="293"/>
        <v>4.3291465502927204E-4</v>
      </c>
      <c r="BE316" s="91">
        <f t="shared" si="294"/>
        <v>0.04</v>
      </c>
      <c r="BF316" s="91">
        <f t="shared" si="295"/>
        <v>2.1645732751463602E-4</v>
      </c>
      <c r="BG316" s="91">
        <f t="shared" si="296"/>
        <v>0.02</v>
      </c>
      <c r="BH316" s="91">
        <f t="shared" si="297"/>
        <v>4.3291465502927223E-5</v>
      </c>
      <c r="BI316" s="91">
        <f t="shared" si="298"/>
        <v>0</v>
      </c>
    </row>
    <row r="317" spans="1:61" s="91" customFormat="1" x14ac:dyDescent="0.25">
      <c r="A317" s="126">
        <v>7.5</v>
      </c>
      <c r="B317" s="127">
        <f t="shared" si="253"/>
        <v>41</v>
      </c>
      <c r="C317" s="128">
        <f t="shared" si="243"/>
        <v>0</v>
      </c>
      <c r="D317" s="129">
        <f t="shared" si="244"/>
        <v>1</v>
      </c>
      <c r="E317" s="130">
        <f t="shared" si="245"/>
        <v>0</v>
      </c>
      <c r="F317" s="145">
        <f t="shared" si="242"/>
        <v>40</v>
      </c>
      <c r="G317" s="138">
        <f t="shared" si="267"/>
        <v>2.4865975478399686E-2</v>
      </c>
      <c r="H317" s="133">
        <f t="shared" si="254"/>
        <v>0.46296296296296297</v>
      </c>
      <c r="I317" s="129">
        <f t="shared" si="255"/>
        <v>1.38</v>
      </c>
      <c r="J317" s="133">
        <f t="shared" si="256"/>
        <v>0.46293788035118649</v>
      </c>
      <c r="K317" s="133">
        <f t="shared" si="268"/>
        <v>1.3569800275538717E-5</v>
      </c>
      <c r="L317" s="128">
        <f t="shared" si="257"/>
        <v>18.617322322758923</v>
      </c>
      <c r="M317" s="129">
        <f t="shared" si="246"/>
        <v>0</v>
      </c>
      <c r="N317" s="145">
        <v>0</v>
      </c>
      <c r="O317" s="140">
        <f t="shared" si="258"/>
        <v>1014.6440861794749</v>
      </c>
      <c r="P317" s="135">
        <f t="shared" si="259"/>
        <v>480</v>
      </c>
      <c r="Q317" s="138">
        <f t="shared" si="260"/>
        <v>1.2432987739199843E-2</v>
      </c>
      <c r="R317" s="133">
        <f t="shared" si="261"/>
        <v>0.23148148148148148</v>
      </c>
      <c r="S317" s="133">
        <f t="shared" si="247"/>
        <v>0.23146894017559325</v>
      </c>
      <c r="T317" s="133">
        <f t="shared" si="248"/>
        <v>6.7849001377693583E-6</v>
      </c>
      <c r="U317" s="138">
        <f t="shared" si="262"/>
        <v>6.2164938695999216E-3</v>
      </c>
      <c r="V317" s="133">
        <f t="shared" si="263"/>
        <v>0.11574074074074074</v>
      </c>
      <c r="W317" s="133">
        <f t="shared" si="249"/>
        <v>0.11573447008779662</v>
      </c>
      <c r="X317" s="133">
        <f t="shared" si="250"/>
        <v>3.3924500688846792E-6</v>
      </c>
      <c r="Y317" s="138">
        <f t="shared" si="264"/>
        <v>1.2432987739199846E-3</v>
      </c>
      <c r="Z317" s="133">
        <f t="shared" si="265"/>
        <v>2.3148148148148147E-2</v>
      </c>
      <c r="AA317" s="133">
        <f t="shared" si="251"/>
        <v>2.314689401755933E-2</v>
      </c>
      <c r="AB317" s="133">
        <f t="shared" si="252"/>
        <v>6.7849001377693592E-7</v>
      </c>
      <c r="AC317" s="141">
        <f t="shared" si="266"/>
        <v>0.35659722222222584</v>
      </c>
      <c r="AD317" s="91">
        <f t="shared" si="269"/>
        <v>1.7388075880671264E-2</v>
      </c>
      <c r="AE317" s="91">
        <f t="shared" si="270"/>
        <v>1.72</v>
      </c>
      <c r="AF317" s="91">
        <f t="shared" si="271"/>
        <v>8.6940379403356322E-3</v>
      </c>
      <c r="AG317" s="91">
        <f t="shared" si="270"/>
        <v>0.87</v>
      </c>
      <c r="AH317" s="91">
        <f t="shared" si="272"/>
        <v>4.3470189701678161E-3</v>
      </c>
      <c r="AI317" s="91">
        <f t="shared" si="273"/>
        <v>0.43</v>
      </c>
      <c r="AJ317" s="91">
        <f t="shared" si="274"/>
        <v>8.694037940335642E-4</v>
      </c>
      <c r="AK317" s="91">
        <f t="shared" si="273"/>
        <v>0.09</v>
      </c>
      <c r="AL317" s="91">
        <f t="shared" si="275"/>
        <v>8.6940379403356322E-3</v>
      </c>
      <c r="AM317" s="91">
        <f t="shared" si="276"/>
        <v>0.87</v>
      </c>
      <c r="AN317" s="91">
        <f t="shared" si="277"/>
        <v>4.3470189701678161E-3</v>
      </c>
      <c r="AO317" s="91">
        <f t="shared" si="278"/>
        <v>0.43</v>
      </c>
      <c r="AP317" s="91">
        <f t="shared" si="279"/>
        <v>2.1735094850839081E-3</v>
      </c>
      <c r="AQ317" s="91">
        <f t="shared" si="280"/>
        <v>0.22</v>
      </c>
      <c r="AR317" s="91">
        <f t="shared" si="281"/>
        <v>4.347018970167821E-4</v>
      </c>
      <c r="AS317" s="91">
        <f t="shared" si="282"/>
        <v>0.04</v>
      </c>
      <c r="AT317" s="91">
        <f t="shared" si="283"/>
        <v>4.3470189701678161E-3</v>
      </c>
      <c r="AU317" s="91">
        <f t="shared" si="284"/>
        <v>0.43</v>
      </c>
      <c r="AV317" s="91">
        <f t="shared" si="285"/>
        <v>2.1735094850839081E-3</v>
      </c>
      <c r="AW317" s="91">
        <f t="shared" si="286"/>
        <v>0.22</v>
      </c>
      <c r="AX317" s="91">
        <f t="shared" si="287"/>
        <v>1.086754742541954E-3</v>
      </c>
      <c r="AY317" s="91">
        <f t="shared" si="288"/>
        <v>0.11</v>
      </c>
      <c r="AZ317" s="91">
        <f t="shared" si="289"/>
        <v>2.1735094850839105E-4</v>
      </c>
      <c r="BA317" s="91">
        <f t="shared" si="290"/>
        <v>0.02</v>
      </c>
      <c r="BB317" s="91">
        <f t="shared" si="291"/>
        <v>8.6940379403356409E-4</v>
      </c>
      <c r="BC317" s="91">
        <f t="shared" si="292"/>
        <v>0.09</v>
      </c>
      <c r="BD317" s="91">
        <f t="shared" si="293"/>
        <v>4.3470189701678204E-4</v>
      </c>
      <c r="BE317" s="91">
        <f t="shared" si="294"/>
        <v>0.04</v>
      </c>
      <c r="BF317" s="91">
        <f t="shared" si="295"/>
        <v>2.1735094850839102E-4</v>
      </c>
      <c r="BG317" s="91">
        <f t="shared" si="296"/>
        <v>0.02</v>
      </c>
      <c r="BH317" s="91">
        <f t="shared" si="297"/>
        <v>4.3470189701678223E-5</v>
      </c>
      <c r="BI317" s="91">
        <f t="shared" si="298"/>
        <v>0</v>
      </c>
    </row>
    <row r="318" spans="1:61" s="91" customFormat="1" x14ac:dyDescent="0.25">
      <c r="A318" s="126">
        <v>7.5</v>
      </c>
      <c r="B318" s="127">
        <f t="shared" si="253"/>
        <v>41</v>
      </c>
      <c r="C318" s="128">
        <f t="shared" si="243"/>
        <v>0</v>
      </c>
      <c r="D318" s="129">
        <f t="shared" si="244"/>
        <v>1</v>
      </c>
      <c r="E318" s="130">
        <f t="shared" si="245"/>
        <v>0</v>
      </c>
      <c r="F318" s="145">
        <f t="shared" si="242"/>
        <v>40</v>
      </c>
      <c r="G318" s="138">
        <f t="shared" si="267"/>
        <v>2.4865999463423646E-2</v>
      </c>
      <c r="H318" s="133">
        <f t="shared" si="254"/>
        <v>0.46296296296296297</v>
      </c>
      <c r="I318" s="129">
        <f t="shared" si="255"/>
        <v>1.38</v>
      </c>
      <c r="J318" s="133">
        <f t="shared" si="256"/>
        <v>0.46293832688810849</v>
      </c>
      <c r="K318" s="133">
        <f t="shared" si="268"/>
        <v>1.356981336458825E-5</v>
      </c>
      <c r="L318" s="128">
        <f t="shared" si="257"/>
        <v>18.617322322758923</v>
      </c>
      <c r="M318" s="129">
        <f t="shared" si="246"/>
        <v>0</v>
      </c>
      <c r="N318" s="145">
        <v>0</v>
      </c>
      <c r="O318" s="140">
        <f t="shared" si="258"/>
        <v>1014.6446020305763</v>
      </c>
      <c r="P318" s="135">
        <f t="shared" si="259"/>
        <v>480</v>
      </c>
      <c r="Q318" s="138">
        <f t="shared" si="260"/>
        <v>1.2432999731711823E-2</v>
      </c>
      <c r="R318" s="133">
        <f t="shared" si="261"/>
        <v>0.23148148148148148</v>
      </c>
      <c r="S318" s="133">
        <f t="shared" si="247"/>
        <v>0.23146916344405424</v>
      </c>
      <c r="T318" s="133">
        <f t="shared" si="248"/>
        <v>6.7849066822941249E-6</v>
      </c>
      <c r="U318" s="138">
        <f t="shared" si="262"/>
        <v>6.2164998658559116E-3</v>
      </c>
      <c r="V318" s="133">
        <f t="shared" si="263"/>
        <v>0.11574074074074074</v>
      </c>
      <c r="W318" s="133">
        <f t="shared" si="249"/>
        <v>0.11573458172202712</v>
      </c>
      <c r="X318" s="133">
        <f t="shared" si="250"/>
        <v>3.3924533411470625E-6</v>
      </c>
      <c r="Y318" s="138">
        <f t="shared" si="264"/>
        <v>1.2432999731711825E-3</v>
      </c>
      <c r="Z318" s="133">
        <f t="shared" si="265"/>
        <v>2.3148148148148147E-2</v>
      </c>
      <c r="AA318" s="133">
        <f t="shared" si="251"/>
        <v>2.3146916344405428E-2</v>
      </c>
      <c r="AB318" s="133">
        <f t="shared" si="252"/>
        <v>6.784906682294126E-7</v>
      </c>
      <c r="AC318" s="141">
        <f t="shared" si="266"/>
        <v>0.35668402777778141</v>
      </c>
      <c r="AD318" s="91">
        <f t="shared" si="269"/>
        <v>1.7459565629128607E-2</v>
      </c>
      <c r="AE318" s="91">
        <f t="shared" si="270"/>
        <v>1.73</v>
      </c>
      <c r="AF318" s="91">
        <f t="shared" si="271"/>
        <v>8.7297828145643033E-3</v>
      </c>
      <c r="AG318" s="91">
        <f t="shared" si="270"/>
        <v>0.87</v>
      </c>
      <c r="AH318" s="91">
        <f t="shared" si="272"/>
        <v>4.3648914072821517E-3</v>
      </c>
      <c r="AI318" s="91">
        <f t="shared" si="273"/>
        <v>0.44</v>
      </c>
      <c r="AJ318" s="91">
        <f t="shared" si="274"/>
        <v>8.7297828145643135E-4</v>
      </c>
      <c r="AK318" s="91">
        <f t="shared" si="273"/>
        <v>0.09</v>
      </c>
      <c r="AL318" s="91">
        <f t="shared" si="275"/>
        <v>8.7297828145643033E-3</v>
      </c>
      <c r="AM318" s="91">
        <f t="shared" si="276"/>
        <v>0.87</v>
      </c>
      <c r="AN318" s="91">
        <f t="shared" si="277"/>
        <v>4.3648914072821517E-3</v>
      </c>
      <c r="AO318" s="91">
        <f t="shared" si="278"/>
        <v>0.44</v>
      </c>
      <c r="AP318" s="91">
        <f t="shared" si="279"/>
        <v>2.1824457036410758E-3</v>
      </c>
      <c r="AQ318" s="91">
        <f t="shared" si="280"/>
        <v>0.22</v>
      </c>
      <c r="AR318" s="91">
        <f t="shared" si="281"/>
        <v>4.3648914072821568E-4</v>
      </c>
      <c r="AS318" s="91">
        <f t="shared" si="282"/>
        <v>0.04</v>
      </c>
      <c r="AT318" s="91">
        <f t="shared" si="283"/>
        <v>4.3648914072821517E-3</v>
      </c>
      <c r="AU318" s="91">
        <f t="shared" si="284"/>
        <v>0.44</v>
      </c>
      <c r="AV318" s="91">
        <f t="shared" si="285"/>
        <v>2.1824457036410758E-3</v>
      </c>
      <c r="AW318" s="91">
        <f t="shared" si="286"/>
        <v>0.22</v>
      </c>
      <c r="AX318" s="91">
        <f t="shared" si="287"/>
        <v>1.0912228518205379E-3</v>
      </c>
      <c r="AY318" s="91">
        <f t="shared" si="288"/>
        <v>0.11</v>
      </c>
      <c r="AZ318" s="91">
        <f t="shared" si="289"/>
        <v>2.1824457036410784E-4</v>
      </c>
      <c r="BA318" s="91">
        <f t="shared" si="290"/>
        <v>0.02</v>
      </c>
      <c r="BB318" s="91">
        <f t="shared" si="291"/>
        <v>8.7297828145643124E-4</v>
      </c>
      <c r="BC318" s="91">
        <f t="shared" si="292"/>
        <v>0.09</v>
      </c>
      <c r="BD318" s="91">
        <f t="shared" si="293"/>
        <v>4.3648914072821562E-4</v>
      </c>
      <c r="BE318" s="91">
        <f t="shared" si="294"/>
        <v>0.04</v>
      </c>
      <c r="BF318" s="91">
        <f t="shared" si="295"/>
        <v>2.1824457036410781E-4</v>
      </c>
      <c r="BG318" s="91">
        <f t="shared" si="296"/>
        <v>0.02</v>
      </c>
      <c r="BH318" s="91">
        <f t="shared" si="297"/>
        <v>4.3648914072821584E-5</v>
      </c>
      <c r="BI318" s="91">
        <f t="shared" si="298"/>
        <v>0</v>
      </c>
    </row>
    <row r="319" spans="1:61" s="91" customFormat="1" x14ac:dyDescent="0.25">
      <c r="A319" s="126">
        <v>7.5</v>
      </c>
      <c r="B319" s="127">
        <f t="shared" si="253"/>
        <v>41</v>
      </c>
      <c r="C319" s="128">
        <f t="shared" si="243"/>
        <v>0</v>
      </c>
      <c r="D319" s="129">
        <f t="shared" si="244"/>
        <v>1</v>
      </c>
      <c r="E319" s="130">
        <f t="shared" si="245"/>
        <v>0</v>
      </c>
      <c r="F319" s="145">
        <f t="shared" si="242"/>
        <v>40</v>
      </c>
      <c r="G319" s="138">
        <f t="shared" si="267"/>
        <v>2.4866022518135085E-2</v>
      </c>
      <c r="H319" s="133">
        <f t="shared" si="254"/>
        <v>0.46296296296296297</v>
      </c>
      <c r="I319" s="129">
        <f t="shared" si="255"/>
        <v>1.38</v>
      </c>
      <c r="J319" s="133">
        <f t="shared" si="256"/>
        <v>0.46293875610510238</v>
      </c>
      <c r="K319" s="133">
        <f t="shared" si="268"/>
        <v>1.3569825945949875E-5</v>
      </c>
      <c r="L319" s="128">
        <f t="shared" si="257"/>
        <v>18.617322322758923</v>
      </c>
      <c r="M319" s="129">
        <f t="shared" si="246"/>
        <v>0</v>
      </c>
      <c r="N319" s="145">
        <v>0</v>
      </c>
      <c r="O319" s="140">
        <f t="shared" si="258"/>
        <v>1014.6450978738314</v>
      </c>
      <c r="P319" s="135">
        <f t="shared" si="259"/>
        <v>480</v>
      </c>
      <c r="Q319" s="138">
        <f t="shared" si="260"/>
        <v>1.2433011259067542E-2</v>
      </c>
      <c r="R319" s="133">
        <f t="shared" si="261"/>
        <v>0.23148148148148148</v>
      </c>
      <c r="S319" s="133">
        <f t="shared" si="247"/>
        <v>0.23146937805255119</v>
      </c>
      <c r="T319" s="133">
        <f t="shared" si="248"/>
        <v>6.7849129729749375E-6</v>
      </c>
      <c r="U319" s="138">
        <f t="shared" si="262"/>
        <v>6.2165056295337712E-3</v>
      </c>
      <c r="V319" s="133">
        <f t="shared" si="263"/>
        <v>0.11574074074074074</v>
      </c>
      <c r="W319" s="133">
        <f t="shared" si="249"/>
        <v>0.11573468902627559</v>
      </c>
      <c r="X319" s="133">
        <f t="shared" si="250"/>
        <v>3.3924564864874688E-6</v>
      </c>
      <c r="Y319" s="138">
        <f t="shared" si="264"/>
        <v>1.2433011259067545E-3</v>
      </c>
      <c r="Z319" s="133">
        <f t="shared" si="265"/>
        <v>2.3148148148148147E-2</v>
      </c>
      <c r="AA319" s="133">
        <f t="shared" si="251"/>
        <v>2.3146937805255122E-2</v>
      </c>
      <c r="AB319" s="133">
        <f t="shared" si="252"/>
        <v>6.7849129729749378E-7</v>
      </c>
      <c r="AC319" s="141">
        <f t="shared" si="266"/>
        <v>0.35677083333333698</v>
      </c>
      <c r="AD319" s="91">
        <f t="shared" si="269"/>
        <v>1.7531055443868244E-2</v>
      </c>
      <c r="AE319" s="91">
        <f t="shared" si="270"/>
        <v>1.74</v>
      </c>
      <c r="AF319" s="91">
        <f t="shared" si="271"/>
        <v>8.7655277219341222E-3</v>
      </c>
      <c r="AG319" s="91">
        <f t="shared" si="270"/>
        <v>0.87</v>
      </c>
      <c r="AH319" s="91">
        <f t="shared" si="272"/>
        <v>4.3827638609670611E-3</v>
      </c>
      <c r="AI319" s="91">
        <f t="shared" si="273"/>
        <v>0.44</v>
      </c>
      <c r="AJ319" s="91">
        <f t="shared" si="274"/>
        <v>8.7655277219341322E-4</v>
      </c>
      <c r="AK319" s="91">
        <f t="shared" si="273"/>
        <v>0.09</v>
      </c>
      <c r="AL319" s="91">
        <f t="shared" si="275"/>
        <v>8.7655277219341222E-3</v>
      </c>
      <c r="AM319" s="91">
        <f t="shared" si="276"/>
        <v>0.87</v>
      </c>
      <c r="AN319" s="91">
        <f t="shared" si="277"/>
        <v>4.3827638609670611E-3</v>
      </c>
      <c r="AO319" s="91">
        <f t="shared" si="278"/>
        <v>0.44</v>
      </c>
      <c r="AP319" s="91">
        <f t="shared" si="279"/>
        <v>2.1913819304835306E-3</v>
      </c>
      <c r="AQ319" s="91">
        <f t="shared" si="280"/>
        <v>0.22</v>
      </c>
      <c r="AR319" s="91">
        <f t="shared" si="281"/>
        <v>4.3827638609670661E-4</v>
      </c>
      <c r="AS319" s="91">
        <f t="shared" si="282"/>
        <v>0.04</v>
      </c>
      <c r="AT319" s="91">
        <f t="shared" si="283"/>
        <v>4.3827638609670611E-3</v>
      </c>
      <c r="AU319" s="91">
        <f t="shared" si="284"/>
        <v>0.44</v>
      </c>
      <c r="AV319" s="91">
        <f t="shared" si="285"/>
        <v>2.1913819304835306E-3</v>
      </c>
      <c r="AW319" s="91">
        <f t="shared" si="286"/>
        <v>0.22</v>
      </c>
      <c r="AX319" s="91">
        <f t="shared" si="287"/>
        <v>1.0956909652417653E-3</v>
      </c>
      <c r="AY319" s="91">
        <f t="shared" si="288"/>
        <v>0.11</v>
      </c>
      <c r="AZ319" s="91">
        <f t="shared" si="289"/>
        <v>2.1913819304835331E-4</v>
      </c>
      <c r="BA319" s="91">
        <f t="shared" si="290"/>
        <v>0.02</v>
      </c>
      <c r="BB319" s="91">
        <f t="shared" si="291"/>
        <v>8.7655277219341311E-4</v>
      </c>
      <c r="BC319" s="91">
        <f t="shared" si="292"/>
        <v>0.09</v>
      </c>
      <c r="BD319" s="91">
        <f t="shared" si="293"/>
        <v>4.3827638609670656E-4</v>
      </c>
      <c r="BE319" s="91">
        <f t="shared" si="294"/>
        <v>0.04</v>
      </c>
      <c r="BF319" s="91">
        <f t="shared" si="295"/>
        <v>2.1913819304835328E-4</v>
      </c>
      <c r="BG319" s="91">
        <f t="shared" si="296"/>
        <v>0.02</v>
      </c>
      <c r="BH319" s="91">
        <f t="shared" si="297"/>
        <v>4.3827638609670677E-5</v>
      </c>
      <c r="BI319" s="91">
        <f t="shared" si="298"/>
        <v>0</v>
      </c>
    </row>
    <row r="320" spans="1:61" s="91" customFormat="1" x14ac:dyDescent="0.25">
      <c r="A320" s="126">
        <v>7.5</v>
      </c>
      <c r="B320" s="127">
        <f t="shared" si="253"/>
        <v>41</v>
      </c>
      <c r="C320" s="128">
        <f t="shared" si="243"/>
        <v>0</v>
      </c>
      <c r="D320" s="129">
        <f t="shared" si="244"/>
        <v>1</v>
      </c>
      <c r="E320" s="130">
        <f t="shared" si="245"/>
        <v>0</v>
      </c>
      <c r="F320" s="145">
        <f t="shared" si="242"/>
        <v>40</v>
      </c>
      <c r="G320" s="138">
        <f t="shared" si="267"/>
        <v>2.4866044678618242E-2</v>
      </c>
      <c r="H320" s="133">
        <f t="shared" si="254"/>
        <v>0.46296296296296297</v>
      </c>
      <c r="I320" s="129">
        <f t="shared" si="255"/>
        <v>1.38</v>
      </c>
      <c r="J320" s="133">
        <f t="shared" si="256"/>
        <v>0.46293916867396012</v>
      </c>
      <c r="K320" s="133">
        <f t="shared" si="268"/>
        <v>1.3569838039315396E-5</v>
      </c>
      <c r="L320" s="128">
        <f t="shared" si="257"/>
        <v>18.617322322758923</v>
      </c>
      <c r="M320" s="129">
        <f t="shared" si="246"/>
        <v>0</v>
      </c>
      <c r="N320" s="145">
        <v>0</v>
      </c>
      <c r="O320" s="140">
        <f t="shared" si="258"/>
        <v>1014.6455744852663</v>
      </c>
      <c r="P320" s="135">
        <f t="shared" si="259"/>
        <v>480</v>
      </c>
      <c r="Q320" s="138">
        <f t="shared" si="260"/>
        <v>1.2433022339309121E-2</v>
      </c>
      <c r="R320" s="133">
        <f t="shared" si="261"/>
        <v>0.23148148148148148</v>
      </c>
      <c r="S320" s="133">
        <f t="shared" si="247"/>
        <v>0.23146958433698006</v>
      </c>
      <c r="T320" s="133">
        <f t="shared" si="248"/>
        <v>6.7849190196576979E-6</v>
      </c>
      <c r="U320" s="138">
        <f t="shared" si="262"/>
        <v>6.2165111696545605E-3</v>
      </c>
      <c r="V320" s="133">
        <f t="shared" si="263"/>
        <v>0.11574074074074074</v>
      </c>
      <c r="W320" s="133">
        <f t="shared" si="249"/>
        <v>0.11573479216849003</v>
      </c>
      <c r="X320" s="133">
        <f t="shared" si="250"/>
        <v>3.3924595098288489E-6</v>
      </c>
      <c r="Y320" s="138">
        <f t="shared" si="264"/>
        <v>1.2433022339309121E-3</v>
      </c>
      <c r="Z320" s="133">
        <f t="shared" si="265"/>
        <v>2.3148148148148147E-2</v>
      </c>
      <c r="AA320" s="133">
        <f t="shared" si="251"/>
        <v>2.3146958433698007E-2</v>
      </c>
      <c r="AB320" s="133">
        <f t="shared" si="252"/>
        <v>6.7849190196576981E-7</v>
      </c>
      <c r="AC320" s="141">
        <f t="shared" si="266"/>
        <v>0.35685763888889255</v>
      </c>
      <c r="AD320" s="91">
        <f t="shared" si="269"/>
        <v>1.7602545322319273E-2</v>
      </c>
      <c r="AE320" s="91">
        <f t="shared" si="270"/>
        <v>1.74</v>
      </c>
      <c r="AF320" s="91">
        <f t="shared" si="271"/>
        <v>8.8012726611596363E-3</v>
      </c>
      <c r="AG320" s="91">
        <f t="shared" si="270"/>
        <v>0.88</v>
      </c>
      <c r="AH320" s="91">
        <f t="shared" si="272"/>
        <v>4.4006363305798182E-3</v>
      </c>
      <c r="AI320" s="91">
        <f t="shared" si="273"/>
        <v>0.44</v>
      </c>
      <c r="AJ320" s="91">
        <f t="shared" si="274"/>
        <v>8.8012726611596463E-4</v>
      </c>
      <c r="AK320" s="91">
        <f t="shared" si="273"/>
        <v>0.09</v>
      </c>
      <c r="AL320" s="91">
        <f t="shared" si="275"/>
        <v>8.8012726611596363E-3</v>
      </c>
      <c r="AM320" s="91">
        <f t="shared" si="276"/>
        <v>0.88</v>
      </c>
      <c r="AN320" s="91">
        <f t="shared" si="277"/>
        <v>4.4006363305798182E-3</v>
      </c>
      <c r="AO320" s="91">
        <f t="shared" si="278"/>
        <v>0.44</v>
      </c>
      <c r="AP320" s="91">
        <f t="shared" si="279"/>
        <v>2.2003181652899091E-3</v>
      </c>
      <c r="AQ320" s="91">
        <f t="shared" si="280"/>
        <v>0.22</v>
      </c>
      <c r="AR320" s="91">
        <f t="shared" si="281"/>
        <v>4.4006363305798232E-4</v>
      </c>
      <c r="AS320" s="91">
        <f t="shared" si="282"/>
        <v>0.04</v>
      </c>
      <c r="AT320" s="91">
        <f t="shared" si="283"/>
        <v>4.4006363305798182E-3</v>
      </c>
      <c r="AU320" s="91">
        <f t="shared" si="284"/>
        <v>0.44</v>
      </c>
      <c r="AV320" s="91">
        <f t="shared" si="285"/>
        <v>2.2003181652899091E-3</v>
      </c>
      <c r="AW320" s="91">
        <f t="shared" si="286"/>
        <v>0.22</v>
      </c>
      <c r="AX320" s="91">
        <f t="shared" si="287"/>
        <v>1.1001590826449545E-3</v>
      </c>
      <c r="AY320" s="91">
        <f t="shared" si="288"/>
        <v>0.11</v>
      </c>
      <c r="AZ320" s="91">
        <f t="shared" si="289"/>
        <v>2.2003181652899116E-4</v>
      </c>
      <c r="BA320" s="91">
        <f t="shared" si="290"/>
        <v>0.02</v>
      </c>
      <c r="BB320" s="91">
        <f t="shared" si="291"/>
        <v>8.8012726611596452E-4</v>
      </c>
      <c r="BC320" s="91">
        <f t="shared" si="292"/>
        <v>0.09</v>
      </c>
      <c r="BD320" s="91">
        <f t="shared" si="293"/>
        <v>4.4006363305798226E-4</v>
      </c>
      <c r="BE320" s="91">
        <f t="shared" si="294"/>
        <v>0.04</v>
      </c>
      <c r="BF320" s="91">
        <f t="shared" si="295"/>
        <v>2.2003181652899113E-4</v>
      </c>
      <c r="BG320" s="91">
        <f t="shared" si="296"/>
        <v>0.02</v>
      </c>
      <c r="BH320" s="91">
        <f t="shared" si="297"/>
        <v>4.4006363305798245E-5</v>
      </c>
      <c r="BI320" s="91">
        <f t="shared" si="298"/>
        <v>0</v>
      </c>
    </row>
    <row r="321" spans="1:61" s="91" customFormat="1" x14ac:dyDescent="0.25">
      <c r="A321" s="126">
        <v>7.5</v>
      </c>
      <c r="B321" s="127">
        <f t="shared" si="253"/>
        <v>41</v>
      </c>
      <c r="C321" s="128">
        <f t="shared" si="243"/>
        <v>0</v>
      </c>
      <c r="D321" s="129">
        <f t="shared" si="244"/>
        <v>1</v>
      </c>
      <c r="E321" s="130">
        <f t="shared" si="245"/>
        <v>0</v>
      </c>
      <c r="F321" s="145">
        <f t="shared" si="242"/>
        <v>40</v>
      </c>
      <c r="G321" s="138">
        <f t="shared" si="267"/>
        <v>2.4866065979557751E-2</v>
      </c>
      <c r="H321" s="133">
        <f t="shared" si="254"/>
        <v>0.46296296296296297</v>
      </c>
      <c r="I321" s="129">
        <f t="shared" si="255"/>
        <v>1.38</v>
      </c>
      <c r="J321" s="133">
        <f t="shared" si="256"/>
        <v>0.46293956524041674</v>
      </c>
      <c r="K321" s="133">
        <f t="shared" si="268"/>
        <v>1.3569849663612824E-5</v>
      </c>
      <c r="L321" s="128">
        <f t="shared" si="257"/>
        <v>18.617322322758923</v>
      </c>
      <c r="M321" s="129">
        <f t="shared" si="246"/>
        <v>0</v>
      </c>
      <c r="N321" s="145">
        <v>0</v>
      </c>
      <c r="O321" s="140">
        <f t="shared" si="258"/>
        <v>1014.6460326108082</v>
      </c>
      <c r="P321" s="135">
        <f t="shared" si="259"/>
        <v>480</v>
      </c>
      <c r="Q321" s="138">
        <f t="shared" si="260"/>
        <v>1.2433032989778875E-2</v>
      </c>
      <c r="R321" s="133">
        <f t="shared" si="261"/>
        <v>0.23148148148148148</v>
      </c>
      <c r="S321" s="133">
        <f t="shared" si="247"/>
        <v>0.23146978262020837</v>
      </c>
      <c r="T321" s="133">
        <f t="shared" si="248"/>
        <v>6.7849248318064118E-6</v>
      </c>
      <c r="U321" s="138">
        <f t="shared" si="262"/>
        <v>6.2165164948894376E-3</v>
      </c>
      <c r="V321" s="133">
        <f t="shared" si="263"/>
        <v>0.11574074074074074</v>
      </c>
      <c r="W321" s="133">
        <f t="shared" si="249"/>
        <v>0.11573489131010418</v>
      </c>
      <c r="X321" s="133">
        <f t="shared" si="250"/>
        <v>3.3924624159032059E-6</v>
      </c>
      <c r="Y321" s="138">
        <f t="shared" si="264"/>
        <v>1.2433032989778874E-3</v>
      </c>
      <c r="Z321" s="133">
        <f t="shared" si="265"/>
        <v>2.3148148148148147E-2</v>
      </c>
      <c r="AA321" s="133">
        <f t="shared" si="251"/>
        <v>2.3146978262020834E-2</v>
      </c>
      <c r="AB321" s="133">
        <f t="shared" si="252"/>
        <v>6.7849248318064099E-7</v>
      </c>
      <c r="AC321" s="141">
        <f t="shared" si="266"/>
        <v>0.35694444444444812</v>
      </c>
      <c r="AD321" s="91">
        <f t="shared" si="269"/>
        <v>1.7674035262010501E-2</v>
      </c>
      <c r="AE321" s="91">
        <f t="shared" si="270"/>
        <v>1.75</v>
      </c>
      <c r="AF321" s="91">
        <f t="shared" si="271"/>
        <v>8.8370176310052506E-3</v>
      </c>
      <c r="AG321" s="91">
        <f t="shared" si="270"/>
        <v>0.88</v>
      </c>
      <c r="AH321" s="91">
        <f t="shared" si="272"/>
        <v>4.4185088155026253E-3</v>
      </c>
      <c r="AI321" s="91">
        <f t="shared" si="273"/>
        <v>0.44</v>
      </c>
      <c r="AJ321" s="91">
        <f t="shared" si="274"/>
        <v>8.837017631005261E-4</v>
      </c>
      <c r="AK321" s="91">
        <f t="shared" si="273"/>
        <v>0.09</v>
      </c>
      <c r="AL321" s="91">
        <f t="shared" si="275"/>
        <v>8.8370176310052506E-3</v>
      </c>
      <c r="AM321" s="91">
        <f t="shared" si="276"/>
        <v>0.88</v>
      </c>
      <c r="AN321" s="91">
        <f t="shared" si="277"/>
        <v>4.4185088155026253E-3</v>
      </c>
      <c r="AO321" s="91">
        <f t="shared" si="278"/>
        <v>0.44</v>
      </c>
      <c r="AP321" s="91">
        <f t="shared" si="279"/>
        <v>2.2092544077513127E-3</v>
      </c>
      <c r="AQ321" s="91">
        <f t="shared" si="280"/>
        <v>0.22</v>
      </c>
      <c r="AR321" s="91">
        <f t="shared" si="281"/>
        <v>4.4185088155026305E-4</v>
      </c>
      <c r="AS321" s="91">
        <f t="shared" si="282"/>
        <v>0.04</v>
      </c>
      <c r="AT321" s="91">
        <f t="shared" si="283"/>
        <v>4.4185088155026253E-3</v>
      </c>
      <c r="AU321" s="91">
        <f t="shared" si="284"/>
        <v>0.44</v>
      </c>
      <c r="AV321" s="91">
        <f t="shared" si="285"/>
        <v>2.2092544077513127E-3</v>
      </c>
      <c r="AW321" s="91">
        <f t="shared" si="286"/>
        <v>0.22</v>
      </c>
      <c r="AX321" s="91">
        <f t="shared" si="287"/>
        <v>1.1046272038756563E-3</v>
      </c>
      <c r="AY321" s="91">
        <f t="shared" si="288"/>
        <v>0.11</v>
      </c>
      <c r="AZ321" s="91">
        <f t="shared" si="289"/>
        <v>2.2092544077513153E-4</v>
      </c>
      <c r="BA321" s="91">
        <f t="shared" si="290"/>
        <v>0.02</v>
      </c>
      <c r="BB321" s="91">
        <f t="shared" si="291"/>
        <v>8.8370176310052599E-4</v>
      </c>
      <c r="BC321" s="91">
        <f t="shared" si="292"/>
        <v>0.09</v>
      </c>
      <c r="BD321" s="91">
        <f t="shared" si="293"/>
        <v>4.41850881550263E-4</v>
      </c>
      <c r="BE321" s="91">
        <f t="shared" si="294"/>
        <v>0.04</v>
      </c>
      <c r="BF321" s="91">
        <f t="shared" si="295"/>
        <v>2.209254407751315E-4</v>
      </c>
      <c r="BG321" s="91">
        <f t="shared" si="296"/>
        <v>0.02</v>
      </c>
      <c r="BH321" s="91">
        <f t="shared" si="297"/>
        <v>4.4185088155026313E-5</v>
      </c>
      <c r="BI321" s="91">
        <f t="shared" si="298"/>
        <v>0</v>
      </c>
    </row>
    <row r="322" spans="1:61" s="91" customFormat="1" x14ac:dyDescent="0.25">
      <c r="A322" s="126">
        <v>7.5</v>
      </c>
      <c r="B322" s="127">
        <f t="shared" si="253"/>
        <v>41</v>
      </c>
      <c r="C322" s="128">
        <f t="shared" si="243"/>
        <v>0</v>
      </c>
      <c r="D322" s="129">
        <f t="shared" si="244"/>
        <v>1</v>
      </c>
      <c r="E322" s="130">
        <f t="shared" si="245"/>
        <v>0</v>
      </c>
      <c r="F322" s="145">
        <f t="shared" si="242"/>
        <v>40</v>
      </c>
      <c r="G322" s="138">
        <f t="shared" si="267"/>
        <v>2.4866086454292922E-2</v>
      </c>
      <c r="H322" s="133">
        <f t="shared" si="254"/>
        <v>0.46296296296296297</v>
      </c>
      <c r="I322" s="129">
        <f t="shared" si="255"/>
        <v>1.38</v>
      </c>
      <c r="J322" s="133">
        <f t="shared" si="256"/>
        <v>0.4629399464251609</v>
      </c>
      <c r="K322" s="133">
        <f t="shared" si="268"/>
        <v>1.3569860837036006E-5</v>
      </c>
      <c r="L322" s="128">
        <f t="shared" si="257"/>
        <v>18.617322322758923</v>
      </c>
      <c r="M322" s="129">
        <f t="shared" si="246"/>
        <v>0</v>
      </c>
      <c r="N322" s="145">
        <v>0</v>
      </c>
      <c r="O322" s="140">
        <f t="shared" si="258"/>
        <v>1014.6464729674524</v>
      </c>
      <c r="P322" s="135">
        <f t="shared" si="259"/>
        <v>480</v>
      </c>
      <c r="Q322" s="138">
        <f t="shared" si="260"/>
        <v>1.2433043227146461E-2</v>
      </c>
      <c r="R322" s="133">
        <f t="shared" si="261"/>
        <v>0.23148148148148148</v>
      </c>
      <c r="S322" s="133">
        <f t="shared" si="247"/>
        <v>0.23146997321258045</v>
      </c>
      <c r="T322" s="133">
        <f t="shared" si="248"/>
        <v>6.7849304185180031E-6</v>
      </c>
      <c r="U322" s="138">
        <f t="shared" si="262"/>
        <v>6.2165216135732304E-3</v>
      </c>
      <c r="V322" s="133">
        <f t="shared" si="263"/>
        <v>0.11574074074074074</v>
      </c>
      <c r="W322" s="133">
        <f t="shared" si="249"/>
        <v>0.11573498660629022</v>
      </c>
      <c r="X322" s="133">
        <f t="shared" si="250"/>
        <v>3.3924652092590015E-6</v>
      </c>
      <c r="Y322" s="138">
        <f t="shared" si="264"/>
        <v>1.243304322714646E-3</v>
      </c>
      <c r="Z322" s="133">
        <f t="shared" si="265"/>
        <v>2.3148148148148147E-2</v>
      </c>
      <c r="AA322" s="133">
        <f t="shared" si="251"/>
        <v>2.3146997321258043E-2</v>
      </c>
      <c r="AB322" s="133">
        <f t="shared" si="252"/>
        <v>6.7849304185180026E-7</v>
      </c>
      <c r="AC322" s="141">
        <f t="shared" si="266"/>
        <v>0.35703125000000369</v>
      </c>
      <c r="AD322" s="91">
        <f t="shared" si="269"/>
        <v>1.7745525260566594E-2</v>
      </c>
      <c r="AE322" s="91">
        <f t="shared" si="270"/>
        <v>1.76</v>
      </c>
      <c r="AF322" s="91">
        <f t="shared" si="271"/>
        <v>8.8727626302832971E-3</v>
      </c>
      <c r="AG322" s="91">
        <f t="shared" si="270"/>
        <v>0.88</v>
      </c>
      <c r="AH322" s="91">
        <f t="shared" si="272"/>
        <v>4.4363813151416485E-3</v>
      </c>
      <c r="AI322" s="91">
        <f t="shared" si="273"/>
        <v>0.44</v>
      </c>
      <c r="AJ322" s="91">
        <f t="shared" si="274"/>
        <v>8.8727626302833066E-4</v>
      </c>
      <c r="AK322" s="91">
        <f t="shared" si="273"/>
        <v>0.09</v>
      </c>
      <c r="AL322" s="91">
        <f t="shared" si="275"/>
        <v>8.8727626302832971E-3</v>
      </c>
      <c r="AM322" s="91">
        <f t="shared" si="276"/>
        <v>0.88</v>
      </c>
      <c r="AN322" s="91">
        <f t="shared" si="277"/>
        <v>4.4363813151416485E-3</v>
      </c>
      <c r="AO322" s="91">
        <f t="shared" si="278"/>
        <v>0.44</v>
      </c>
      <c r="AP322" s="91">
        <f t="shared" si="279"/>
        <v>2.2181906575708243E-3</v>
      </c>
      <c r="AQ322" s="91">
        <f t="shared" si="280"/>
        <v>0.22</v>
      </c>
      <c r="AR322" s="91">
        <f t="shared" si="281"/>
        <v>4.4363813151416533E-4</v>
      </c>
      <c r="AS322" s="91">
        <f t="shared" si="282"/>
        <v>0.04</v>
      </c>
      <c r="AT322" s="91">
        <f t="shared" si="283"/>
        <v>4.4363813151416485E-3</v>
      </c>
      <c r="AU322" s="91">
        <f t="shared" si="284"/>
        <v>0.44</v>
      </c>
      <c r="AV322" s="91">
        <f t="shared" si="285"/>
        <v>2.2181906575708243E-3</v>
      </c>
      <c r="AW322" s="91">
        <f t="shared" si="286"/>
        <v>0.22</v>
      </c>
      <c r="AX322" s="91">
        <f t="shared" si="287"/>
        <v>1.1090953287854121E-3</v>
      </c>
      <c r="AY322" s="91">
        <f t="shared" si="288"/>
        <v>0.11</v>
      </c>
      <c r="AZ322" s="91">
        <f t="shared" si="289"/>
        <v>2.2181906575708267E-4</v>
      </c>
      <c r="BA322" s="91">
        <f t="shared" si="290"/>
        <v>0.02</v>
      </c>
      <c r="BB322" s="91">
        <f t="shared" si="291"/>
        <v>8.8727626302833055E-4</v>
      </c>
      <c r="BC322" s="91">
        <f t="shared" si="292"/>
        <v>0.09</v>
      </c>
      <c r="BD322" s="91">
        <f t="shared" si="293"/>
        <v>4.4363813151416528E-4</v>
      </c>
      <c r="BE322" s="91">
        <f t="shared" si="294"/>
        <v>0.04</v>
      </c>
      <c r="BF322" s="91">
        <f t="shared" si="295"/>
        <v>2.2181906575708264E-4</v>
      </c>
      <c r="BG322" s="91">
        <f t="shared" si="296"/>
        <v>0.02</v>
      </c>
      <c r="BH322" s="91">
        <f t="shared" si="297"/>
        <v>4.4363813151416544E-5</v>
      </c>
      <c r="BI322" s="91">
        <f t="shared" si="298"/>
        <v>0</v>
      </c>
    </row>
    <row r="323" spans="1:61" s="91" customFormat="1" x14ac:dyDescent="0.25">
      <c r="A323" s="126">
        <v>7.5</v>
      </c>
      <c r="B323" s="127">
        <f t="shared" si="253"/>
        <v>41</v>
      </c>
      <c r="C323" s="128">
        <f t="shared" si="243"/>
        <v>0</v>
      </c>
      <c r="D323" s="129">
        <f t="shared" si="244"/>
        <v>1</v>
      </c>
      <c r="E323" s="130">
        <f t="shared" si="245"/>
        <v>0</v>
      </c>
      <c r="F323" s="145">
        <f t="shared" si="242"/>
        <v>40</v>
      </c>
      <c r="G323" s="138">
        <f t="shared" si="267"/>
        <v>2.4866106134869934E-2</v>
      </c>
      <c r="H323" s="133">
        <f t="shared" si="254"/>
        <v>0.46296296296296297</v>
      </c>
      <c r="I323" s="129">
        <f t="shared" si="255"/>
        <v>1.38</v>
      </c>
      <c r="J323" s="133">
        <f t="shared" si="256"/>
        <v>0.46294031282480663</v>
      </c>
      <c r="K323" s="133">
        <f t="shared" si="268"/>
        <v>1.3569871577073118E-5</v>
      </c>
      <c r="L323" s="128">
        <f t="shared" si="257"/>
        <v>18.617322322758923</v>
      </c>
      <c r="M323" s="129">
        <f t="shared" si="246"/>
        <v>0</v>
      </c>
      <c r="N323" s="145">
        <v>0</v>
      </c>
      <c r="O323" s="140">
        <f t="shared" si="258"/>
        <v>1014.6468962443849</v>
      </c>
      <c r="P323" s="135">
        <f t="shared" si="259"/>
        <v>480</v>
      </c>
      <c r="Q323" s="138">
        <f t="shared" si="260"/>
        <v>1.2433053067434967E-2</v>
      </c>
      <c r="R323" s="133">
        <f t="shared" si="261"/>
        <v>0.23148148148148148</v>
      </c>
      <c r="S323" s="133">
        <f t="shared" si="247"/>
        <v>0.23147015641240332</v>
      </c>
      <c r="T323" s="133">
        <f t="shared" si="248"/>
        <v>6.7849357885365588E-6</v>
      </c>
      <c r="U323" s="138">
        <f t="shared" si="262"/>
        <v>6.2165265337174834E-3</v>
      </c>
      <c r="V323" s="133">
        <f t="shared" si="263"/>
        <v>0.11574074074074074</v>
      </c>
      <c r="W323" s="133">
        <f t="shared" si="249"/>
        <v>0.11573507820620166</v>
      </c>
      <c r="X323" s="133">
        <f t="shared" si="250"/>
        <v>3.3924678942682794E-6</v>
      </c>
      <c r="Y323" s="138">
        <f t="shared" si="264"/>
        <v>1.2433053067434966E-3</v>
      </c>
      <c r="Z323" s="133">
        <f t="shared" si="265"/>
        <v>2.3148148148148147E-2</v>
      </c>
      <c r="AA323" s="133">
        <f t="shared" si="251"/>
        <v>2.3147015641240328E-2</v>
      </c>
      <c r="AB323" s="133">
        <f t="shared" si="252"/>
        <v>6.7849357885365573E-7</v>
      </c>
      <c r="AC323" s="141">
        <f t="shared" si="266"/>
        <v>0.35711805555555926</v>
      </c>
      <c r="AD323" s="91">
        <f t="shared" si="269"/>
        <v>1.7817015315704347E-2</v>
      </c>
      <c r="AE323" s="91">
        <f t="shared" si="270"/>
        <v>1.77</v>
      </c>
      <c r="AF323" s="91">
        <f t="shared" si="271"/>
        <v>8.9085076578521733E-3</v>
      </c>
      <c r="AG323" s="91">
        <f t="shared" si="270"/>
        <v>0.89</v>
      </c>
      <c r="AH323" s="91">
        <f t="shared" si="272"/>
        <v>4.4542538289260867E-3</v>
      </c>
      <c r="AI323" s="91">
        <f t="shared" ref="AI323:AK338" si="299">ROUND((1-EXP(-AH323))*100,2)</f>
        <v>0.44</v>
      </c>
      <c r="AJ323" s="91">
        <f t="shared" si="274"/>
        <v>8.9085076578521822E-4</v>
      </c>
      <c r="AK323" s="91">
        <f t="shared" si="299"/>
        <v>0.09</v>
      </c>
      <c r="AL323" s="91">
        <f t="shared" si="275"/>
        <v>8.9085076578521733E-3</v>
      </c>
      <c r="AM323" s="91">
        <f t="shared" si="276"/>
        <v>0.89</v>
      </c>
      <c r="AN323" s="91">
        <f t="shared" si="277"/>
        <v>4.4542538289260867E-3</v>
      </c>
      <c r="AO323" s="91">
        <f t="shared" si="278"/>
        <v>0.44</v>
      </c>
      <c r="AP323" s="91">
        <f t="shared" si="279"/>
        <v>2.2271269144630433E-3</v>
      </c>
      <c r="AQ323" s="91">
        <f t="shared" si="280"/>
        <v>0.22</v>
      </c>
      <c r="AR323" s="91">
        <f t="shared" si="281"/>
        <v>4.4542538289260911E-4</v>
      </c>
      <c r="AS323" s="91">
        <f t="shared" si="282"/>
        <v>0.04</v>
      </c>
      <c r="AT323" s="91">
        <f t="shared" si="283"/>
        <v>4.4542538289260867E-3</v>
      </c>
      <c r="AU323" s="91">
        <f t="shared" si="284"/>
        <v>0.44</v>
      </c>
      <c r="AV323" s="91">
        <f t="shared" si="285"/>
        <v>2.2271269144630433E-3</v>
      </c>
      <c r="AW323" s="91">
        <f t="shared" si="286"/>
        <v>0.22</v>
      </c>
      <c r="AX323" s="91">
        <f t="shared" si="287"/>
        <v>1.1135634572315217E-3</v>
      </c>
      <c r="AY323" s="91">
        <f t="shared" si="288"/>
        <v>0.11</v>
      </c>
      <c r="AZ323" s="91">
        <f t="shared" si="289"/>
        <v>2.2271269144630456E-4</v>
      </c>
      <c r="BA323" s="91">
        <f t="shared" si="290"/>
        <v>0.02</v>
      </c>
      <c r="BB323" s="91">
        <f t="shared" si="291"/>
        <v>8.9085076578521811E-4</v>
      </c>
      <c r="BC323" s="91">
        <f t="shared" si="292"/>
        <v>0.09</v>
      </c>
      <c r="BD323" s="91">
        <f t="shared" si="293"/>
        <v>4.4542538289260906E-4</v>
      </c>
      <c r="BE323" s="91">
        <f t="shared" si="294"/>
        <v>0.04</v>
      </c>
      <c r="BF323" s="91">
        <f t="shared" si="295"/>
        <v>2.2271269144630453E-4</v>
      </c>
      <c r="BG323" s="91">
        <f t="shared" si="296"/>
        <v>0.02</v>
      </c>
      <c r="BH323" s="91">
        <f t="shared" si="297"/>
        <v>4.4542538289260925E-5</v>
      </c>
      <c r="BI323" s="91">
        <f t="shared" si="298"/>
        <v>0</v>
      </c>
    </row>
    <row r="324" spans="1:61" s="91" customFormat="1" x14ac:dyDescent="0.25">
      <c r="A324" s="126">
        <v>7.5</v>
      </c>
      <c r="B324" s="127">
        <f t="shared" si="253"/>
        <v>41</v>
      </c>
      <c r="C324" s="128">
        <f t="shared" si="243"/>
        <v>0</v>
      </c>
      <c r="D324" s="129">
        <f t="shared" si="244"/>
        <v>1</v>
      </c>
      <c r="E324" s="130">
        <f t="shared" si="245"/>
        <v>0</v>
      </c>
      <c r="F324" s="145">
        <f t="shared" si="242"/>
        <v>40</v>
      </c>
      <c r="G324" s="138">
        <f t="shared" si="267"/>
        <v>2.4866125052091972E-2</v>
      </c>
      <c r="H324" s="133">
        <f t="shared" si="254"/>
        <v>0.46296296296296297</v>
      </c>
      <c r="I324" s="129">
        <f t="shared" si="255"/>
        <v>1.38</v>
      </c>
      <c r="J324" s="133">
        <f t="shared" si="256"/>
        <v>0.46294066501282677</v>
      </c>
      <c r="K324" s="133">
        <f t="shared" si="268"/>
        <v>1.3569881900533984E-5</v>
      </c>
      <c r="L324" s="128">
        <f t="shared" si="257"/>
        <v>18.617322322758923</v>
      </c>
      <c r="M324" s="129">
        <f t="shared" si="246"/>
        <v>0</v>
      </c>
      <c r="N324" s="145">
        <v>0</v>
      </c>
      <c r="O324" s="140">
        <f t="shared" si="258"/>
        <v>1014.6473031040609</v>
      </c>
      <c r="P324" s="135">
        <f t="shared" si="259"/>
        <v>480</v>
      </c>
      <c r="Q324" s="138">
        <f t="shared" si="260"/>
        <v>1.2433062526045986E-2</v>
      </c>
      <c r="R324" s="133">
        <f t="shared" si="261"/>
        <v>0.23148148148148148</v>
      </c>
      <c r="S324" s="133">
        <f t="shared" si="247"/>
        <v>0.23147033250641338</v>
      </c>
      <c r="T324" s="133">
        <f t="shared" si="248"/>
        <v>6.7849409502669921E-6</v>
      </c>
      <c r="U324" s="138">
        <f t="shared" si="262"/>
        <v>6.2165312630229931E-3</v>
      </c>
      <c r="V324" s="133">
        <f t="shared" si="263"/>
        <v>0.11574074074074074</v>
      </c>
      <c r="W324" s="133">
        <f t="shared" si="249"/>
        <v>0.11573516625320669</v>
      </c>
      <c r="X324" s="133">
        <f t="shared" si="250"/>
        <v>3.3924704751334961E-6</v>
      </c>
      <c r="Y324" s="138">
        <f t="shared" si="264"/>
        <v>1.2433062526045987E-3</v>
      </c>
      <c r="Z324" s="133">
        <f t="shared" si="265"/>
        <v>2.3148148148148147E-2</v>
      </c>
      <c r="AA324" s="133">
        <f t="shared" si="251"/>
        <v>2.3147033250641342E-2</v>
      </c>
      <c r="AB324" s="133">
        <f t="shared" si="252"/>
        <v>6.7849409502669945E-7</v>
      </c>
      <c r="AC324" s="141">
        <f t="shared" si="266"/>
        <v>0.35720486111111482</v>
      </c>
      <c r="AD324" s="91">
        <f t="shared" si="269"/>
        <v>1.7888505425229111E-2</v>
      </c>
      <c r="AE324" s="91">
        <f t="shared" si="270"/>
        <v>1.77</v>
      </c>
      <c r="AF324" s="91">
        <f t="shared" si="271"/>
        <v>8.9442527126145557E-3</v>
      </c>
      <c r="AG324" s="91">
        <f t="shared" si="270"/>
        <v>0.89</v>
      </c>
      <c r="AH324" s="91">
        <f t="shared" si="272"/>
        <v>4.4721263563072778E-3</v>
      </c>
      <c r="AI324" s="91">
        <f t="shared" si="299"/>
        <v>0.45</v>
      </c>
      <c r="AJ324" s="91">
        <f t="shared" si="274"/>
        <v>8.9442527126145646E-4</v>
      </c>
      <c r="AK324" s="91">
        <f t="shared" si="299"/>
        <v>0.09</v>
      </c>
      <c r="AL324" s="91">
        <f t="shared" si="275"/>
        <v>8.9442527126145557E-3</v>
      </c>
      <c r="AM324" s="91">
        <f t="shared" si="276"/>
        <v>0.89</v>
      </c>
      <c r="AN324" s="91">
        <f t="shared" si="277"/>
        <v>4.4721263563072778E-3</v>
      </c>
      <c r="AO324" s="91">
        <f t="shared" si="278"/>
        <v>0.45</v>
      </c>
      <c r="AP324" s="91">
        <f t="shared" si="279"/>
        <v>2.2360631781536389E-3</v>
      </c>
      <c r="AQ324" s="91">
        <f t="shared" si="280"/>
        <v>0.22</v>
      </c>
      <c r="AR324" s="91">
        <f t="shared" si="281"/>
        <v>4.4721263563072823E-4</v>
      </c>
      <c r="AS324" s="91">
        <f t="shared" si="282"/>
        <v>0.04</v>
      </c>
      <c r="AT324" s="91">
        <f t="shared" si="283"/>
        <v>4.4721263563072778E-3</v>
      </c>
      <c r="AU324" s="91">
        <f t="shared" si="284"/>
        <v>0.45</v>
      </c>
      <c r="AV324" s="91">
        <f t="shared" si="285"/>
        <v>2.2360631781536389E-3</v>
      </c>
      <c r="AW324" s="91">
        <f t="shared" si="286"/>
        <v>0.22</v>
      </c>
      <c r="AX324" s="91">
        <f t="shared" si="287"/>
        <v>1.1180315890768195E-3</v>
      </c>
      <c r="AY324" s="91">
        <f t="shared" si="288"/>
        <v>0.11</v>
      </c>
      <c r="AZ324" s="91">
        <f t="shared" si="289"/>
        <v>2.2360631781536411E-4</v>
      </c>
      <c r="BA324" s="91">
        <f t="shared" si="290"/>
        <v>0.02</v>
      </c>
      <c r="BB324" s="91">
        <f t="shared" si="291"/>
        <v>8.9442527126145635E-4</v>
      </c>
      <c r="BC324" s="91">
        <f t="shared" si="292"/>
        <v>0.09</v>
      </c>
      <c r="BD324" s="91">
        <f t="shared" si="293"/>
        <v>4.4721263563072817E-4</v>
      </c>
      <c r="BE324" s="91">
        <f t="shared" si="294"/>
        <v>0.04</v>
      </c>
      <c r="BF324" s="91">
        <f t="shared" si="295"/>
        <v>2.2360631781536409E-4</v>
      </c>
      <c r="BG324" s="91">
        <f t="shared" si="296"/>
        <v>0.02</v>
      </c>
      <c r="BH324" s="91">
        <f t="shared" si="297"/>
        <v>4.4721263563072836E-5</v>
      </c>
      <c r="BI324" s="91">
        <f t="shared" si="298"/>
        <v>0</v>
      </c>
    </row>
    <row r="325" spans="1:61" s="91" customFormat="1" x14ac:dyDescent="0.25">
      <c r="A325" s="126">
        <v>7.5</v>
      </c>
      <c r="B325" s="127">
        <f t="shared" si="253"/>
        <v>41</v>
      </c>
      <c r="C325" s="128">
        <f t="shared" si="243"/>
        <v>0</v>
      </c>
      <c r="D325" s="129">
        <f t="shared" si="244"/>
        <v>1</v>
      </c>
      <c r="E325" s="130">
        <f t="shared" si="245"/>
        <v>0</v>
      </c>
      <c r="F325" s="145">
        <f t="shared" si="242"/>
        <v>40</v>
      </c>
      <c r="G325" s="138">
        <f t="shared" si="267"/>
        <v>2.4866143235567465E-2</v>
      </c>
      <c r="H325" s="133">
        <f t="shared" si="254"/>
        <v>0.46296296296296297</v>
      </c>
      <c r="I325" s="129">
        <f t="shared" si="255"/>
        <v>1.38</v>
      </c>
      <c r="J325" s="133">
        <f t="shared" si="256"/>
        <v>0.46294100354045098</v>
      </c>
      <c r="K325" s="133">
        <f t="shared" si="268"/>
        <v>1.3569891823576458E-5</v>
      </c>
      <c r="L325" s="128">
        <f t="shared" si="257"/>
        <v>18.617322322758923</v>
      </c>
      <c r="M325" s="129">
        <f t="shared" si="246"/>
        <v>0</v>
      </c>
      <c r="N325" s="145">
        <v>0</v>
      </c>
      <c r="O325" s="140">
        <f t="shared" si="258"/>
        <v>1014.6476941832419</v>
      </c>
      <c r="P325" s="135">
        <f t="shared" si="259"/>
        <v>480</v>
      </c>
      <c r="Q325" s="138">
        <f t="shared" si="260"/>
        <v>1.2433071617783733E-2</v>
      </c>
      <c r="R325" s="133">
        <f t="shared" si="261"/>
        <v>0.23148148148148148</v>
      </c>
      <c r="S325" s="133">
        <f t="shared" si="247"/>
        <v>0.23147050177022549</v>
      </c>
      <c r="T325" s="133">
        <f t="shared" si="248"/>
        <v>6.7849459117882288E-6</v>
      </c>
      <c r="U325" s="138">
        <f t="shared" si="262"/>
        <v>6.2165358088918663E-3</v>
      </c>
      <c r="V325" s="133">
        <f t="shared" si="263"/>
        <v>0.11574074074074074</v>
      </c>
      <c r="W325" s="133">
        <f t="shared" si="249"/>
        <v>0.11573525088511274</v>
      </c>
      <c r="X325" s="133">
        <f t="shared" si="250"/>
        <v>3.3924729558941144E-6</v>
      </c>
      <c r="Y325" s="138">
        <f t="shared" si="264"/>
        <v>1.2433071617783732E-3</v>
      </c>
      <c r="Z325" s="133">
        <f t="shared" si="265"/>
        <v>2.3148148148148147E-2</v>
      </c>
      <c r="AA325" s="133">
        <f t="shared" si="251"/>
        <v>2.3147050177022548E-2</v>
      </c>
      <c r="AB325" s="133">
        <f t="shared" si="252"/>
        <v>6.7849459117882286E-7</v>
      </c>
      <c r="AC325" s="141">
        <f t="shared" si="266"/>
        <v>0.35729166666667039</v>
      </c>
      <c r="AD325" s="91">
        <f t="shared" si="269"/>
        <v>1.7959995587031367E-2</v>
      </c>
      <c r="AE325" s="91">
        <f t="shared" si="270"/>
        <v>1.78</v>
      </c>
      <c r="AF325" s="91">
        <f t="shared" si="271"/>
        <v>8.9799977935156837E-3</v>
      </c>
      <c r="AG325" s="91">
        <f t="shared" si="270"/>
        <v>0.89</v>
      </c>
      <c r="AH325" s="91">
        <f t="shared" si="272"/>
        <v>4.4899988967578418E-3</v>
      </c>
      <c r="AI325" s="91">
        <f t="shared" si="299"/>
        <v>0.45</v>
      </c>
      <c r="AJ325" s="91">
        <f t="shared" si="274"/>
        <v>8.979997793515693E-4</v>
      </c>
      <c r="AK325" s="91">
        <f t="shared" si="299"/>
        <v>0.09</v>
      </c>
      <c r="AL325" s="91">
        <f t="shared" si="275"/>
        <v>8.9799977935156837E-3</v>
      </c>
      <c r="AM325" s="91">
        <f t="shared" si="276"/>
        <v>0.89</v>
      </c>
      <c r="AN325" s="91">
        <f t="shared" si="277"/>
        <v>4.4899988967578418E-3</v>
      </c>
      <c r="AO325" s="91">
        <f t="shared" si="278"/>
        <v>0.45</v>
      </c>
      <c r="AP325" s="91">
        <f t="shared" si="279"/>
        <v>2.2449994483789209E-3</v>
      </c>
      <c r="AQ325" s="91">
        <f t="shared" si="280"/>
        <v>0.22</v>
      </c>
      <c r="AR325" s="91">
        <f t="shared" si="281"/>
        <v>4.4899988967578465E-4</v>
      </c>
      <c r="AS325" s="91">
        <f t="shared" si="282"/>
        <v>0.04</v>
      </c>
      <c r="AT325" s="91">
        <f t="shared" si="283"/>
        <v>4.4899988967578418E-3</v>
      </c>
      <c r="AU325" s="91">
        <f t="shared" si="284"/>
        <v>0.45</v>
      </c>
      <c r="AV325" s="91">
        <f t="shared" si="285"/>
        <v>2.2449994483789209E-3</v>
      </c>
      <c r="AW325" s="91">
        <f t="shared" si="286"/>
        <v>0.22</v>
      </c>
      <c r="AX325" s="91">
        <f t="shared" si="287"/>
        <v>1.1224997241894605E-3</v>
      </c>
      <c r="AY325" s="91">
        <f t="shared" si="288"/>
        <v>0.11</v>
      </c>
      <c r="AZ325" s="91">
        <f t="shared" si="289"/>
        <v>2.2449994483789233E-4</v>
      </c>
      <c r="BA325" s="91">
        <f t="shared" si="290"/>
        <v>0.02</v>
      </c>
      <c r="BB325" s="91">
        <f t="shared" si="291"/>
        <v>8.9799977935156919E-4</v>
      </c>
      <c r="BC325" s="91">
        <f t="shared" si="292"/>
        <v>0.09</v>
      </c>
      <c r="BD325" s="91">
        <f t="shared" si="293"/>
        <v>4.489998896757846E-4</v>
      </c>
      <c r="BE325" s="91">
        <f t="shared" si="294"/>
        <v>0.04</v>
      </c>
      <c r="BF325" s="91">
        <f t="shared" si="295"/>
        <v>2.244999448378923E-4</v>
      </c>
      <c r="BG325" s="91">
        <f t="shared" si="296"/>
        <v>0.02</v>
      </c>
      <c r="BH325" s="91">
        <f t="shared" si="297"/>
        <v>4.4899988967578476E-5</v>
      </c>
      <c r="BI325" s="91">
        <f t="shared" si="298"/>
        <v>0</v>
      </c>
    </row>
    <row r="326" spans="1:61" s="91" customFormat="1" x14ac:dyDescent="0.25">
      <c r="A326" s="126">
        <v>7.5</v>
      </c>
      <c r="B326" s="127">
        <f t="shared" si="253"/>
        <v>41</v>
      </c>
      <c r="C326" s="128">
        <f t="shared" si="243"/>
        <v>0</v>
      </c>
      <c r="D326" s="129">
        <f t="shared" si="244"/>
        <v>1</v>
      </c>
      <c r="E326" s="130">
        <f t="shared" si="245"/>
        <v>0</v>
      </c>
      <c r="F326" s="145">
        <f t="shared" si="242"/>
        <v>40</v>
      </c>
      <c r="G326" s="138">
        <f t="shared" si="267"/>
        <v>2.4866160713756399E-2</v>
      </c>
      <c r="H326" s="133">
        <f t="shared" si="254"/>
        <v>0.46296296296296297</v>
      </c>
      <c r="I326" s="129">
        <f t="shared" si="255"/>
        <v>1.38</v>
      </c>
      <c r="J326" s="133">
        <f t="shared" si="256"/>
        <v>0.46294132893752798</v>
      </c>
      <c r="K326" s="133">
        <f t="shared" si="268"/>
        <v>1.3569901361731646E-5</v>
      </c>
      <c r="L326" s="128">
        <f t="shared" si="257"/>
        <v>18.617322322758923</v>
      </c>
      <c r="M326" s="129">
        <f t="shared" si="246"/>
        <v>0</v>
      </c>
      <c r="N326" s="145">
        <v>0</v>
      </c>
      <c r="O326" s="140">
        <f t="shared" si="258"/>
        <v>1014.6480700939912</v>
      </c>
      <c r="P326" s="135">
        <f t="shared" si="259"/>
        <v>480</v>
      </c>
      <c r="Q326" s="138">
        <f t="shared" si="260"/>
        <v>1.24330803568782E-2</v>
      </c>
      <c r="R326" s="133">
        <f t="shared" si="261"/>
        <v>0.23148148148148148</v>
      </c>
      <c r="S326" s="133">
        <f t="shared" si="247"/>
        <v>0.23147066446876399</v>
      </c>
      <c r="T326" s="133">
        <f t="shared" si="248"/>
        <v>6.7849506808658228E-6</v>
      </c>
      <c r="U326" s="138">
        <f t="shared" si="262"/>
        <v>6.2165401784390999E-3</v>
      </c>
      <c r="V326" s="133">
        <f t="shared" si="263"/>
        <v>0.11574074074074074</v>
      </c>
      <c r="W326" s="133">
        <f t="shared" si="249"/>
        <v>0.115735332234382</v>
      </c>
      <c r="X326" s="133">
        <f t="shared" si="250"/>
        <v>3.3924753404329114E-6</v>
      </c>
      <c r="Y326" s="138">
        <f t="shared" si="264"/>
        <v>1.2433080356878199E-3</v>
      </c>
      <c r="Z326" s="133">
        <f t="shared" si="265"/>
        <v>2.3148148148148147E-2</v>
      </c>
      <c r="AA326" s="133">
        <f t="shared" si="251"/>
        <v>2.3147066446876398E-2</v>
      </c>
      <c r="AB326" s="133">
        <f t="shared" si="252"/>
        <v>6.7849506808658228E-7</v>
      </c>
      <c r="AC326" s="141">
        <f t="shared" si="266"/>
        <v>0.35737847222222596</v>
      </c>
      <c r="AD326" s="91">
        <f t="shared" si="269"/>
        <v>1.8031485799083417E-2</v>
      </c>
      <c r="AE326" s="91">
        <f t="shared" si="270"/>
        <v>1.79</v>
      </c>
      <c r="AF326" s="91">
        <f t="shared" si="271"/>
        <v>9.0157428995417087E-3</v>
      </c>
      <c r="AG326" s="91">
        <f t="shared" si="270"/>
        <v>0.9</v>
      </c>
      <c r="AH326" s="91">
        <f t="shared" si="272"/>
        <v>4.5078714497708543E-3</v>
      </c>
      <c r="AI326" s="91">
        <f t="shared" si="299"/>
        <v>0.45</v>
      </c>
      <c r="AJ326" s="91">
        <f t="shared" si="274"/>
        <v>9.0157428995417182E-4</v>
      </c>
      <c r="AK326" s="91">
        <f t="shared" si="299"/>
        <v>0.09</v>
      </c>
      <c r="AL326" s="91">
        <f t="shared" si="275"/>
        <v>9.0157428995417087E-3</v>
      </c>
      <c r="AM326" s="91">
        <f t="shared" si="276"/>
        <v>0.9</v>
      </c>
      <c r="AN326" s="91">
        <f t="shared" si="277"/>
        <v>4.5078714497708543E-3</v>
      </c>
      <c r="AO326" s="91">
        <f t="shared" si="278"/>
        <v>0.45</v>
      </c>
      <c r="AP326" s="91">
        <f t="shared" si="279"/>
        <v>2.2539357248854272E-3</v>
      </c>
      <c r="AQ326" s="91">
        <f t="shared" si="280"/>
        <v>0.23</v>
      </c>
      <c r="AR326" s="91">
        <f t="shared" si="281"/>
        <v>4.5078714497708591E-4</v>
      </c>
      <c r="AS326" s="91">
        <f t="shared" si="282"/>
        <v>0.05</v>
      </c>
      <c r="AT326" s="91">
        <f t="shared" si="283"/>
        <v>4.5078714497708543E-3</v>
      </c>
      <c r="AU326" s="91">
        <f t="shared" si="284"/>
        <v>0.45</v>
      </c>
      <c r="AV326" s="91">
        <f t="shared" si="285"/>
        <v>2.2539357248854272E-3</v>
      </c>
      <c r="AW326" s="91">
        <f t="shared" si="286"/>
        <v>0.23</v>
      </c>
      <c r="AX326" s="91">
        <f t="shared" si="287"/>
        <v>1.1269678624427136E-3</v>
      </c>
      <c r="AY326" s="91">
        <f t="shared" si="288"/>
        <v>0.11</v>
      </c>
      <c r="AZ326" s="91">
        <f t="shared" si="289"/>
        <v>2.2539357248854296E-4</v>
      </c>
      <c r="BA326" s="91">
        <f t="shared" si="290"/>
        <v>0.02</v>
      </c>
      <c r="BB326" s="91">
        <f t="shared" si="291"/>
        <v>9.0157428995417171E-4</v>
      </c>
      <c r="BC326" s="91">
        <f t="shared" si="292"/>
        <v>0.09</v>
      </c>
      <c r="BD326" s="91">
        <f t="shared" si="293"/>
        <v>4.5078714497708586E-4</v>
      </c>
      <c r="BE326" s="91">
        <f t="shared" si="294"/>
        <v>0.05</v>
      </c>
      <c r="BF326" s="91">
        <f t="shared" si="295"/>
        <v>2.2539357248854293E-4</v>
      </c>
      <c r="BG326" s="91">
        <f t="shared" si="296"/>
        <v>0.02</v>
      </c>
      <c r="BH326" s="91">
        <f t="shared" si="297"/>
        <v>4.5078714497708602E-5</v>
      </c>
      <c r="BI326" s="91">
        <f t="shared" si="298"/>
        <v>0</v>
      </c>
    </row>
    <row r="327" spans="1:61" s="91" customFormat="1" x14ac:dyDescent="0.25">
      <c r="A327" s="126">
        <v>7.5</v>
      </c>
      <c r="B327" s="127">
        <f t="shared" si="253"/>
        <v>41</v>
      </c>
      <c r="C327" s="128">
        <f t="shared" si="243"/>
        <v>0</v>
      </c>
      <c r="D327" s="129">
        <f t="shared" si="244"/>
        <v>1</v>
      </c>
      <c r="E327" s="130">
        <f t="shared" si="245"/>
        <v>0</v>
      </c>
      <c r="F327" s="145">
        <f t="shared" si="242"/>
        <v>40</v>
      </c>
      <c r="G327" s="138">
        <f t="shared" si="267"/>
        <v>2.4866177514014886E-2</v>
      </c>
      <c r="H327" s="133">
        <f t="shared" si="254"/>
        <v>0.46296296296296297</v>
      </c>
      <c r="I327" s="129">
        <f t="shared" si="255"/>
        <v>1.38</v>
      </c>
      <c r="J327" s="133">
        <f t="shared" si="256"/>
        <v>0.46294164171335533</v>
      </c>
      <c r="K327" s="133">
        <f t="shared" si="268"/>
        <v>1.356991052992826E-5</v>
      </c>
      <c r="L327" s="128">
        <f t="shared" si="257"/>
        <v>18.617322322758923</v>
      </c>
      <c r="M327" s="129">
        <f t="shared" si="246"/>
        <v>0</v>
      </c>
      <c r="N327" s="145">
        <v>0</v>
      </c>
      <c r="O327" s="140">
        <f t="shared" si="258"/>
        <v>1014.648431424633</v>
      </c>
      <c r="P327" s="135">
        <f t="shared" si="259"/>
        <v>480</v>
      </c>
      <c r="Q327" s="138">
        <f t="shared" si="260"/>
        <v>1.2433088757007443E-2</v>
      </c>
      <c r="R327" s="133">
        <f t="shared" si="261"/>
        <v>0.23148148148148148</v>
      </c>
      <c r="S327" s="133">
        <f t="shared" si="247"/>
        <v>0.23147082085667767</v>
      </c>
      <c r="T327" s="133">
        <f t="shared" si="248"/>
        <v>6.7849552649641299E-6</v>
      </c>
      <c r="U327" s="138">
        <f t="shared" si="262"/>
        <v>6.2165443785037215E-3</v>
      </c>
      <c r="V327" s="133">
        <f t="shared" si="263"/>
        <v>0.11574074074074074</v>
      </c>
      <c r="W327" s="133">
        <f t="shared" si="249"/>
        <v>0.11573541042833883</v>
      </c>
      <c r="X327" s="133">
        <f t="shared" si="250"/>
        <v>3.392477632482065E-6</v>
      </c>
      <c r="Y327" s="138">
        <f t="shared" si="264"/>
        <v>1.2433088757007442E-3</v>
      </c>
      <c r="Z327" s="133">
        <f t="shared" si="265"/>
        <v>2.3148148148148147E-2</v>
      </c>
      <c r="AA327" s="133">
        <f t="shared" si="251"/>
        <v>2.3147082085667764E-2</v>
      </c>
      <c r="AB327" s="133">
        <f t="shared" si="252"/>
        <v>6.7849552649641299E-7</v>
      </c>
      <c r="AC327" s="141">
        <f t="shared" si="266"/>
        <v>0.35746527777778153</v>
      </c>
      <c r="AD327" s="91">
        <f t="shared" si="269"/>
        <v>1.8102976059436209E-2</v>
      </c>
      <c r="AE327" s="91">
        <f t="shared" si="270"/>
        <v>1.79</v>
      </c>
      <c r="AF327" s="91">
        <f t="shared" si="271"/>
        <v>9.0514880297181046E-3</v>
      </c>
      <c r="AG327" s="91">
        <f t="shared" si="270"/>
        <v>0.9</v>
      </c>
      <c r="AH327" s="91">
        <f t="shared" si="272"/>
        <v>4.5257440148590523E-3</v>
      </c>
      <c r="AI327" s="91">
        <f t="shared" si="299"/>
        <v>0.45</v>
      </c>
      <c r="AJ327" s="91">
        <f t="shared" si="274"/>
        <v>9.0514880297181148E-4</v>
      </c>
      <c r="AK327" s="91">
        <f t="shared" si="299"/>
        <v>0.09</v>
      </c>
      <c r="AL327" s="91">
        <f t="shared" si="275"/>
        <v>9.0514880297181046E-3</v>
      </c>
      <c r="AM327" s="91">
        <f t="shared" si="276"/>
        <v>0.9</v>
      </c>
      <c r="AN327" s="91">
        <f t="shared" si="277"/>
        <v>4.5257440148590523E-3</v>
      </c>
      <c r="AO327" s="91">
        <f t="shared" si="278"/>
        <v>0.45</v>
      </c>
      <c r="AP327" s="91">
        <f t="shared" si="279"/>
        <v>2.2628720074295262E-3</v>
      </c>
      <c r="AQ327" s="91">
        <f t="shared" si="280"/>
        <v>0.23</v>
      </c>
      <c r="AR327" s="91">
        <f t="shared" si="281"/>
        <v>4.5257440148590574E-4</v>
      </c>
      <c r="AS327" s="91">
        <f t="shared" si="282"/>
        <v>0.05</v>
      </c>
      <c r="AT327" s="91">
        <f t="shared" si="283"/>
        <v>4.5257440148590523E-3</v>
      </c>
      <c r="AU327" s="91">
        <f t="shared" si="284"/>
        <v>0.45</v>
      </c>
      <c r="AV327" s="91">
        <f t="shared" si="285"/>
        <v>2.2628720074295262E-3</v>
      </c>
      <c r="AW327" s="91">
        <f t="shared" si="286"/>
        <v>0.23</v>
      </c>
      <c r="AX327" s="91">
        <f t="shared" si="287"/>
        <v>1.1314360037147631E-3</v>
      </c>
      <c r="AY327" s="91">
        <f t="shared" si="288"/>
        <v>0.11</v>
      </c>
      <c r="AZ327" s="91">
        <f t="shared" si="289"/>
        <v>2.2628720074295287E-4</v>
      </c>
      <c r="BA327" s="91">
        <f t="shared" si="290"/>
        <v>0.02</v>
      </c>
      <c r="BB327" s="91">
        <f t="shared" si="291"/>
        <v>9.0514880297181137E-4</v>
      </c>
      <c r="BC327" s="91">
        <f t="shared" si="292"/>
        <v>0.09</v>
      </c>
      <c r="BD327" s="91">
        <f t="shared" si="293"/>
        <v>4.5257440148590569E-4</v>
      </c>
      <c r="BE327" s="91">
        <f t="shared" si="294"/>
        <v>0.05</v>
      </c>
      <c r="BF327" s="91">
        <f t="shared" si="295"/>
        <v>2.2628720074295284E-4</v>
      </c>
      <c r="BG327" s="91">
        <f t="shared" si="296"/>
        <v>0.02</v>
      </c>
      <c r="BH327" s="91">
        <f t="shared" si="297"/>
        <v>4.5257440148590586E-5</v>
      </c>
      <c r="BI327" s="91">
        <f t="shared" si="298"/>
        <v>0</v>
      </c>
    </row>
    <row r="328" spans="1:61" s="91" customFormat="1" x14ac:dyDescent="0.25">
      <c r="A328" s="126">
        <v>7.5</v>
      </c>
      <c r="B328" s="127">
        <f t="shared" si="253"/>
        <v>41</v>
      </c>
      <c r="C328" s="128">
        <f t="shared" si="243"/>
        <v>0</v>
      </c>
      <c r="D328" s="129">
        <f t="shared" si="244"/>
        <v>1</v>
      </c>
      <c r="E328" s="130">
        <f t="shared" si="245"/>
        <v>0</v>
      </c>
      <c r="F328" s="145">
        <f t="shared" si="242"/>
        <v>40</v>
      </c>
      <c r="G328" s="138">
        <f t="shared" si="267"/>
        <v>2.4866193662637964E-2</v>
      </c>
      <c r="H328" s="133">
        <f t="shared" si="254"/>
        <v>0.46296296296296297</v>
      </c>
      <c r="I328" s="129">
        <f t="shared" si="255"/>
        <v>1.38</v>
      </c>
      <c r="J328" s="133">
        <f t="shared" si="256"/>
        <v>0.46294194235747621</v>
      </c>
      <c r="K328" s="133">
        <f t="shared" si="268"/>
        <v>1.356991934251597E-5</v>
      </c>
      <c r="L328" s="128">
        <f t="shared" si="257"/>
        <v>18.617322322758923</v>
      </c>
      <c r="M328" s="129">
        <f t="shared" si="246"/>
        <v>0</v>
      </c>
      <c r="N328" s="145">
        <v>0</v>
      </c>
      <c r="O328" s="140">
        <f t="shared" si="258"/>
        <v>1014.6487787406726</v>
      </c>
      <c r="P328" s="135">
        <f t="shared" si="259"/>
        <v>480</v>
      </c>
      <c r="Q328" s="138">
        <f t="shared" si="260"/>
        <v>1.2433096831318982E-2</v>
      </c>
      <c r="R328" s="133">
        <f t="shared" si="261"/>
        <v>0.23148148148148148</v>
      </c>
      <c r="S328" s="133">
        <f t="shared" si="247"/>
        <v>0.23147097117873811</v>
      </c>
      <c r="T328" s="133">
        <f t="shared" si="248"/>
        <v>6.7849596712579852E-6</v>
      </c>
      <c r="U328" s="138">
        <f t="shared" si="262"/>
        <v>6.2165484156594909E-3</v>
      </c>
      <c r="V328" s="133">
        <f t="shared" si="263"/>
        <v>0.11574074074074074</v>
      </c>
      <c r="W328" s="133">
        <f t="shared" si="249"/>
        <v>0.11573548558936905</v>
      </c>
      <c r="X328" s="133">
        <f t="shared" si="250"/>
        <v>3.3924798356289926E-6</v>
      </c>
      <c r="Y328" s="138">
        <f t="shared" si="264"/>
        <v>1.243309683131898E-3</v>
      </c>
      <c r="Z328" s="133">
        <f t="shared" si="265"/>
        <v>2.3148148148148147E-2</v>
      </c>
      <c r="AA328" s="133">
        <f t="shared" si="251"/>
        <v>2.314709711787381E-2</v>
      </c>
      <c r="AB328" s="133">
        <f t="shared" si="252"/>
        <v>6.784959671257985E-7</v>
      </c>
      <c r="AC328" s="141">
        <f t="shared" si="266"/>
        <v>0.3575520833333371</v>
      </c>
      <c r="AD328" s="91">
        <f t="shared" si="269"/>
        <v>1.8174466366216294E-2</v>
      </c>
      <c r="AE328" s="91">
        <f t="shared" si="270"/>
        <v>1.8</v>
      </c>
      <c r="AF328" s="91">
        <f t="shared" si="271"/>
        <v>9.0872331831081468E-3</v>
      </c>
      <c r="AG328" s="91">
        <f t="shared" si="270"/>
        <v>0.9</v>
      </c>
      <c r="AH328" s="91">
        <f t="shared" si="272"/>
        <v>4.5436165915540734E-3</v>
      </c>
      <c r="AI328" s="91">
        <f t="shared" si="299"/>
        <v>0.45</v>
      </c>
      <c r="AJ328" s="91">
        <f t="shared" si="274"/>
        <v>9.087233183108157E-4</v>
      </c>
      <c r="AK328" s="91">
        <f t="shared" si="299"/>
        <v>0.09</v>
      </c>
      <c r="AL328" s="91">
        <f t="shared" si="275"/>
        <v>9.0872331831081468E-3</v>
      </c>
      <c r="AM328" s="91">
        <f t="shared" si="276"/>
        <v>0.9</v>
      </c>
      <c r="AN328" s="91">
        <f t="shared" si="277"/>
        <v>4.5436165915540734E-3</v>
      </c>
      <c r="AO328" s="91">
        <f t="shared" si="278"/>
        <v>0.45</v>
      </c>
      <c r="AP328" s="91">
        <f t="shared" si="279"/>
        <v>2.2718082957770367E-3</v>
      </c>
      <c r="AQ328" s="91">
        <f t="shared" si="280"/>
        <v>0.23</v>
      </c>
      <c r="AR328" s="91">
        <f t="shared" si="281"/>
        <v>4.5436165915540785E-4</v>
      </c>
      <c r="AS328" s="91">
        <f t="shared" si="282"/>
        <v>0.05</v>
      </c>
      <c r="AT328" s="91">
        <f t="shared" si="283"/>
        <v>4.5436165915540734E-3</v>
      </c>
      <c r="AU328" s="91">
        <f t="shared" si="284"/>
        <v>0.45</v>
      </c>
      <c r="AV328" s="91">
        <f t="shared" si="285"/>
        <v>2.2718082957770367E-3</v>
      </c>
      <c r="AW328" s="91">
        <f t="shared" si="286"/>
        <v>0.23</v>
      </c>
      <c r="AX328" s="91">
        <f t="shared" si="287"/>
        <v>1.1359041478885184E-3</v>
      </c>
      <c r="AY328" s="91">
        <f t="shared" si="288"/>
        <v>0.11</v>
      </c>
      <c r="AZ328" s="91">
        <f t="shared" si="289"/>
        <v>2.2718082957770393E-4</v>
      </c>
      <c r="BA328" s="91">
        <f t="shared" si="290"/>
        <v>0.02</v>
      </c>
      <c r="BB328" s="91">
        <f t="shared" si="291"/>
        <v>9.0872331831081559E-4</v>
      </c>
      <c r="BC328" s="91">
        <f t="shared" si="292"/>
        <v>0.09</v>
      </c>
      <c r="BD328" s="91">
        <f t="shared" si="293"/>
        <v>4.543616591554078E-4</v>
      </c>
      <c r="BE328" s="91">
        <f t="shared" si="294"/>
        <v>0.05</v>
      </c>
      <c r="BF328" s="91">
        <f t="shared" si="295"/>
        <v>2.271808295777039E-4</v>
      </c>
      <c r="BG328" s="91">
        <f t="shared" si="296"/>
        <v>0.02</v>
      </c>
      <c r="BH328" s="91">
        <f t="shared" si="297"/>
        <v>4.5436165915540797E-5</v>
      </c>
      <c r="BI328" s="91">
        <f t="shared" si="298"/>
        <v>0</v>
      </c>
    </row>
    <row r="329" spans="1:61" s="91" customFormat="1" x14ac:dyDescent="0.25">
      <c r="A329" s="126">
        <v>7.5</v>
      </c>
      <c r="B329" s="127">
        <f t="shared" si="253"/>
        <v>41</v>
      </c>
      <c r="C329" s="128">
        <f t="shared" si="243"/>
        <v>0</v>
      </c>
      <c r="D329" s="129">
        <f t="shared" si="244"/>
        <v>1</v>
      </c>
      <c r="E329" s="130">
        <f t="shared" si="245"/>
        <v>0</v>
      </c>
      <c r="F329" s="145">
        <f t="shared" si="242"/>
        <v>40</v>
      </c>
      <c r="G329" s="138">
        <f t="shared" si="267"/>
        <v>2.4866209184900765E-2</v>
      </c>
      <c r="H329" s="133">
        <f t="shared" si="254"/>
        <v>0.46296296296296297</v>
      </c>
      <c r="I329" s="129">
        <f t="shared" si="255"/>
        <v>1.38</v>
      </c>
      <c r="J329" s="133">
        <f t="shared" si="256"/>
        <v>0.46294223134044599</v>
      </c>
      <c r="K329" s="133">
        <f t="shared" si="268"/>
        <v>1.356992781328786E-5</v>
      </c>
      <c r="L329" s="128">
        <f t="shared" si="257"/>
        <v>18.617322322758923</v>
      </c>
      <c r="M329" s="129">
        <f t="shared" si="246"/>
        <v>0</v>
      </c>
      <c r="N329" s="145">
        <v>0</v>
      </c>
      <c r="O329" s="140">
        <f t="shared" si="258"/>
        <v>1014.6491125856817</v>
      </c>
      <c r="P329" s="135">
        <f t="shared" si="259"/>
        <v>480</v>
      </c>
      <c r="Q329" s="138">
        <f t="shared" si="260"/>
        <v>1.2433104592450383E-2</v>
      </c>
      <c r="R329" s="133">
        <f t="shared" si="261"/>
        <v>0.23148148148148148</v>
      </c>
      <c r="S329" s="133">
        <f t="shared" si="247"/>
        <v>0.23147111567022299</v>
      </c>
      <c r="T329" s="133">
        <f t="shared" si="248"/>
        <v>6.7849639066439301E-6</v>
      </c>
      <c r="U329" s="138">
        <f t="shared" si="262"/>
        <v>6.2165522962251913E-3</v>
      </c>
      <c r="V329" s="133">
        <f t="shared" si="263"/>
        <v>0.11574074074074074</v>
      </c>
      <c r="W329" s="133">
        <f t="shared" si="249"/>
        <v>0.1157355578351115</v>
      </c>
      <c r="X329" s="133">
        <f t="shared" si="250"/>
        <v>3.3924819533219651E-6</v>
      </c>
      <c r="Y329" s="138">
        <f t="shared" si="264"/>
        <v>1.2433104592450381E-3</v>
      </c>
      <c r="Z329" s="133">
        <f t="shared" si="265"/>
        <v>2.3148148148148147E-2</v>
      </c>
      <c r="AA329" s="133">
        <f t="shared" si="251"/>
        <v>2.3147111567022295E-2</v>
      </c>
      <c r="AB329" s="133">
        <f t="shared" si="252"/>
        <v>6.7849639066439303E-7</v>
      </c>
      <c r="AC329" s="141">
        <f t="shared" si="266"/>
        <v>0.35763888888889267</v>
      </c>
      <c r="AD329" s="91">
        <f t="shared" si="269"/>
        <v>1.8245956717622882E-2</v>
      </c>
      <c r="AE329" s="91">
        <f t="shared" si="270"/>
        <v>1.81</v>
      </c>
      <c r="AF329" s="91">
        <f t="shared" si="271"/>
        <v>9.122978358811441E-3</v>
      </c>
      <c r="AG329" s="91">
        <f t="shared" si="270"/>
        <v>0.91</v>
      </c>
      <c r="AH329" s="91">
        <f t="shared" si="272"/>
        <v>4.5614891794057205E-3</v>
      </c>
      <c r="AI329" s="91">
        <f t="shared" si="299"/>
        <v>0.46</v>
      </c>
      <c r="AJ329" s="91">
        <f t="shared" si="274"/>
        <v>9.1229783588114518E-4</v>
      </c>
      <c r="AK329" s="91">
        <f t="shared" si="299"/>
        <v>0.09</v>
      </c>
      <c r="AL329" s="91">
        <f t="shared" si="275"/>
        <v>9.122978358811441E-3</v>
      </c>
      <c r="AM329" s="91">
        <f t="shared" si="276"/>
        <v>0.91</v>
      </c>
      <c r="AN329" s="91">
        <f t="shared" si="277"/>
        <v>4.5614891794057205E-3</v>
      </c>
      <c r="AO329" s="91">
        <f t="shared" si="278"/>
        <v>0.46</v>
      </c>
      <c r="AP329" s="91">
        <f t="shared" si="279"/>
        <v>2.2807445897028602E-3</v>
      </c>
      <c r="AQ329" s="91">
        <f t="shared" si="280"/>
        <v>0.23</v>
      </c>
      <c r="AR329" s="91">
        <f t="shared" si="281"/>
        <v>4.5614891794057259E-4</v>
      </c>
      <c r="AS329" s="91">
        <f t="shared" si="282"/>
        <v>0.05</v>
      </c>
      <c r="AT329" s="91">
        <f t="shared" si="283"/>
        <v>4.5614891794057205E-3</v>
      </c>
      <c r="AU329" s="91">
        <f t="shared" si="284"/>
        <v>0.46</v>
      </c>
      <c r="AV329" s="91">
        <f t="shared" si="285"/>
        <v>2.2807445897028602E-3</v>
      </c>
      <c r="AW329" s="91">
        <f t="shared" si="286"/>
        <v>0.23</v>
      </c>
      <c r="AX329" s="91">
        <f t="shared" si="287"/>
        <v>1.1403722948514301E-3</v>
      </c>
      <c r="AY329" s="91">
        <f t="shared" si="288"/>
        <v>0.11</v>
      </c>
      <c r="AZ329" s="91">
        <f t="shared" si="289"/>
        <v>2.280744589702863E-4</v>
      </c>
      <c r="BA329" s="91">
        <f t="shared" si="290"/>
        <v>0.02</v>
      </c>
      <c r="BB329" s="91">
        <f t="shared" si="291"/>
        <v>9.1229783588114507E-4</v>
      </c>
      <c r="BC329" s="91">
        <f t="shared" si="292"/>
        <v>0.09</v>
      </c>
      <c r="BD329" s="91">
        <f t="shared" si="293"/>
        <v>4.5614891794057254E-4</v>
      </c>
      <c r="BE329" s="91">
        <f t="shared" si="294"/>
        <v>0.05</v>
      </c>
      <c r="BF329" s="91">
        <f t="shared" si="295"/>
        <v>2.2807445897028627E-4</v>
      </c>
      <c r="BG329" s="91">
        <f t="shared" si="296"/>
        <v>0.02</v>
      </c>
      <c r="BH329" s="91">
        <f t="shared" si="297"/>
        <v>4.5614891794057269E-5</v>
      </c>
      <c r="BI329" s="91">
        <f t="shared" si="298"/>
        <v>0</v>
      </c>
    </row>
    <row r="330" spans="1:61" s="91" customFormat="1" x14ac:dyDescent="0.25">
      <c r="A330" s="126">
        <v>7.5</v>
      </c>
      <c r="B330" s="127">
        <f t="shared" si="253"/>
        <v>41</v>
      </c>
      <c r="C330" s="128">
        <f t="shared" si="243"/>
        <v>0</v>
      </c>
      <c r="D330" s="129">
        <f t="shared" si="244"/>
        <v>1</v>
      </c>
      <c r="E330" s="130">
        <f t="shared" si="245"/>
        <v>0</v>
      </c>
      <c r="F330" s="145">
        <f t="shared" si="242"/>
        <v>40</v>
      </c>
      <c r="G330" s="138">
        <f t="shared" si="267"/>
        <v>2.4866224105098065E-2</v>
      </c>
      <c r="H330" s="133">
        <f t="shared" si="254"/>
        <v>0.46296296296296297</v>
      </c>
      <c r="I330" s="129">
        <f t="shared" si="255"/>
        <v>1.38</v>
      </c>
      <c r="J330" s="133">
        <f t="shared" si="256"/>
        <v>0.46294250911456825</v>
      </c>
      <c r="K330" s="133">
        <f t="shared" si="268"/>
        <v>1.3569935955502011E-5</v>
      </c>
      <c r="L330" s="128">
        <f t="shared" si="257"/>
        <v>18.617322322758923</v>
      </c>
      <c r="M330" s="129">
        <f t="shared" si="246"/>
        <v>0</v>
      </c>
      <c r="N330" s="145">
        <v>0</v>
      </c>
      <c r="O330" s="140">
        <f t="shared" si="258"/>
        <v>1014.6494334821488</v>
      </c>
      <c r="P330" s="135">
        <f t="shared" si="259"/>
        <v>480</v>
      </c>
      <c r="Q330" s="138">
        <f t="shared" si="260"/>
        <v>1.2433112052549032E-2</v>
      </c>
      <c r="R330" s="133">
        <f t="shared" si="261"/>
        <v>0.23148148148148148</v>
      </c>
      <c r="S330" s="133">
        <f t="shared" si="247"/>
        <v>0.23147125455728412</v>
      </c>
      <c r="T330" s="133">
        <f t="shared" si="248"/>
        <v>6.7849679777510053E-6</v>
      </c>
      <c r="U330" s="138">
        <f t="shared" si="262"/>
        <v>6.2165560262745162E-3</v>
      </c>
      <c r="V330" s="133">
        <f t="shared" si="263"/>
        <v>0.11574074074074074</v>
      </c>
      <c r="W330" s="133">
        <f t="shared" si="249"/>
        <v>0.11573562727864206</v>
      </c>
      <c r="X330" s="133">
        <f t="shared" si="250"/>
        <v>3.3924839888755026E-6</v>
      </c>
      <c r="Y330" s="138">
        <f t="shared" si="264"/>
        <v>1.2433112052549031E-3</v>
      </c>
      <c r="Z330" s="133">
        <f t="shared" si="265"/>
        <v>2.3148148148148147E-2</v>
      </c>
      <c r="AA330" s="133">
        <f t="shared" si="251"/>
        <v>2.3147125455728411E-2</v>
      </c>
      <c r="AB330" s="133">
        <f t="shared" si="252"/>
        <v>6.7849679777510044E-7</v>
      </c>
      <c r="AC330" s="141">
        <f t="shared" si="266"/>
        <v>0.35772569444444824</v>
      </c>
      <c r="AD330" s="91">
        <f t="shared" si="269"/>
        <v>1.8317447111925039E-2</v>
      </c>
      <c r="AE330" s="91">
        <f t="shared" si="270"/>
        <v>1.82</v>
      </c>
      <c r="AF330" s="91">
        <f t="shared" si="271"/>
        <v>9.1587235559625196E-3</v>
      </c>
      <c r="AG330" s="91">
        <f t="shared" si="270"/>
        <v>0.91</v>
      </c>
      <c r="AH330" s="91">
        <f t="shared" si="272"/>
        <v>4.5793617779812598E-3</v>
      </c>
      <c r="AI330" s="91">
        <f t="shared" si="299"/>
        <v>0.46</v>
      </c>
      <c r="AJ330" s="91">
        <f t="shared" si="274"/>
        <v>9.1587235559625305E-4</v>
      </c>
      <c r="AK330" s="91">
        <f t="shared" si="299"/>
        <v>0.09</v>
      </c>
      <c r="AL330" s="91">
        <f t="shared" si="275"/>
        <v>9.1587235559625196E-3</v>
      </c>
      <c r="AM330" s="91">
        <f t="shared" si="276"/>
        <v>0.91</v>
      </c>
      <c r="AN330" s="91">
        <f t="shared" si="277"/>
        <v>4.5793617779812598E-3</v>
      </c>
      <c r="AO330" s="91">
        <f t="shared" si="278"/>
        <v>0.46</v>
      </c>
      <c r="AP330" s="91">
        <f t="shared" si="279"/>
        <v>2.2896808889906299E-3</v>
      </c>
      <c r="AQ330" s="91">
        <f t="shared" si="280"/>
        <v>0.23</v>
      </c>
      <c r="AR330" s="91">
        <f t="shared" si="281"/>
        <v>4.5793617779812652E-4</v>
      </c>
      <c r="AS330" s="91">
        <f t="shared" si="282"/>
        <v>0.05</v>
      </c>
      <c r="AT330" s="91">
        <f t="shared" si="283"/>
        <v>4.5793617779812598E-3</v>
      </c>
      <c r="AU330" s="91">
        <f t="shared" si="284"/>
        <v>0.46</v>
      </c>
      <c r="AV330" s="91">
        <f t="shared" si="285"/>
        <v>2.2896808889906299E-3</v>
      </c>
      <c r="AW330" s="91">
        <f t="shared" si="286"/>
        <v>0.23</v>
      </c>
      <c r="AX330" s="91">
        <f t="shared" si="287"/>
        <v>1.144840444495315E-3</v>
      </c>
      <c r="AY330" s="91">
        <f t="shared" si="288"/>
        <v>0.11</v>
      </c>
      <c r="AZ330" s="91">
        <f t="shared" si="289"/>
        <v>2.2896808889906326E-4</v>
      </c>
      <c r="BA330" s="91">
        <f t="shared" si="290"/>
        <v>0.02</v>
      </c>
      <c r="BB330" s="91">
        <f t="shared" si="291"/>
        <v>9.1587235559625294E-4</v>
      </c>
      <c r="BC330" s="91">
        <f t="shared" si="292"/>
        <v>0.09</v>
      </c>
      <c r="BD330" s="91">
        <f t="shared" si="293"/>
        <v>4.5793617779812647E-4</v>
      </c>
      <c r="BE330" s="91">
        <f t="shared" si="294"/>
        <v>0.05</v>
      </c>
      <c r="BF330" s="91">
        <f t="shared" si="295"/>
        <v>2.2896808889906323E-4</v>
      </c>
      <c r="BG330" s="91">
        <f t="shared" si="296"/>
        <v>0.02</v>
      </c>
      <c r="BH330" s="91">
        <f t="shared" si="297"/>
        <v>4.5793617779812658E-5</v>
      </c>
      <c r="BI330" s="91">
        <f t="shared" si="298"/>
        <v>0</v>
      </c>
    </row>
    <row r="331" spans="1:61" s="91" customFormat="1" x14ac:dyDescent="0.25">
      <c r="A331" s="126">
        <v>7.5</v>
      </c>
      <c r="B331" s="127">
        <f t="shared" si="253"/>
        <v>41</v>
      </c>
      <c r="C331" s="128">
        <f t="shared" si="243"/>
        <v>0</v>
      </c>
      <c r="D331" s="129">
        <f t="shared" si="244"/>
        <v>1</v>
      </c>
      <c r="E331" s="130">
        <f t="shared" si="245"/>
        <v>0</v>
      </c>
      <c r="F331" s="145">
        <f t="shared" si="242"/>
        <v>40</v>
      </c>
      <c r="G331" s="138">
        <f t="shared" si="267"/>
        <v>2.4866238446582312E-2</v>
      </c>
      <c r="H331" s="133">
        <f t="shared" si="254"/>
        <v>0.46296296296296297</v>
      </c>
      <c r="I331" s="129">
        <f t="shared" si="255"/>
        <v>1.38</v>
      </c>
      <c r="J331" s="133">
        <f t="shared" si="256"/>
        <v>0.46294277611460305</v>
      </c>
      <c r="K331" s="133">
        <f t="shared" si="268"/>
        <v>1.3569943781902268E-5</v>
      </c>
      <c r="L331" s="128">
        <f t="shared" si="257"/>
        <v>18.617322322758923</v>
      </c>
      <c r="M331" s="129">
        <f t="shared" si="246"/>
        <v>0</v>
      </c>
      <c r="N331" s="145">
        <v>0</v>
      </c>
      <c r="O331" s="140">
        <f t="shared" si="258"/>
        <v>1014.6497419322972</v>
      </c>
      <c r="P331" s="135">
        <f t="shared" si="259"/>
        <v>480</v>
      </c>
      <c r="Q331" s="138">
        <f t="shared" si="260"/>
        <v>1.2433119223291156E-2</v>
      </c>
      <c r="R331" s="133">
        <f t="shared" si="261"/>
        <v>0.23148148148148148</v>
      </c>
      <c r="S331" s="133">
        <f t="shared" si="247"/>
        <v>0.23147138805730152</v>
      </c>
      <c r="T331" s="133">
        <f t="shared" si="248"/>
        <v>6.7849718909511339E-6</v>
      </c>
      <c r="U331" s="138">
        <f t="shared" si="262"/>
        <v>6.2165596116455779E-3</v>
      </c>
      <c r="V331" s="133">
        <f t="shared" si="263"/>
        <v>0.11574074074074074</v>
      </c>
      <c r="W331" s="133">
        <f t="shared" si="249"/>
        <v>0.11573569402865076</v>
      </c>
      <c r="X331" s="133">
        <f t="shared" si="250"/>
        <v>3.3924859454755669E-6</v>
      </c>
      <c r="Y331" s="138">
        <f t="shared" si="264"/>
        <v>1.2433119223291156E-3</v>
      </c>
      <c r="Z331" s="133">
        <f t="shared" si="265"/>
        <v>2.3148148148148147E-2</v>
      </c>
      <c r="AA331" s="133">
        <f t="shared" si="251"/>
        <v>2.3147138805730154E-2</v>
      </c>
      <c r="AB331" s="133">
        <f t="shared" si="252"/>
        <v>6.7849718909511334E-7</v>
      </c>
      <c r="AC331" s="141">
        <f t="shared" si="266"/>
        <v>0.35781250000000381</v>
      </c>
      <c r="AD331" s="91">
        <f t="shared" si="269"/>
        <v>1.8388937547458965E-2</v>
      </c>
      <c r="AE331" s="91">
        <f t="shared" si="270"/>
        <v>1.82</v>
      </c>
      <c r="AF331" s="91">
        <f t="shared" si="271"/>
        <v>9.1944687737294823E-3</v>
      </c>
      <c r="AG331" s="91">
        <f t="shared" si="270"/>
        <v>0.92</v>
      </c>
      <c r="AH331" s="91">
        <f t="shared" si="272"/>
        <v>4.5972343868647412E-3</v>
      </c>
      <c r="AI331" s="91">
        <f t="shared" si="299"/>
        <v>0.46</v>
      </c>
      <c r="AJ331" s="91">
        <f t="shared" si="274"/>
        <v>9.1944687737294923E-4</v>
      </c>
      <c r="AK331" s="91">
        <f t="shared" si="299"/>
        <v>0.09</v>
      </c>
      <c r="AL331" s="91">
        <f t="shared" si="275"/>
        <v>9.1944687737294823E-3</v>
      </c>
      <c r="AM331" s="91">
        <f t="shared" si="276"/>
        <v>0.92</v>
      </c>
      <c r="AN331" s="91">
        <f t="shared" si="277"/>
        <v>4.5972343868647412E-3</v>
      </c>
      <c r="AO331" s="91">
        <f t="shared" si="278"/>
        <v>0.46</v>
      </c>
      <c r="AP331" s="91">
        <f t="shared" si="279"/>
        <v>2.2986171934323706E-3</v>
      </c>
      <c r="AQ331" s="91">
        <f t="shared" si="280"/>
        <v>0.23</v>
      </c>
      <c r="AR331" s="91">
        <f t="shared" si="281"/>
        <v>4.5972343868647461E-4</v>
      </c>
      <c r="AS331" s="91">
        <f t="shared" si="282"/>
        <v>0.05</v>
      </c>
      <c r="AT331" s="91">
        <f t="shared" si="283"/>
        <v>4.5972343868647412E-3</v>
      </c>
      <c r="AU331" s="91">
        <f t="shared" si="284"/>
        <v>0.46</v>
      </c>
      <c r="AV331" s="91">
        <f t="shared" si="285"/>
        <v>2.2986171934323706E-3</v>
      </c>
      <c r="AW331" s="91">
        <f t="shared" si="286"/>
        <v>0.23</v>
      </c>
      <c r="AX331" s="91">
        <f t="shared" si="287"/>
        <v>1.1493085967161853E-3</v>
      </c>
      <c r="AY331" s="91">
        <f t="shared" si="288"/>
        <v>0.11</v>
      </c>
      <c r="AZ331" s="91">
        <f t="shared" si="289"/>
        <v>2.2986171934323731E-4</v>
      </c>
      <c r="BA331" s="91">
        <f t="shared" si="290"/>
        <v>0.02</v>
      </c>
      <c r="BB331" s="91">
        <f t="shared" si="291"/>
        <v>9.1944687737294912E-4</v>
      </c>
      <c r="BC331" s="91">
        <f t="shared" si="292"/>
        <v>0.09</v>
      </c>
      <c r="BD331" s="91">
        <f t="shared" si="293"/>
        <v>4.5972343868647456E-4</v>
      </c>
      <c r="BE331" s="91">
        <f t="shared" si="294"/>
        <v>0.05</v>
      </c>
      <c r="BF331" s="91">
        <f t="shared" si="295"/>
        <v>2.2986171934323728E-4</v>
      </c>
      <c r="BG331" s="91">
        <f t="shared" si="296"/>
        <v>0.02</v>
      </c>
      <c r="BH331" s="91">
        <f t="shared" si="297"/>
        <v>4.5972343868647471E-5</v>
      </c>
      <c r="BI331" s="91">
        <f t="shared" si="298"/>
        <v>0</v>
      </c>
    </row>
    <row r="332" spans="1:61" s="91" customFormat="1" x14ac:dyDescent="0.25">
      <c r="A332" s="126">
        <v>7.5</v>
      </c>
      <c r="B332" s="127">
        <f t="shared" si="253"/>
        <v>41</v>
      </c>
      <c r="C332" s="128">
        <f t="shared" si="243"/>
        <v>0</v>
      </c>
      <c r="D332" s="129">
        <f t="shared" si="244"/>
        <v>1</v>
      </c>
      <c r="E332" s="130">
        <f t="shared" si="245"/>
        <v>0</v>
      </c>
      <c r="F332" s="145">
        <f t="shared" si="242"/>
        <v>40</v>
      </c>
      <c r="G332" s="138">
        <f t="shared" si="267"/>
        <v>2.4866252231800182E-2</v>
      </c>
      <c r="H332" s="133">
        <f t="shared" si="254"/>
        <v>0.46296296296296297</v>
      </c>
      <c r="I332" s="129">
        <f t="shared" si="255"/>
        <v>1.38</v>
      </c>
      <c r="J332" s="133">
        <f t="shared" si="256"/>
        <v>0.46294303275844739</v>
      </c>
      <c r="K332" s="133">
        <f t="shared" si="268"/>
        <v>1.3569951304738177E-5</v>
      </c>
      <c r="L332" s="128">
        <f t="shared" si="257"/>
        <v>18.617322322758923</v>
      </c>
      <c r="M332" s="129">
        <f t="shared" si="246"/>
        <v>0</v>
      </c>
      <c r="N332" s="145">
        <v>0</v>
      </c>
      <c r="O332" s="140">
        <f t="shared" si="258"/>
        <v>1014.650038418871</v>
      </c>
      <c r="P332" s="135">
        <f t="shared" si="259"/>
        <v>480</v>
      </c>
      <c r="Q332" s="138">
        <f t="shared" si="260"/>
        <v>1.2433126115900091E-2</v>
      </c>
      <c r="R332" s="133">
        <f t="shared" si="261"/>
        <v>0.23148148148148148</v>
      </c>
      <c r="S332" s="133">
        <f t="shared" si="247"/>
        <v>0.2314715163792237</v>
      </c>
      <c r="T332" s="133">
        <f t="shared" si="248"/>
        <v>6.7849756523690883E-6</v>
      </c>
      <c r="U332" s="138">
        <f t="shared" si="262"/>
        <v>6.2165630579500454E-3</v>
      </c>
      <c r="V332" s="133">
        <f t="shared" si="263"/>
        <v>0.11574074074074074</v>
      </c>
      <c r="W332" s="133">
        <f t="shared" si="249"/>
        <v>0.11573575818961185</v>
      </c>
      <c r="X332" s="133">
        <f t="shared" si="250"/>
        <v>3.3924878261845441E-6</v>
      </c>
      <c r="Y332" s="138">
        <f t="shared" si="264"/>
        <v>1.2433126115900092E-3</v>
      </c>
      <c r="Z332" s="133">
        <f t="shared" si="265"/>
        <v>2.3148148148148147E-2</v>
      </c>
      <c r="AA332" s="133">
        <f t="shared" si="251"/>
        <v>2.3147151637922372E-2</v>
      </c>
      <c r="AB332" s="133">
        <f t="shared" si="252"/>
        <v>6.7849756523690887E-7</v>
      </c>
      <c r="AC332" s="141">
        <f t="shared" si="266"/>
        <v>0.35789930555555938</v>
      </c>
      <c r="AD332" s="91">
        <f t="shared" si="269"/>
        <v>1.8460428022625389E-2</v>
      </c>
      <c r="AE332" s="91">
        <f t="shared" si="270"/>
        <v>1.83</v>
      </c>
      <c r="AF332" s="91">
        <f t="shared" si="271"/>
        <v>9.2302140113126943E-3</v>
      </c>
      <c r="AG332" s="91">
        <f t="shared" si="270"/>
        <v>0.92</v>
      </c>
      <c r="AH332" s="91">
        <f t="shared" si="272"/>
        <v>4.6151070056563472E-3</v>
      </c>
      <c r="AI332" s="91">
        <f t="shared" si="299"/>
        <v>0.46</v>
      </c>
      <c r="AJ332" s="91">
        <f t="shared" si="274"/>
        <v>9.2302140113127045E-4</v>
      </c>
      <c r="AK332" s="91">
        <f t="shared" si="299"/>
        <v>0.09</v>
      </c>
      <c r="AL332" s="91">
        <f t="shared" si="275"/>
        <v>9.2302140113126943E-3</v>
      </c>
      <c r="AM332" s="91">
        <f t="shared" si="276"/>
        <v>0.92</v>
      </c>
      <c r="AN332" s="91">
        <f t="shared" si="277"/>
        <v>4.6151070056563472E-3</v>
      </c>
      <c r="AO332" s="91">
        <f t="shared" si="278"/>
        <v>0.46</v>
      </c>
      <c r="AP332" s="91">
        <f t="shared" si="279"/>
        <v>2.3075535028281736E-3</v>
      </c>
      <c r="AQ332" s="91">
        <f t="shared" si="280"/>
        <v>0.23</v>
      </c>
      <c r="AR332" s="91">
        <f t="shared" si="281"/>
        <v>4.6151070056563523E-4</v>
      </c>
      <c r="AS332" s="91">
        <f t="shared" si="282"/>
        <v>0.05</v>
      </c>
      <c r="AT332" s="91">
        <f t="shared" si="283"/>
        <v>4.6151070056563472E-3</v>
      </c>
      <c r="AU332" s="91">
        <f t="shared" si="284"/>
        <v>0.46</v>
      </c>
      <c r="AV332" s="91">
        <f t="shared" si="285"/>
        <v>2.3075535028281736E-3</v>
      </c>
      <c r="AW332" s="91">
        <f t="shared" si="286"/>
        <v>0.23</v>
      </c>
      <c r="AX332" s="91">
        <f t="shared" si="287"/>
        <v>1.1537767514140868E-3</v>
      </c>
      <c r="AY332" s="91">
        <f t="shared" si="288"/>
        <v>0.12</v>
      </c>
      <c r="AZ332" s="91">
        <f t="shared" si="289"/>
        <v>2.3075535028281761E-4</v>
      </c>
      <c r="BA332" s="91">
        <f t="shared" si="290"/>
        <v>0.02</v>
      </c>
      <c r="BB332" s="91">
        <f t="shared" si="291"/>
        <v>9.2302140113127034E-4</v>
      </c>
      <c r="BC332" s="91">
        <f t="shared" si="292"/>
        <v>0.09</v>
      </c>
      <c r="BD332" s="91">
        <f t="shared" si="293"/>
        <v>4.6151070056563517E-4</v>
      </c>
      <c r="BE332" s="91">
        <f t="shared" si="294"/>
        <v>0.05</v>
      </c>
      <c r="BF332" s="91">
        <f t="shared" si="295"/>
        <v>2.3075535028281759E-4</v>
      </c>
      <c r="BG332" s="91">
        <f t="shared" si="296"/>
        <v>0.02</v>
      </c>
      <c r="BH332" s="91">
        <f t="shared" si="297"/>
        <v>4.6151070056563536E-5</v>
      </c>
      <c r="BI332" s="91">
        <f t="shared" si="298"/>
        <v>0</v>
      </c>
    </row>
    <row r="333" spans="1:61" s="91" customFormat="1" x14ac:dyDescent="0.25">
      <c r="A333" s="126">
        <v>7.5</v>
      </c>
      <c r="B333" s="127">
        <f t="shared" si="253"/>
        <v>41</v>
      </c>
      <c r="C333" s="128">
        <f t="shared" si="243"/>
        <v>0</v>
      </c>
      <c r="D333" s="129">
        <f t="shared" si="244"/>
        <v>1</v>
      </c>
      <c r="E333" s="130">
        <f t="shared" si="245"/>
        <v>0</v>
      </c>
      <c r="F333" s="145">
        <f t="shared" si="242"/>
        <v>40</v>
      </c>
      <c r="G333" s="138">
        <f t="shared" si="267"/>
        <v>2.4866265482327704E-2</v>
      </c>
      <c r="H333" s="133">
        <f t="shared" si="254"/>
        <v>0.46296296296296297</v>
      </c>
      <c r="I333" s="129">
        <f t="shared" si="255"/>
        <v>1.38</v>
      </c>
      <c r="J333" s="133">
        <f t="shared" si="256"/>
        <v>0.46294327944778924</v>
      </c>
      <c r="K333" s="133">
        <f t="shared" si="268"/>
        <v>1.3569958535784156E-5</v>
      </c>
      <c r="L333" s="128">
        <f t="shared" si="257"/>
        <v>18.617322322758923</v>
      </c>
      <c r="M333" s="129">
        <f t="shared" si="246"/>
        <v>0</v>
      </c>
      <c r="N333" s="145">
        <v>0</v>
      </c>
      <c r="O333" s="140">
        <f t="shared" si="258"/>
        <v>1014.6503234058904</v>
      </c>
      <c r="P333" s="135">
        <f t="shared" si="259"/>
        <v>480</v>
      </c>
      <c r="Q333" s="138">
        <f t="shared" si="260"/>
        <v>1.2433132741163852E-2</v>
      </c>
      <c r="R333" s="133">
        <f t="shared" si="261"/>
        <v>0.23148148148148148</v>
      </c>
      <c r="S333" s="133">
        <f t="shared" si="247"/>
        <v>0.23147163972389462</v>
      </c>
      <c r="T333" s="133">
        <f t="shared" si="248"/>
        <v>6.7849792678920779E-6</v>
      </c>
      <c r="U333" s="138">
        <f t="shared" si="262"/>
        <v>6.216566370581926E-3</v>
      </c>
      <c r="V333" s="133">
        <f t="shared" si="263"/>
        <v>0.11574074074074074</v>
      </c>
      <c r="W333" s="133">
        <f t="shared" si="249"/>
        <v>0.11573581986194731</v>
      </c>
      <c r="X333" s="133">
        <f t="shared" si="250"/>
        <v>3.3924896339460389E-6</v>
      </c>
      <c r="Y333" s="138">
        <f t="shared" si="264"/>
        <v>1.2433132741163854E-3</v>
      </c>
      <c r="Z333" s="133">
        <f t="shared" si="265"/>
        <v>2.3148148148148147E-2</v>
      </c>
      <c r="AA333" s="133">
        <f t="shared" si="251"/>
        <v>2.3147163972389466E-2</v>
      </c>
      <c r="AB333" s="133">
        <f t="shared" si="252"/>
        <v>6.7849792678920795E-7</v>
      </c>
      <c r="AC333" s="141">
        <f t="shared" si="266"/>
        <v>0.35798611111111495</v>
      </c>
      <c r="AD333" s="91">
        <f t="shared" si="269"/>
        <v>1.8531918535887079E-2</v>
      </c>
      <c r="AE333" s="91">
        <f t="shared" si="270"/>
        <v>1.84</v>
      </c>
      <c r="AF333" s="91">
        <f t="shared" si="271"/>
        <v>9.2659592679435396E-3</v>
      </c>
      <c r="AG333" s="91">
        <f t="shared" si="270"/>
        <v>0.92</v>
      </c>
      <c r="AH333" s="91">
        <f t="shared" si="272"/>
        <v>4.6329796339717698E-3</v>
      </c>
      <c r="AI333" s="91">
        <f t="shared" si="299"/>
        <v>0.46</v>
      </c>
      <c r="AJ333" s="91">
        <f t="shared" si="274"/>
        <v>9.2659592679435502E-4</v>
      </c>
      <c r="AK333" s="91">
        <f t="shared" si="299"/>
        <v>0.09</v>
      </c>
      <c r="AL333" s="91">
        <f t="shared" si="275"/>
        <v>9.2659592679435396E-3</v>
      </c>
      <c r="AM333" s="91">
        <f t="shared" si="276"/>
        <v>0.92</v>
      </c>
      <c r="AN333" s="91">
        <f t="shared" si="277"/>
        <v>4.6329796339717698E-3</v>
      </c>
      <c r="AO333" s="91">
        <f t="shared" si="278"/>
        <v>0.46</v>
      </c>
      <c r="AP333" s="91">
        <f t="shared" si="279"/>
        <v>2.3164898169858849E-3</v>
      </c>
      <c r="AQ333" s="91">
        <f t="shared" si="280"/>
        <v>0.23</v>
      </c>
      <c r="AR333" s="91">
        <f t="shared" si="281"/>
        <v>4.6329796339717751E-4</v>
      </c>
      <c r="AS333" s="91">
        <f t="shared" si="282"/>
        <v>0.05</v>
      </c>
      <c r="AT333" s="91">
        <f t="shared" si="283"/>
        <v>4.6329796339717698E-3</v>
      </c>
      <c r="AU333" s="91">
        <f t="shared" si="284"/>
        <v>0.46</v>
      </c>
      <c r="AV333" s="91">
        <f t="shared" si="285"/>
        <v>2.3164898169858849E-3</v>
      </c>
      <c r="AW333" s="91">
        <f t="shared" si="286"/>
        <v>0.23</v>
      </c>
      <c r="AX333" s="91">
        <f t="shared" si="287"/>
        <v>1.1582449084929424E-3</v>
      </c>
      <c r="AY333" s="91">
        <f t="shared" si="288"/>
        <v>0.12</v>
      </c>
      <c r="AZ333" s="91">
        <f t="shared" si="289"/>
        <v>2.3164898169858876E-4</v>
      </c>
      <c r="BA333" s="91">
        <f t="shared" si="290"/>
        <v>0.02</v>
      </c>
      <c r="BB333" s="91">
        <f t="shared" si="291"/>
        <v>9.2659592679435491E-4</v>
      </c>
      <c r="BC333" s="91">
        <f t="shared" si="292"/>
        <v>0.09</v>
      </c>
      <c r="BD333" s="91">
        <f t="shared" si="293"/>
        <v>4.6329796339717746E-4</v>
      </c>
      <c r="BE333" s="91">
        <f t="shared" si="294"/>
        <v>0.05</v>
      </c>
      <c r="BF333" s="91">
        <f t="shared" si="295"/>
        <v>2.3164898169858873E-4</v>
      </c>
      <c r="BG333" s="91">
        <f t="shared" si="296"/>
        <v>0.02</v>
      </c>
      <c r="BH333" s="91">
        <f t="shared" si="297"/>
        <v>4.6329796339717763E-5</v>
      </c>
      <c r="BI333" s="91">
        <f t="shared" si="298"/>
        <v>0</v>
      </c>
    </row>
    <row r="334" spans="1:61" s="91" customFormat="1" x14ac:dyDescent="0.25">
      <c r="A334" s="126">
        <v>7.5</v>
      </c>
      <c r="B334" s="127">
        <f t="shared" si="253"/>
        <v>41</v>
      </c>
      <c r="C334" s="128">
        <f t="shared" si="243"/>
        <v>0</v>
      </c>
      <c r="D334" s="129">
        <f t="shared" si="244"/>
        <v>1</v>
      </c>
      <c r="E334" s="130">
        <f t="shared" si="245"/>
        <v>0</v>
      </c>
      <c r="F334" s="145">
        <f t="shared" si="242"/>
        <v>40</v>
      </c>
      <c r="G334" s="138">
        <f t="shared" si="267"/>
        <v>2.4866278218904032E-2</v>
      </c>
      <c r="H334" s="133">
        <f t="shared" si="254"/>
        <v>0.46296296296296297</v>
      </c>
      <c r="I334" s="129">
        <f t="shared" si="255"/>
        <v>1.38</v>
      </c>
      <c r="J334" s="133">
        <f t="shared" si="256"/>
        <v>0.46294351656873606</v>
      </c>
      <c r="K334" s="133">
        <f t="shared" si="268"/>
        <v>1.3569965486357929E-5</v>
      </c>
      <c r="L334" s="128">
        <f t="shared" si="257"/>
        <v>18.617322322758923</v>
      </c>
      <c r="M334" s="129">
        <f t="shared" si="246"/>
        <v>0</v>
      </c>
      <c r="N334" s="145">
        <v>0</v>
      </c>
      <c r="O334" s="140">
        <f t="shared" si="258"/>
        <v>1014.6505973393782</v>
      </c>
      <c r="P334" s="135">
        <f t="shared" si="259"/>
        <v>480</v>
      </c>
      <c r="Q334" s="138">
        <f t="shared" si="260"/>
        <v>1.2433139109452016E-2</v>
      </c>
      <c r="R334" s="133">
        <f t="shared" si="261"/>
        <v>0.23148148148148148</v>
      </c>
      <c r="S334" s="133">
        <f t="shared" si="247"/>
        <v>0.23147175828436803</v>
      </c>
      <c r="T334" s="133">
        <f t="shared" si="248"/>
        <v>6.7849827431789645E-6</v>
      </c>
      <c r="U334" s="138">
        <f t="shared" si="262"/>
        <v>6.2165695547260081E-3</v>
      </c>
      <c r="V334" s="133">
        <f t="shared" si="263"/>
        <v>0.11574074074074074</v>
      </c>
      <c r="W334" s="133">
        <f t="shared" si="249"/>
        <v>0.11573587914218401</v>
      </c>
      <c r="X334" s="133">
        <f t="shared" si="250"/>
        <v>3.3924913715894823E-6</v>
      </c>
      <c r="Y334" s="138">
        <f t="shared" si="264"/>
        <v>1.2433139109452019E-3</v>
      </c>
      <c r="Z334" s="133">
        <f t="shared" si="265"/>
        <v>2.3148148148148147E-2</v>
      </c>
      <c r="AA334" s="133">
        <f t="shared" si="251"/>
        <v>2.3147175828436808E-2</v>
      </c>
      <c r="AB334" s="133">
        <f t="shared" si="252"/>
        <v>6.7849827431789669E-7</v>
      </c>
      <c r="AC334" s="141">
        <f t="shared" si="266"/>
        <v>0.35807291666667052</v>
      </c>
      <c r="AD334" s="91">
        <f t="shared" si="269"/>
        <v>1.860340908576643E-2</v>
      </c>
      <c r="AE334" s="91">
        <f t="shared" si="270"/>
        <v>1.84</v>
      </c>
      <c r="AF334" s="91">
        <f t="shared" si="271"/>
        <v>9.301704542883215E-3</v>
      </c>
      <c r="AG334" s="91">
        <f t="shared" si="270"/>
        <v>0.93</v>
      </c>
      <c r="AH334" s="91">
        <f t="shared" si="272"/>
        <v>4.6508522714416075E-3</v>
      </c>
      <c r="AI334" s="91">
        <f t="shared" si="299"/>
        <v>0.46</v>
      </c>
      <c r="AJ334" s="91">
        <f t="shared" si="274"/>
        <v>9.3017045428832248E-4</v>
      </c>
      <c r="AK334" s="91">
        <f t="shared" si="299"/>
        <v>0.09</v>
      </c>
      <c r="AL334" s="91">
        <f t="shared" si="275"/>
        <v>9.301704542883215E-3</v>
      </c>
      <c r="AM334" s="91">
        <f t="shared" si="276"/>
        <v>0.93</v>
      </c>
      <c r="AN334" s="91">
        <f t="shared" si="277"/>
        <v>4.6508522714416075E-3</v>
      </c>
      <c r="AO334" s="91">
        <f t="shared" si="278"/>
        <v>0.46</v>
      </c>
      <c r="AP334" s="91">
        <f t="shared" si="279"/>
        <v>2.3254261357208037E-3</v>
      </c>
      <c r="AQ334" s="91">
        <f t="shared" si="280"/>
        <v>0.23</v>
      </c>
      <c r="AR334" s="91">
        <f t="shared" si="281"/>
        <v>4.6508522714416124E-4</v>
      </c>
      <c r="AS334" s="91">
        <f t="shared" si="282"/>
        <v>0.05</v>
      </c>
      <c r="AT334" s="91">
        <f t="shared" si="283"/>
        <v>4.6508522714416075E-3</v>
      </c>
      <c r="AU334" s="91">
        <f t="shared" si="284"/>
        <v>0.46</v>
      </c>
      <c r="AV334" s="91">
        <f t="shared" si="285"/>
        <v>2.3254261357208037E-3</v>
      </c>
      <c r="AW334" s="91">
        <f t="shared" si="286"/>
        <v>0.23</v>
      </c>
      <c r="AX334" s="91">
        <f t="shared" si="287"/>
        <v>1.1627130678604019E-3</v>
      </c>
      <c r="AY334" s="91">
        <f t="shared" si="288"/>
        <v>0.12</v>
      </c>
      <c r="AZ334" s="91">
        <f t="shared" si="289"/>
        <v>2.3254261357208062E-4</v>
      </c>
      <c r="BA334" s="91">
        <f t="shared" si="290"/>
        <v>0.02</v>
      </c>
      <c r="BB334" s="91">
        <f t="shared" si="291"/>
        <v>9.3017045428832237E-4</v>
      </c>
      <c r="BC334" s="91">
        <f t="shared" si="292"/>
        <v>0.09</v>
      </c>
      <c r="BD334" s="91">
        <f t="shared" si="293"/>
        <v>4.6508522714416118E-4</v>
      </c>
      <c r="BE334" s="91">
        <f t="shared" si="294"/>
        <v>0.05</v>
      </c>
      <c r="BF334" s="91">
        <f t="shared" si="295"/>
        <v>2.3254261357208059E-4</v>
      </c>
      <c r="BG334" s="91">
        <f t="shared" si="296"/>
        <v>0.02</v>
      </c>
      <c r="BH334" s="91">
        <f t="shared" si="297"/>
        <v>4.6508522714416133E-5</v>
      </c>
      <c r="BI334" s="91">
        <f t="shared" si="298"/>
        <v>0</v>
      </c>
    </row>
    <row r="335" spans="1:61" s="91" customFormat="1" x14ac:dyDescent="0.25">
      <c r="A335" s="126">
        <v>7.5</v>
      </c>
      <c r="B335" s="127">
        <f t="shared" si="253"/>
        <v>41</v>
      </c>
      <c r="C335" s="128">
        <f t="shared" si="243"/>
        <v>0</v>
      </c>
      <c r="D335" s="129">
        <f t="shared" si="244"/>
        <v>1</v>
      </c>
      <c r="E335" s="130">
        <f t="shared" si="245"/>
        <v>0</v>
      </c>
      <c r="F335" s="145">
        <f t="shared" si="242"/>
        <v>40</v>
      </c>
      <c r="G335" s="138">
        <f t="shared" si="267"/>
        <v>2.4866290461463908E-2</v>
      </c>
      <c r="H335" s="133">
        <f t="shared" si="254"/>
        <v>0.46296296296296297</v>
      </c>
      <c r="I335" s="129">
        <f t="shared" si="255"/>
        <v>1.38</v>
      </c>
      <c r="J335" s="133">
        <f t="shared" si="256"/>
        <v>0.46294374449241932</v>
      </c>
      <c r="K335" s="133">
        <f t="shared" si="268"/>
        <v>1.356997216733823E-5</v>
      </c>
      <c r="L335" s="128">
        <f t="shared" si="257"/>
        <v>18.617322322758923</v>
      </c>
      <c r="M335" s="129">
        <f t="shared" si="246"/>
        <v>0</v>
      </c>
      <c r="N335" s="145">
        <v>0</v>
      </c>
      <c r="O335" s="140">
        <f t="shared" si="258"/>
        <v>1014.6508606480576</v>
      </c>
      <c r="P335" s="135">
        <f t="shared" si="259"/>
        <v>480</v>
      </c>
      <c r="Q335" s="138">
        <f t="shared" si="260"/>
        <v>1.2433145230731954E-2</v>
      </c>
      <c r="R335" s="133">
        <f t="shared" si="261"/>
        <v>0.23148148148148148</v>
      </c>
      <c r="S335" s="133">
        <f t="shared" si="247"/>
        <v>0.23147187224620966</v>
      </c>
      <c r="T335" s="133">
        <f t="shared" si="248"/>
        <v>6.7849860836691152E-6</v>
      </c>
      <c r="U335" s="138">
        <f t="shared" si="262"/>
        <v>6.216572615365977E-3</v>
      </c>
      <c r="V335" s="133">
        <f t="shared" si="263"/>
        <v>0.11574074074074074</v>
      </c>
      <c r="W335" s="133">
        <f t="shared" si="249"/>
        <v>0.11573593612310483</v>
      </c>
      <c r="X335" s="133">
        <f t="shared" si="250"/>
        <v>3.3924930418345576E-6</v>
      </c>
      <c r="Y335" s="138">
        <f t="shared" si="264"/>
        <v>1.2433145230731956E-3</v>
      </c>
      <c r="Z335" s="133">
        <f t="shared" si="265"/>
        <v>2.3148148148148147E-2</v>
      </c>
      <c r="AA335" s="133">
        <f t="shared" si="251"/>
        <v>2.3147187224620967E-2</v>
      </c>
      <c r="AB335" s="133">
        <f t="shared" si="252"/>
        <v>6.7849860836691167E-7</v>
      </c>
      <c r="AC335" s="141">
        <f t="shared" si="266"/>
        <v>0.35815972222222608</v>
      </c>
      <c r="AD335" s="91">
        <f t="shared" si="269"/>
        <v>1.867489967084314E-2</v>
      </c>
      <c r="AE335" s="91">
        <f t="shared" si="270"/>
        <v>1.85</v>
      </c>
      <c r="AF335" s="91">
        <f t="shared" si="271"/>
        <v>9.3374498354215699E-3</v>
      </c>
      <c r="AG335" s="91">
        <f t="shared" si="270"/>
        <v>0.93</v>
      </c>
      <c r="AH335" s="91">
        <f t="shared" si="272"/>
        <v>4.6687249177107849E-3</v>
      </c>
      <c r="AI335" s="91">
        <f t="shared" si="299"/>
        <v>0.47</v>
      </c>
      <c r="AJ335" s="91">
        <f t="shared" si="274"/>
        <v>9.337449835421579E-4</v>
      </c>
      <c r="AK335" s="91">
        <f t="shared" si="299"/>
        <v>0.09</v>
      </c>
      <c r="AL335" s="91">
        <f t="shared" si="275"/>
        <v>9.3374498354215699E-3</v>
      </c>
      <c r="AM335" s="91">
        <f t="shared" si="276"/>
        <v>0.93</v>
      </c>
      <c r="AN335" s="91">
        <f t="shared" si="277"/>
        <v>4.6687249177107849E-3</v>
      </c>
      <c r="AO335" s="91">
        <f t="shared" si="278"/>
        <v>0.47</v>
      </c>
      <c r="AP335" s="91">
        <f t="shared" si="279"/>
        <v>2.3343624588553925E-3</v>
      </c>
      <c r="AQ335" s="91">
        <f t="shared" si="280"/>
        <v>0.23</v>
      </c>
      <c r="AR335" s="91">
        <f t="shared" si="281"/>
        <v>4.6687249177107895E-4</v>
      </c>
      <c r="AS335" s="91">
        <f t="shared" si="282"/>
        <v>0.05</v>
      </c>
      <c r="AT335" s="91">
        <f t="shared" si="283"/>
        <v>4.6687249177107849E-3</v>
      </c>
      <c r="AU335" s="91">
        <f t="shared" si="284"/>
        <v>0.47</v>
      </c>
      <c r="AV335" s="91">
        <f t="shared" si="285"/>
        <v>2.3343624588553925E-3</v>
      </c>
      <c r="AW335" s="91">
        <f t="shared" si="286"/>
        <v>0.23</v>
      </c>
      <c r="AX335" s="91">
        <f t="shared" si="287"/>
        <v>1.1671812294276962E-3</v>
      </c>
      <c r="AY335" s="91">
        <f t="shared" si="288"/>
        <v>0.12</v>
      </c>
      <c r="AZ335" s="91">
        <f t="shared" si="289"/>
        <v>2.3343624588553947E-4</v>
      </c>
      <c r="BA335" s="91">
        <f t="shared" si="290"/>
        <v>0.02</v>
      </c>
      <c r="BB335" s="91">
        <f t="shared" si="291"/>
        <v>9.3374498354215779E-4</v>
      </c>
      <c r="BC335" s="91">
        <f t="shared" si="292"/>
        <v>0.09</v>
      </c>
      <c r="BD335" s="91">
        <f t="shared" si="293"/>
        <v>4.6687249177107889E-4</v>
      </c>
      <c r="BE335" s="91">
        <f t="shared" si="294"/>
        <v>0.05</v>
      </c>
      <c r="BF335" s="91">
        <f t="shared" si="295"/>
        <v>2.3343624588553945E-4</v>
      </c>
      <c r="BG335" s="91">
        <f t="shared" si="296"/>
        <v>0.02</v>
      </c>
      <c r="BH335" s="91">
        <f t="shared" si="297"/>
        <v>4.6687249177107904E-5</v>
      </c>
      <c r="BI335" s="91">
        <f t="shared" si="298"/>
        <v>0</v>
      </c>
    </row>
    <row r="336" spans="1:61" s="91" customFormat="1" x14ac:dyDescent="0.25">
      <c r="A336" s="126">
        <v>7.5</v>
      </c>
      <c r="B336" s="127">
        <f t="shared" si="253"/>
        <v>41</v>
      </c>
      <c r="C336" s="128">
        <f t="shared" si="243"/>
        <v>0</v>
      </c>
      <c r="D336" s="129">
        <f t="shared" si="244"/>
        <v>1</v>
      </c>
      <c r="E336" s="130">
        <f t="shared" si="245"/>
        <v>0</v>
      </c>
      <c r="F336" s="145">
        <f t="shared" si="242"/>
        <v>40</v>
      </c>
      <c r="G336" s="138">
        <f t="shared" si="267"/>
        <v>2.4866302229168857E-2</v>
      </c>
      <c r="H336" s="133">
        <f t="shared" si="254"/>
        <v>0.46296296296296297</v>
      </c>
      <c r="I336" s="129">
        <f t="shared" si="255"/>
        <v>1.38</v>
      </c>
      <c r="J336" s="133">
        <f t="shared" si="256"/>
        <v>0.46294396357557532</v>
      </c>
      <c r="K336" s="133">
        <f t="shared" si="268"/>
        <v>1.3569978589181846E-5</v>
      </c>
      <c r="L336" s="128">
        <f t="shared" si="257"/>
        <v>18.617322322758923</v>
      </c>
      <c r="M336" s="129">
        <f t="shared" si="246"/>
        <v>0</v>
      </c>
      <c r="N336" s="145">
        <v>0</v>
      </c>
      <c r="O336" s="140">
        <f t="shared" si="258"/>
        <v>1014.6511137440233</v>
      </c>
      <c r="P336" s="135">
        <f t="shared" si="259"/>
        <v>480</v>
      </c>
      <c r="Q336" s="138">
        <f t="shared" si="260"/>
        <v>1.2433151114584429E-2</v>
      </c>
      <c r="R336" s="133">
        <f t="shared" si="261"/>
        <v>0.23148148148148148</v>
      </c>
      <c r="S336" s="133">
        <f t="shared" si="247"/>
        <v>0.23147198178778766</v>
      </c>
      <c r="T336" s="133">
        <f t="shared" si="248"/>
        <v>6.784989294590923E-6</v>
      </c>
      <c r="U336" s="138">
        <f t="shared" si="262"/>
        <v>6.2165755572922143E-3</v>
      </c>
      <c r="V336" s="133">
        <f t="shared" si="263"/>
        <v>0.11574074074074074</v>
      </c>
      <c r="W336" s="133">
        <f t="shared" si="249"/>
        <v>0.11573599089389383</v>
      </c>
      <c r="X336" s="133">
        <f t="shared" si="250"/>
        <v>3.3924946472954615E-6</v>
      </c>
      <c r="Y336" s="138">
        <f t="shared" si="264"/>
        <v>1.243315111458443E-3</v>
      </c>
      <c r="Z336" s="133">
        <f t="shared" si="265"/>
        <v>2.3148148148148147E-2</v>
      </c>
      <c r="AA336" s="133">
        <f t="shared" si="251"/>
        <v>2.314719817877877E-2</v>
      </c>
      <c r="AB336" s="133">
        <f t="shared" si="252"/>
        <v>6.7849892945909247E-7</v>
      </c>
      <c r="AC336" s="141">
        <f t="shared" si="266"/>
        <v>0.35824652777778165</v>
      </c>
      <c r="AD336" s="91">
        <f t="shared" si="269"/>
        <v>1.8746390289752002E-2</v>
      </c>
      <c r="AE336" s="91">
        <f t="shared" si="270"/>
        <v>1.86</v>
      </c>
      <c r="AF336" s="91">
        <f t="shared" si="271"/>
        <v>9.3731951448760009E-3</v>
      </c>
      <c r="AG336" s="91">
        <f t="shared" si="270"/>
        <v>0.93</v>
      </c>
      <c r="AH336" s="91">
        <f t="shared" si="272"/>
        <v>4.6865975724380005E-3</v>
      </c>
      <c r="AI336" s="91">
        <f t="shared" si="299"/>
        <v>0.47</v>
      </c>
      <c r="AJ336" s="91">
        <f t="shared" si="274"/>
        <v>9.3731951448760089E-4</v>
      </c>
      <c r="AK336" s="91">
        <f t="shared" si="299"/>
        <v>0.09</v>
      </c>
      <c r="AL336" s="91">
        <f t="shared" si="275"/>
        <v>9.3731951448760009E-3</v>
      </c>
      <c r="AM336" s="91">
        <f t="shared" si="276"/>
        <v>0.93</v>
      </c>
      <c r="AN336" s="91">
        <f t="shared" si="277"/>
        <v>4.6865975724380005E-3</v>
      </c>
      <c r="AO336" s="91">
        <f t="shared" si="278"/>
        <v>0.47</v>
      </c>
      <c r="AP336" s="91">
        <f t="shared" si="279"/>
        <v>2.3432987862190002E-3</v>
      </c>
      <c r="AQ336" s="91">
        <f t="shared" si="280"/>
        <v>0.23</v>
      </c>
      <c r="AR336" s="91">
        <f t="shared" si="281"/>
        <v>4.6865975724380045E-4</v>
      </c>
      <c r="AS336" s="91">
        <f t="shared" si="282"/>
        <v>0.05</v>
      </c>
      <c r="AT336" s="91">
        <f t="shared" si="283"/>
        <v>4.6865975724380005E-3</v>
      </c>
      <c r="AU336" s="91">
        <f t="shared" si="284"/>
        <v>0.47</v>
      </c>
      <c r="AV336" s="91">
        <f t="shared" si="285"/>
        <v>2.3432987862190002E-3</v>
      </c>
      <c r="AW336" s="91">
        <f t="shared" si="286"/>
        <v>0.23</v>
      </c>
      <c r="AX336" s="91">
        <f t="shared" si="287"/>
        <v>1.1716493931095001E-3</v>
      </c>
      <c r="AY336" s="91">
        <f t="shared" si="288"/>
        <v>0.12</v>
      </c>
      <c r="AZ336" s="91">
        <f t="shared" si="289"/>
        <v>2.3432987862190022E-4</v>
      </c>
      <c r="BA336" s="91">
        <f t="shared" si="290"/>
        <v>0.02</v>
      </c>
      <c r="BB336" s="91">
        <f t="shared" si="291"/>
        <v>9.3731951448760079E-4</v>
      </c>
      <c r="BC336" s="91">
        <f t="shared" si="292"/>
        <v>0.09</v>
      </c>
      <c r="BD336" s="91">
        <f t="shared" si="293"/>
        <v>4.6865975724380039E-4</v>
      </c>
      <c r="BE336" s="91">
        <f t="shared" si="294"/>
        <v>0.05</v>
      </c>
      <c r="BF336" s="91">
        <f t="shared" si="295"/>
        <v>2.343298786219002E-4</v>
      </c>
      <c r="BG336" s="91">
        <f t="shared" si="296"/>
        <v>0.02</v>
      </c>
      <c r="BH336" s="91">
        <f t="shared" si="297"/>
        <v>4.6865975724380056E-5</v>
      </c>
      <c r="BI336" s="91">
        <f t="shared" si="298"/>
        <v>0</v>
      </c>
    </row>
    <row r="337" spans="1:61" s="91" customFormat="1" x14ac:dyDescent="0.25">
      <c r="A337" s="126">
        <v>7.5</v>
      </c>
      <c r="B337" s="127">
        <f t="shared" si="253"/>
        <v>41</v>
      </c>
      <c r="C337" s="128">
        <f t="shared" si="243"/>
        <v>0</v>
      </c>
      <c r="D337" s="129">
        <f t="shared" si="244"/>
        <v>1</v>
      </c>
      <c r="E337" s="130">
        <f t="shared" si="245"/>
        <v>0</v>
      </c>
      <c r="F337" s="145">
        <f t="shared" si="242"/>
        <v>40</v>
      </c>
      <c r="G337" s="138">
        <f t="shared" si="267"/>
        <v>2.4866313540437189E-2</v>
      </c>
      <c r="H337" s="133">
        <f t="shared" si="254"/>
        <v>0.46296296296296297</v>
      </c>
      <c r="I337" s="129">
        <f t="shared" si="255"/>
        <v>1.38</v>
      </c>
      <c r="J337" s="133">
        <f t="shared" si="256"/>
        <v>0.46294417416110373</v>
      </c>
      <c r="K337" s="133">
        <f t="shared" si="268"/>
        <v>1.3569984761939968E-5</v>
      </c>
      <c r="L337" s="128">
        <f t="shared" si="257"/>
        <v>18.617322322758923</v>
      </c>
      <c r="M337" s="129">
        <f t="shared" si="246"/>
        <v>0</v>
      </c>
      <c r="N337" s="145">
        <v>0</v>
      </c>
      <c r="O337" s="140">
        <f t="shared" si="258"/>
        <v>1014.6513570233867</v>
      </c>
      <c r="P337" s="135">
        <f t="shared" si="259"/>
        <v>480</v>
      </c>
      <c r="Q337" s="138">
        <f t="shared" si="260"/>
        <v>1.2433156770218595E-2</v>
      </c>
      <c r="R337" s="133">
        <f t="shared" si="261"/>
        <v>0.23148148148148148</v>
      </c>
      <c r="S337" s="133">
        <f t="shared" si="247"/>
        <v>0.23147208708055186</v>
      </c>
      <c r="T337" s="133">
        <f t="shared" si="248"/>
        <v>6.7849923809699842E-6</v>
      </c>
      <c r="U337" s="138">
        <f t="shared" si="262"/>
        <v>6.2165783851092973E-3</v>
      </c>
      <c r="V337" s="133">
        <f t="shared" si="263"/>
        <v>0.11574074074074074</v>
      </c>
      <c r="W337" s="133">
        <f t="shared" si="249"/>
        <v>0.11573604354027593</v>
      </c>
      <c r="X337" s="133">
        <f t="shared" si="250"/>
        <v>3.3924961904849921E-6</v>
      </c>
      <c r="Y337" s="138">
        <f t="shared" si="264"/>
        <v>1.2433156770218594E-3</v>
      </c>
      <c r="Z337" s="133">
        <f t="shared" si="265"/>
        <v>2.3148148148148147E-2</v>
      </c>
      <c r="AA337" s="133">
        <f t="shared" si="251"/>
        <v>2.3147208708055186E-2</v>
      </c>
      <c r="AB337" s="133">
        <f t="shared" si="252"/>
        <v>6.7849923809699844E-7</v>
      </c>
      <c r="AC337" s="141">
        <f t="shared" si="266"/>
        <v>0.35833333333333722</v>
      </c>
      <c r="AD337" s="91">
        <f t="shared" si="269"/>
        <v>1.881788094118076E-2</v>
      </c>
      <c r="AE337" s="91">
        <f t="shared" si="270"/>
        <v>1.86</v>
      </c>
      <c r="AF337" s="91">
        <f t="shared" si="271"/>
        <v>9.4089404705903802E-3</v>
      </c>
      <c r="AG337" s="91">
        <f t="shared" si="270"/>
        <v>0.94</v>
      </c>
      <c r="AH337" s="91">
        <f t="shared" si="272"/>
        <v>4.7044702352951901E-3</v>
      </c>
      <c r="AI337" s="91">
        <f t="shared" si="299"/>
        <v>0.47</v>
      </c>
      <c r="AJ337" s="91">
        <f t="shared" si="274"/>
        <v>9.4089404705903869E-4</v>
      </c>
      <c r="AK337" s="91">
        <f t="shared" si="299"/>
        <v>0.09</v>
      </c>
      <c r="AL337" s="91">
        <f t="shared" si="275"/>
        <v>9.4089404705903802E-3</v>
      </c>
      <c r="AM337" s="91">
        <f t="shared" si="276"/>
        <v>0.94</v>
      </c>
      <c r="AN337" s="91">
        <f t="shared" si="277"/>
        <v>4.7044702352951901E-3</v>
      </c>
      <c r="AO337" s="91">
        <f t="shared" si="278"/>
        <v>0.47</v>
      </c>
      <c r="AP337" s="91">
        <f t="shared" si="279"/>
        <v>2.3522351176475951E-3</v>
      </c>
      <c r="AQ337" s="91">
        <f t="shared" si="280"/>
        <v>0.23</v>
      </c>
      <c r="AR337" s="91">
        <f t="shared" si="281"/>
        <v>4.7044702352951935E-4</v>
      </c>
      <c r="AS337" s="91">
        <f t="shared" si="282"/>
        <v>0.05</v>
      </c>
      <c r="AT337" s="91">
        <f t="shared" si="283"/>
        <v>4.7044702352951901E-3</v>
      </c>
      <c r="AU337" s="91">
        <f t="shared" si="284"/>
        <v>0.47</v>
      </c>
      <c r="AV337" s="91">
        <f t="shared" si="285"/>
        <v>2.3522351176475951E-3</v>
      </c>
      <c r="AW337" s="91">
        <f t="shared" si="286"/>
        <v>0.23</v>
      </c>
      <c r="AX337" s="91">
        <f t="shared" si="287"/>
        <v>1.1761175588237975E-3</v>
      </c>
      <c r="AY337" s="91">
        <f t="shared" si="288"/>
        <v>0.12</v>
      </c>
      <c r="AZ337" s="91">
        <f t="shared" si="289"/>
        <v>2.3522351176475967E-4</v>
      </c>
      <c r="BA337" s="91">
        <f t="shared" si="290"/>
        <v>0.02</v>
      </c>
      <c r="BB337" s="91">
        <f t="shared" si="291"/>
        <v>9.4089404705903859E-4</v>
      </c>
      <c r="BC337" s="91">
        <f t="shared" si="292"/>
        <v>0.09</v>
      </c>
      <c r="BD337" s="91">
        <f t="shared" si="293"/>
        <v>4.7044702352951929E-4</v>
      </c>
      <c r="BE337" s="91">
        <f t="shared" si="294"/>
        <v>0.05</v>
      </c>
      <c r="BF337" s="91">
        <f t="shared" si="295"/>
        <v>2.3522351176475965E-4</v>
      </c>
      <c r="BG337" s="91">
        <f t="shared" si="296"/>
        <v>0.02</v>
      </c>
      <c r="BH337" s="91">
        <f t="shared" si="297"/>
        <v>4.7044702352951947E-5</v>
      </c>
      <c r="BI337" s="91">
        <f t="shared" si="298"/>
        <v>0</v>
      </c>
    </row>
    <row r="338" spans="1:61" s="91" customFormat="1" x14ac:dyDescent="0.25">
      <c r="A338" s="126">
        <v>7.5</v>
      </c>
      <c r="B338" s="127">
        <f t="shared" si="253"/>
        <v>41</v>
      </c>
      <c r="C338" s="128">
        <f t="shared" si="243"/>
        <v>0</v>
      </c>
      <c r="D338" s="129">
        <f t="shared" si="244"/>
        <v>1</v>
      </c>
      <c r="E338" s="130">
        <f t="shared" si="245"/>
        <v>0</v>
      </c>
      <c r="F338" s="145">
        <f t="shared" si="242"/>
        <v>40</v>
      </c>
      <c r="G338" s="138">
        <f t="shared" si="267"/>
        <v>2.4866324412972807E-2</v>
      </c>
      <c r="H338" s="133">
        <f t="shared" si="254"/>
        <v>0.46296296296296297</v>
      </c>
      <c r="I338" s="129">
        <f t="shared" si="255"/>
        <v>1.38</v>
      </c>
      <c r="J338" s="133">
        <f t="shared" si="256"/>
        <v>0.46294437657860382</v>
      </c>
      <c r="K338" s="133">
        <f t="shared" si="268"/>
        <v>1.3569990695273932E-5</v>
      </c>
      <c r="L338" s="128">
        <f t="shared" si="257"/>
        <v>18.617322322758923</v>
      </c>
      <c r="M338" s="129">
        <f t="shared" si="246"/>
        <v>0</v>
      </c>
      <c r="N338" s="145">
        <v>0</v>
      </c>
      <c r="O338" s="140">
        <f t="shared" si="258"/>
        <v>1014.6515908668952</v>
      </c>
      <c r="P338" s="135">
        <f t="shared" si="259"/>
        <v>480</v>
      </c>
      <c r="Q338" s="138">
        <f t="shared" si="260"/>
        <v>1.2433162206486404E-2</v>
      </c>
      <c r="R338" s="133">
        <f t="shared" si="261"/>
        <v>0.23148148148148148</v>
      </c>
      <c r="S338" s="133">
        <f t="shared" si="247"/>
        <v>0.23147218828930191</v>
      </c>
      <c r="T338" s="133">
        <f t="shared" si="248"/>
        <v>6.7849953476369658E-6</v>
      </c>
      <c r="U338" s="138">
        <f t="shared" si="262"/>
        <v>6.2165811032432019E-3</v>
      </c>
      <c r="V338" s="133">
        <f t="shared" si="263"/>
        <v>0.11574074074074074</v>
      </c>
      <c r="W338" s="133">
        <f t="shared" si="249"/>
        <v>0.11573609414465096</v>
      </c>
      <c r="X338" s="133">
        <f t="shared" si="250"/>
        <v>3.3924976738184829E-6</v>
      </c>
      <c r="Y338" s="138">
        <f t="shared" si="264"/>
        <v>1.2433162206486404E-3</v>
      </c>
      <c r="Z338" s="133">
        <f t="shared" si="265"/>
        <v>2.3148148148148147E-2</v>
      </c>
      <c r="AA338" s="133">
        <f t="shared" si="251"/>
        <v>2.3147218828930193E-2</v>
      </c>
      <c r="AB338" s="133">
        <f t="shared" si="252"/>
        <v>6.784995347636966E-7</v>
      </c>
      <c r="AC338" s="141">
        <f t="shared" si="266"/>
        <v>0.35842013888889279</v>
      </c>
      <c r="AD338" s="91">
        <f t="shared" si="269"/>
        <v>1.8889371623868056E-2</v>
      </c>
      <c r="AE338" s="91">
        <f t="shared" si="270"/>
        <v>1.87</v>
      </c>
      <c r="AF338" s="91">
        <f t="shared" si="271"/>
        <v>9.4446858119340282E-3</v>
      </c>
      <c r="AG338" s="91">
        <f t="shared" si="270"/>
        <v>0.94</v>
      </c>
      <c r="AH338" s="91">
        <f t="shared" si="272"/>
        <v>4.7223429059670141E-3</v>
      </c>
      <c r="AI338" s="91">
        <f t="shared" si="299"/>
        <v>0.47</v>
      </c>
      <c r="AJ338" s="91">
        <f t="shared" si="274"/>
        <v>9.4446858119340358E-4</v>
      </c>
      <c r="AK338" s="91">
        <f t="shared" si="299"/>
        <v>0.09</v>
      </c>
      <c r="AL338" s="91">
        <f t="shared" si="275"/>
        <v>9.4446858119340282E-3</v>
      </c>
      <c r="AM338" s="91">
        <f t="shared" si="276"/>
        <v>0.94</v>
      </c>
      <c r="AN338" s="91">
        <f t="shared" si="277"/>
        <v>4.7223429059670141E-3</v>
      </c>
      <c r="AO338" s="91">
        <f t="shared" si="278"/>
        <v>0.47</v>
      </c>
      <c r="AP338" s="91">
        <f t="shared" si="279"/>
        <v>2.3611714529835071E-3</v>
      </c>
      <c r="AQ338" s="91">
        <f t="shared" si="280"/>
        <v>0.24</v>
      </c>
      <c r="AR338" s="91">
        <f t="shared" si="281"/>
        <v>4.7223429059670179E-4</v>
      </c>
      <c r="AS338" s="91">
        <f t="shared" si="282"/>
        <v>0.05</v>
      </c>
      <c r="AT338" s="91">
        <f t="shared" si="283"/>
        <v>4.7223429059670141E-3</v>
      </c>
      <c r="AU338" s="91">
        <f t="shared" si="284"/>
        <v>0.47</v>
      </c>
      <c r="AV338" s="91">
        <f t="shared" si="285"/>
        <v>2.3611714529835071E-3</v>
      </c>
      <c r="AW338" s="91">
        <f t="shared" si="286"/>
        <v>0.24</v>
      </c>
      <c r="AX338" s="91">
        <f t="shared" si="287"/>
        <v>1.1805857264917535E-3</v>
      </c>
      <c r="AY338" s="91">
        <f t="shared" si="288"/>
        <v>0.12</v>
      </c>
      <c r="AZ338" s="91">
        <f t="shared" si="289"/>
        <v>2.361171452983509E-4</v>
      </c>
      <c r="BA338" s="91">
        <f t="shared" si="290"/>
        <v>0.02</v>
      </c>
      <c r="BB338" s="91">
        <f t="shared" si="291"/>
        <v>9.4446858119340347E-4</v>
      </c>
      <c r="BC338" s="91">
        <f t="shared" si="292"/>
        <v>0.09</v>
      </c>
      <c r="BD338" s="91">
        <f t="shared" si="293"/>
        <v>4.7223429059670174E-4</v>
      </c>
      <c r="BE338" s="91">
        <f t="shared" si="294"/>
        <v>0.05</v>
      </c>
      <c r="BF338" s="91">
        <f t="shared" si="295"/>
        <v>2.3611714529835087E-4</v>
      </c>
      <c r="BG338" s="91">
        <f t="shared" si="296"/>
        <v>0.02</v>
      </c>
      <c r="BH338" s="91">
        <f t="shared" si="297"/>
        <v>4.722342905967019E-5</v>
      </c>
      <c r="BI338" s="91">
        <f t="shared" si="298"/>
        <v>0</v>
      </c>
    </row>
    <row r="339" spans="1:61" s="91" customFormat="1" x14ac:dyDescent="0.25">
      <c r="A339" s="126">
        <v>7.5</v>
      </c>
      <c r="B339" s="127">
        <f t="shared" si="253"/>
        <v>41</v>
      </c>
      <c r="C339" s="128">
        <f t="shared" si="243"/>
        <v>0</v>
      </c>
      <c r="D339" s="129">
        <f t="shared" si="244"/>
        <v>1</v>
      </c>
      <c r="E339" s="130">
        <f t="shared" si="245"/>
        <v>0</v>
      </c>
      <c r="F339" s="145">
        <f t="shared" si="242"/>
        <v>40</v>
      </c>
      <c r="G339" s="138">
        <f t="shared" si="267"/>
        <v>2.486633486379294E-2</v>
      </c>
      <c r="H339" s="133">
        <f t="shared" si="254"/>
        <v>0.46296296296296297</v>
      </c>
      <c r="I339" s="129">
        <f t="shared" si="255"/>
        <v>1.38</v>
      </c>
      <c r="J339" s="133">
        <f t="shared" si="256"/>
        <v>0.46294457114489079</v>
      </c>
      <c r="K339" s="133">
        <f t="shared" si="268"/>
        <v>1.3569996398470336E-5</v>
      </c>
      <c r="L339" s="128">
        <f t="shared" si="257"/>
        <v>18.617322322758923</v>
      </c>
      <c r="M339" s="129">
        <f t="shared" si="246"/>
        <v>0</v>
      </c>
      <c r="N339" s="145">
        <v>0</v>
      </c>
      <c r="O339" s="140">
        <f t="shared" si="258"/>
        <v>1014.6518156405284</v>
      </c>
      <c r="P339" s="135">
        <f t="shared" si="259"/>
        <v>480</v>
      </c>
      <c r="Q339" s="138">
        <f t="shared" si="260"/>
        <v>1.243316743189647E-2</v>
      </c>
      <c r="R339" s="133">
        <f t="shared" si="261"/>
        <v>0.23148148148148148</v>
      </c>
      <c r="S339" s="133">
        <f t="shared" si="247"/>
        <v>0.2314722855724454</v>
      </c>
      <c r="T339" s="133">
        <f t="shared" si="248"/>
        <v>6.7849981992351679E-6</v>
      </c>
      <c r="U339" s="138">
        <f t="shared" si="262"/>
        <v>6.2165837159482351E-3</v>
      </c>
      <c r="V339" s="133">
        <f t="shared" si="263"/>
        <v>0.11574074074074074</v>
      </c>
      <c r="W339" s="133">
        <f t="shared" si="249"/>
        <v>0.1157361427862227</v>
      </c>
      <c r="X339" s="133">
        <f t="shared" si="250"/>
        <v>3.3924990996175839E-6</v>
      </c>
      <c r="Y339" s="138">
        <f t="shared" si="264"/>
        <v>1.2433167431896469E-3</v>
      </c>
      <c r="Z339" s="133">
        <f t="shared" si="265"/>
        <v>2.3148148148148147E-2</v>
      </c>
      <c r="AA339" s="133">
        <f t="shared" si="251"/>
        <v>2.3147228557244538E-2</v>
      </c>
      <c r="AB339" s="133">
        <f t="shared" si="252"/>
        <v>6.7849981992351677E-7</v>
      </c>
      <c r="AC339" s="141">
        <f t="shared" si="266"/>
        <v>0.35850694444444836</v>
      </c>
      <c r="AD339" s="91">
        <f t="shared" si="269"/>
        <v>1.896086233660146E-2</v>
      </c>
      <c r="AE339" s="91">
        <f t="shared" si="270"/>
        <v>1.88</v>
      </c>
      <c r="AF339" s="91">
        <f t="shared" si="271"/>
        <v>9.4804311683007302E-3</v>
      </c>
      <c r="AG339" s="91">
        <f t="shared" si="270"/>
        <v>0.94</v>
      </c>
      <c r="AH339" s="91">
        <f t="shared" si="272"/>
        <v>4.7402155841503651E-3</v>
      </c>
      <c r="AI339" s="91">
        <f t="shared" ref="AI339:AK354" si="300">ROUND((1-EXP(-AH339))*100,2)</f>
        <v>0.47</v>
      </c>
      <c r="AJ339" s="91">
        <f t="shared" si="274"/>
        <v>9.480431168300738E-4</v>
      </c>
      <c r="AK339" s="91">
        <f t="shared" si="300"/>
        <v>0.09</v>
      </c>
      <c r="AL339" s="91">
        <f t="shared" si="275"/>
        <v>9.4804311683007302E-3</v>
      </c>
      <c r="AM339" s="91">
        <f t="shared" si="276"/>
        <v>0.94</v>
      </c>
      <c r="AN339" s="91">
        <f t="shared" si="277"/>
        <v>4.7402155841503651E-3</v>
      </c>
      <c r="AO339" s="91">
        <f t="shared" si="278"/>
        <v>0.47</v>
      </c>
      <c r="AP339" s="91">
        <f t="shared" si="279"/>
        <v>2.3701077920751826E-3</v>
      </c>
      <c r="AQ339" s="91">
        <f t="shared" si="280"/>
        <v>0.24</v>
      </c>
      <c r="AR339" s="91">
        <f t="shared" si="281"/>
        <v>4.740215584150369E-4</v>
      </c>
      <c r="AS339" s="91">
        <f t="shared" si="282"/>
        <v>0.05</v>
      </c>
      <c r="AT339" s="91">
        <f t="shared" si="283"/>
        <v>4.7402155841503651E-3</v>
      </c>
      <c r="AU339" s="91">
        <f t="shared" si="284"/>
        <v>0.47</v>
      </c>
      <c r="AV339" s="91">
        <f t="shared" si="285"/>
        <v>2.3701077920751826E-3</v>
      </c>
      <c r="AW339" s="91">
        <f t="shared" si="286"/>
        <v>0.24</v>
      </c>
      <c r="AX339" s="91">
        <f t="shared" si="287"/>
        <v>1.1850538960375913E-3</v>
      </c>
      <c r="AY339" s="91">
        <f t="shared" si="288"/>
        <v>0.12</v>
      </c>
      <c r="AZ339" s="91">
        <f t="shared" si="289"/>
        <v>2.3701077920751845E-4</v>
      </c>
      <c r="BA339" s="91">
        <f t="shared" si="290"/>
        <v>0.02</v>
      </c>
      <c r="BB339" s="91">
        <f t="shared" si="291"/>
        <v>9.4804311683007369E-4</v>
      </c>
      <c r="BC339" s="91">
        <f t="shared" si="292"/>
        <v>0.09</v>
      </c>
      <c r="BD339" s="91">
        <f t="shared" si="293"/>
        <v>4.7402155841503685E-4</v>
      </c>
      <c r="BE339" s="91">
        <f t="shared" si="294"/>
        <v>0.05</v>
      </c>
      <c r="BF339" s="91">
        <f t="shared" si="295"/>
        <v>2.3701077920751842E-4</v>
      </c>
      <c r="BG339" s="91">
        <f t="shared" si="296"/>
        <v>0.02</v>
      </c>
      <c r="BH339" s="91">
        <f t="shared" si="297"/>
        <v>4.7402155841503701E-5</v>
      </c>
      <c r="BI339" s="91">
        <f t="shared" si="298"/>
        <v>0</v>
      </c>
    </row>
    <row r="340" spans="1:61" s="91" customFormat="1" x14ac:dyDescent="0.25">
      <c r="A340" s="126">
        <v>7.5</v>
      </c>
      <c r="B340" s="127">
        <f t="shared" si="253"/>
        <v>41</v>
      </c>
      <c r="C340" s="128">
        <f t="shared" si="243"/>
        <v>0</v>
      </c>
      <c r="D340" s="129">
        <f t="shared" si="244"/>
        <v>1</v>
      </c>
      <c r="E340" s="130">
        <f t="shared" si="245"/>
        <v>0</v>
      </c>
      <c r="F340" s="145">
        <f t="shared" si="242"/>
        <v>40</v>
      </c>
      <c r="G340" s="138">
        <f t="shared" si="267"/>
        <v>2.486634490925476E-2</v>
      </c>
      <c r="H340" s="133">
        <f t="shared" si="254"/>
        <v>0.46296296296296297</v>
      </c>
      <c r="I340" s="129">
        <f t="shared" si="255"/>
        <v>1.38</v>
      </c>
      <c r="J340" s="133">
        <f t="shared" si="256"/>
        <v>0.46294475816449138</v>
      </c>
      <c r="K340" s="133">
        <f t="shared" si="268"/>
        <v>1.3570001880455576E-5</v>
      </c>
      <c r="L340" s="128">
        <f t="shared" si="257"/>
        <v>18.617322322758923</v>
      </c>
      <c r="M340" s="129">
        <f t="shared" si="246"/>
        <v>0</v>
      </c>
      <c r="N340" s="145">
        <v>0</v>
      </c>
      <c r="O340" s="140">
        <f t="shared" si="258"/>
        <v>1014.652031696072</v>
      </c>
      <c r="P340" s="135">
        <f t="shared" si="259"/>
        <v>480</v>
      </c>
      <c r="Q340" s="138">
        <f t="shared" si="260"/>
        <v>1.243317245462738E-2</v>
      </c>
      <c r="R340" s="133">
        <f t="shared" si="261"/>
        <v>0.23148148148148148</v>
      </c>
      <c r="S340" s="133">
        <f t="shared" si="247"/>
        <v>0.23147237908224569</v>
      </c>
      <c r="T340" s="133">
        <f t="shared" si="248"/>
        <v>6.7850009402277882E-6</v>
      </c>
      <c r="U340" s="138">
        <f t="shared" si="262"/>
        <v>6.2165862273136901E-3</v>
      </c>
      <c r="V340" s="133">
        <f t="shared" si="263"/>
        <v>0.11574074074074074</v>
      </c>
      <c r="W340" s="133">
        <f t="shared" si="249"/>
        <v>0.11573618954112284</v>
      </c>
      <c r="X340" s="133">
        <f t="shared" si="250"/>
        <v>3.3925004701138941E-6</v>
      </c>
      <c r="Y340" s="138">
        <f t="shared" si="264"/>
        <v>1.2433172454627379E-3</v>
      </c>
      <c r="Z340" s="133">
        <f t="shared" si="265"/>
        <v>2.3148148148148147E-2</v>
      </c>
      <c r="AA340" s="133">
        <f t="shared" si="251"/>
        <v>2.3147237908224566E-2</v>
      </c>
      <c r="AB340" s="133">
        <f t="shared" si="252"/>
        <v>6.785000940227788E-7</v>
      </c>
      <c r="AC340" s="141">
        <f t="shared" si="266"/>
        <v>0.35859375000000393</v>
      </c>
      <c r="AD340" s="91">
        <f t="shared" si="269"/>
        <v>1.9032353078215568E-2</v>
      </c>
      <c r="AE340" s="91">
        <f t="shared" si="270"/>
        <v>1.89</v>
      </c>
      <c r="AF340" s="91">
        <f t="shared" si="271"/>
        <v>9.5161765391077839E-3</v>
      </c>
      <c r="AG340" s="91">
        <f t="shared" si="270"/>
        <v>0.95</v>
      </c>
      <c r="AH340" s="91">
        <f t="shared" si="272"/>
        <v>4.758088269553892E-3</v>
      </c>
      <c r="AI340" s="91">
        <f t="shared" si="300"/>
        <v>0.47</v>
      </c>
      <c r="AJ340" s="91">
        <f t="shared" si="274"/>
        <v>9.5161765391077913E-4</v>
      </c>
      <c r="AK340" s="91">
        <f t="shared" si="300"/>
        <v>0.1</v>
      </c>
      <c r="AL340" s="91">
        <f t="shared" si="275"/>
        <v>9.5161765391077839E-3</v>
      </c>
      <c r="AM340" s="91">
        <f t="shared" si="276"/>
        <v>0.95</v>
      </c>
      <c r="AN340" s="91">
        <f t="shared" si="277"/>
        <v>4.758088269553892E-3</v>
      </c>
      <c r="AO340" s="91">
        <f t="shared" si="278"/>
        <v>0.47</v>
      </c>
      <c r="AP340" s="91">
        <f t="shared" si="279"/>
        <v>2.379044134776946E-3</v>
      </c>
      <c r="AQ340" s="91">
        <f t="shared" si="280"/>
        <v>0.24</v>
      </c>
      <c r="AR340" s="91">
        <f t="shared" si="281"/>
        <v>4.7580882695538956E-4</v>
      </c>
      <c r="AS340" s="91">
        <f t="shared" si="282"/>
        <v>0.05</v>
      </c>
      <c r="AT340" s="91">
        <f t="shared" si="283"/>
        <v>4.758088269553892E-3</v>
      </c>
      <c r="AU340" s="91">
        <f t="shared" si="284"/>
        <v>0.47</v>
      </c>
      <c r="AV340" s="91">
        <f t="shared" si="285"/>
        <v>2.379044134776946E-3</v>
      </c>
      <c r="AW340" s="91">
        <f t="shared" si="286"/>
        <v>0.24</v>
      </c>
      <c r="AX340" s="91">
        <f t="shared" si="287"/>
        <v>1.189522067388473E-3</v>
      </c>
      <c r="AY340" s="91">
        <f t="shared" si="288"/>
        <v>0.12</v>
      </c>
      <c r="AZ340" s="91">
        <f t="shared" si="289"/>
        <v>2.3790441347769478E-4</v>
      </c>
      <c r="BA340" s="91">
        <f t="shared" si="290"/>
        <v>0.02</v>
      </c>
      <c r="BB340" s="91">
        <f t="shared" si="291"/>
        <v>9.5161765391077902E-4</v>
      </c>
      <c r="BC340" s="91">
        <f t="shared" si="292"/>
        <v>0.1</v>
      </c>
      <c r="BD340" s="91">
        <f t="shared" si="293"/>
        <v>4.7580882695538951E-4</v>
      </c>
      <c r="BE340" s="91">
        <f t="shared" si="294"/>
        <v>0.05</v>
      </c>
      <c r="BF340" s="91">
        <f t="shared" si="295"/>
        <v>2.3790441347769475E-4</v>
      </c>
      <c r="BG340" s="91">
        <f t="shared" si="296"/>
        <v>0.02</v>
      </c>
      <c r="BH340" s="91">
        <f t="shared" si="297"/>
        <v>4.7580882695538971E-5</v>
      </c>
      <c r="BI340" s="91">
        <f t="shared" si="298"/>
        <v>0</v>
      </c>
    </row>
    <row r="341" spans="1:61" s="91" customFormat="1" x14ac:dyDescent="0.25">
      <c r="A341" s="126">
        <v>7.5</v>
      </c>
      <c r="B341" s="127">
        <f t="shared" si="253"/>
        <v>41</v>
      </c>
      <c r="C341" s="128">
        <f t="shared" si="243"/>
        <v>0</v>
      </c>
      <c r="D341" s="129">
        <f t="shared" si="244"/>
        <v>1</v>
      </c>
      <c r="E341" s="130">
        <f t="shared" si="245"/>
        <v>0</v>
      </c>
      <c r="F341" s="145">
        <f t="shared" si="242"/>
        <v>40</v>
      </c>
      <c r="G341" s="138">
        <f t="shared" si="267"/>
        <v>2.4866354565080993E-2</v>
      </c>
      <c r="H341" s="133">
        <f t="shared" si="254"/>
        <v>0.46296296296296297</v>
      </c>
      <c r="I341" s="129">
        <f t="shared" si="255"/>
        <v>1.38</v>
      </c>
      <c r="J341" s="133">
        <f t="shared" si="256"/>
        <v>0.46294493793012065</v>
      </c>
      <c r="K341" s="133">
        <f t="shared" si="268"/>
        <v>1.3570007149809823E-5</v>
      </c>
      <c r="L341" s="128">
        <f t="shared" si="257"/>
        <v>18.617322322758923</v>
      </c>
      <c r="M341" s="129">
        <f t="shared" si="246"/>
        <v>0</v>
      </c>
      <c r="N341" s="145">
        <v>0</v>
      </c>
      <c r="O341" s="140">
        <f t="shared" si="258"/>
        <v>1014.6522393716662</v>
      </c>
      <c r="P341" s="135">
        <f t="shared" si="259"/>
        <v>480</v>
      </c>
      <c r="Q341" s="138">
        <f t="shared" si="260"/>
        <v>1.2433177282540496E-2</v>
      </c>
      <c r="R341" s="133">
        <f t="shared" si="261"/>
        <v>0.23148148148148148</v>
      </c>
      <c r="S341" s="133">
        <f t="shared" si="247"/>
        <v>0.23147246896506032</v>
      </c>
      <c r="T341" s="133">
        <f t="shared" si="248"/>
        <v>6.7850035749049114E-6</v>
      </c>
      <c r="U341" s="138">
        <f t="shared" si="262"/>
        <v>6.2165886412702482E-3</v>
      </c>
      <c r="V341" s="133">
        <f t="shared" si="263"/>
        <v>0.11574074074074074</v>
      </c>
      <c r="W341" s="133">
        <f t="shared" si="249"/>
        <v>0.11573623448253016</v>
      </c>
      <c r="X341" s="133">
        <f t="shared" si="250"/>
        <v>3.3925017874524557E-6</v>
      </c>
      <c r="Y341" s="138">
        <f t="shared" si="264"/>
        <v>1.2433177282540494E-3</v>
      </c>
      <c r="Z341" s="133">
        <f t="shared" si="265"/>
        <v>2.3148148148148147E-2</v>
      </c>
      <c r="AA341" s="133">
        <f t="shared" si="251"/>
        <v>2.3147246896506025E-2</v>
      </c>
      <c r="AB341" s="133">
        <f t="shared" si="252"/>
        <v>6.7850035749049102E-7</v>
      </c>
      <c r="AC341" s="141">
        <f t="shared" si="266"/>
        <v>0.3586805555555595</v>
      </c>
      <c r="AD341" s="91">
        <f t="shared" si="269"/>
        <v>1.9103843847590174E-2</v>
      </c>
      <c r="AE341" s="91">
        <f t="shared" si="270"/>
        <v>1.89</v>
      </c>
      <c r="AF341" s="91">
        <f t="shared" si="271"/>
        <v>9.551921923795087E-3</v>
      </c>
      <c r="AG341" s="91">
        <f t="shared" si="270"/>
        <v>0.95</v>
      </c>
      <c r="AH341" s="91">
        <f t="shared" si="272"/>
        <v>4.7759609618975435E-3</v>
      </c>
      <c r="AI341" s="91">
        <f t="shared" si="300"/>
        <v>0.48</v>
      </c>
      <c r="AJ341" s="91">
        <f t="shared" si="274"/>
        <v>9.5519219237950957E-4</v>
      </c>
      <c r="AK341" s="91">
        <f t="shared" si="300"/>
        <v>0.1</v>
      </c>
      <c r="AL341" s="91">
        <f t="shared" si="275"/>
        <v>9.551921923795087E-3</v>
      </c>
      <c r="AM341" s="91">
        <f t="shared" si="276"/>
        <v>0.95</v>
      </c>
      <c r="AN341" s="91">
        <f t="shared" si="277"/>
        <v>4.7759609618975435E-3</v>
      </c>
      <c r="AO341" s="91">
        <f t="shared" si="278"/>
        <v>0.48</v>
      </c>
      <c r="AP341" s="91">
        <f t="shared" si="279"/>
        <v>2.3879804809487717E-3</v>
      </c>
      <c r="AQ341" s="91">
        <f t="shared" si="280"/>
        <v>0.24</v>
      </c>
      <c r="AR341" s="91">
        <f t="shared" si="281"/>
        <v>4.7759609618975478E-4</v>
      </c>
      <c r="AS341" s="91">
        <f t="shared" si="282"/>
        <v>0.05</v>
      </c>
      <c r="AT341" s="91">
        <f t="shared" si="283"/>
        <v>4.7759609618975435E-3</v>
      </c>
      <c r="AU341" s="91">
        <f t="shared" si="284"/>
        <v>0.48</v>
      </c>
      <c r="AV341" s="91">
        <f t="shared" si="285"/>
        <v>2.3879804809487717E-3</v>
      </c>
      <c r="AW341" s="91">
        <f t="shared" si="286"/>
        <v>0.24</v>
      </c>
      <c r="AX341" s="91">
        <f t="shared" si="287"/>
        <v>1.1939902404743859E-3</v>
      </c>
      <c r="AY341" s="91">
        <f t="shared" si="288"/>
        <v>0.12</v>
      </c>
      <c r="AZ341" s="91">
        <f t="shared" si="289"/>
        <v>2.3879804809487739E-4</v>
      </c>
      <c r="BA341" s="91">
        <f t="shared" si="290"/>
        <v>0.02</v>
      </c>
      <c r="BB341" s="91">
        <f t="shared" si="291"/>
        <v>9.5519219237950946E-4</v>
      </c>
      <c r="BC341" s="91">
        <f t="shared" si="292"/>
        <v>0.1</v>
      </c>
      <c r="BD341" s="91">
        <f t="shared" si="293"/>
        <v>4.7759609618975473E-4</v>
      </c>
      <c r="BE341" s="91">
        <f t="shared" si="294"/>
        <v>0.05</v>
      </c>
      <c r="BF341" s="91">
        <f t="shared" si="295"/>
        <v>2.3879804809487736E-4</v>
      </c>
      <c r="BG341" s="91">
        <f t="shared" si="296"/>
        <v>0.02</v>
      </c>
      <c r="BH341" s="91">
        <f t="shared" si="297"/>
        <v>4.7759609618975493E-5</v>
      </c>
      <c r="BI341" s="91">
        <f t="shared" si="298"/>
        <v>0</v>
      </c>
    </row>
    <row r="342" spans="1:61" s="91" customFormat="1" x14ac:dyDescent="0.25">
      <c r="A342" s="126">
        <v>7.5</v>
      </c>
      <c r="B342" s="127">
        <f t="shared" si="253"/>
        <v>41</v>
      </c>
      <c r="C342" s="128">
        <f t="shared" si="243"/>
        <v>0</v>
      </c>
      <c r="D342" s="129">
        <f t="shared" si="244"/>
        <v>1</v>
      </c>
      <c r="E342" s="130">
        <f t="shared" si="245"/>
        <v>0</v>
      </c>
      <c r="F342" s="145">
        <f t="shared" si="242"/>
        <v>40</v>
      </c>
      <c r="G342" s="138">
        <f t="shared" si="267"/>
        <v>2.4866363846384517E-2</v>
      </c>
      <c r="H342" s="133">
        <f t="shared" si="254"/>
        <v>0.46296296296296297</v>
      </c>
      <c r="I342" s="129">
        <f t="shared" si="255"/>
        <v>1.38</v>
      </c>
      <c r="J342" s="133">
        <f t="shared" si="256"/>
        <v>0.46294511072313993</v>
      </c>
      <c r="K342" s="133">
        <f t="shared" si="268"/>
        <v>1.3570012214780439E-5</v>
      </c>
      <c r="L342" s="128">
        <f t="shared" si="257"/>
        <v>18.617322322758923</v>
      </c>
      <c r="M342" s="129">
        <f t="shared" si="246"/>
        <v>0</v>
      </c>
      <c r="N342" s="145">
        <v>0</v>
      </c>
      <c r="O342" s="140">
        <f t="shared" si="258"/>
        <v>1014.6524389923363</v>
      </c>
      <c r="P342" s="135">
        <f t="shared" si="259"/>
        <v>480</v>
      </c>
      <c r="Q342" s="138">
        <f t="shared" si="260"/>
        <v>1.2433181923192258E-2</v>
      </c>
      <c r="R342" s="133">
        <f t="shared" si="261"/>
        <v>0.23148148148148148</v>
      </c>
      <c r="S342" s="133">
        <f t="shared" si="247"/>
        <v>0.23147255536156996</v>
      </c>
      <c r="T342" s="133">
        <f t="shared" si="248"/>
        <v>6.7850061073902193E-6</v>
      </c>
      <c r="U342" s="138">
        <f t="shared" si="262"/>
        <v>6.2165909615961292E-3</v>
      </c>
      <c r="V342" s="133">
        <f t="shared" si="263"/>
        <v>0.11574074074074074</v>
      </c>
      <c r="W342" s="133">
        <f t="shared" si="249"/>
        <v>0.11573627768078498</v>
      </c>
      <c r="X342" s="133">
        <f t="shared" si="250"/>
        <v>3.3925030536951096E-6</v>
      </c>
      <c r="Y342" s="138">
        <f t="shared" si="264"/>
        <v>1.2433181923192256E-3</v>
      </c>
      <c r="Z342" s="133">
        <f t="shared" si="265"/>
        <v>2.3148148148148147E-2</v>
      </c>
      <c r="AA342" s="133">
        <f t="shared" si="251"/>
        <v>2.3147255536156992E-2</v>
      </c>
      <c r="AB342" s="133">
        <f t="shared" si="252"/>
        <v>6.7850061073902178E-7</v>
      </c>
      <c r="AC342" s="141">
        <f t="shared" si="266"/>
        <v>0.35876736111111507</v>
      </c>
      <c r="AD342" s="91">
        <f t="shared" si="269"/>
        <v>1.9175334643648529E-2</v>
      </c>
      <c r="AE342" s="91">
        <f t="shared" si="270"/>
        <v>1.9</v>
      </c>
      <c r="AF342" s="91">
        <f t="shared" si="271"/>
        <v>9.5876673218242645E-3</v>
      </c>
      <c r="AG342" s="91">
        <f t="shared" si="270"/>
        <v>0.95</v>
      </c>
      <c r="AH342" s="91">
        <f t="shared" si="272"/>
        <v>4.7938336609121323E-3</v>
      </c>
      <c r="AI342" s="91">
        <f t="shared" si="300"/>
        <v>0.48</v>
      </c>
      <c r="AJ342" s="91">
        <f t="shared" si="274"/>
        <v>9.5876673218242732E-4</v>
      </c>
      <c r="AK342" s="91">
        <f t="shared" si="300"/>
        <v>0.1</v>
      </c>
      <c r="AL342" s="91">
        <f t="shared" si="275"/>
        <v>9.5876673218242645E-3</v>
      </c>
      <c r="AM342" s="91">
        <f t="shared" si="276"/>
        <v>0.95</v>
      </c>
      <c r="AN342" s="91">
        <f t="shared" si="277"/>
        <v>4.7938336609121323E-3</v>
      </c>
      <c r="AO342" s="91">
        <f t="shared" si="278"/>
        <v>0.48</v>
      </c>
      <c r="AP342" s="91">
        <f t="shared" si="279"/>
        <v>2.3969168304560661E-3</v>
      </c>
      <c r="AQ342" s="91">
        <f t="shared" si="280"/>
        <v>0.24</v>
      </c>
      <c r="AR342" s="91">
        <f t="shared" si="281"/>
        <v>4.7938336609121366E-4</v>
      </c>
      <c r="AS342" s="91">
        <f t="shared" si="282"/>
        <v>0.05</v>
      </c>
      <c r="AT342" s="91">
        <f t="shared" si="283"/>
        <v>4.7938336609121323E-3</v>
      </c>
      <c r="AU342" s="91">
        <f t="shared" si="284"/>
        <v>0.48</v>
      </c>
      <c r="AV342" s="91">
        <f t="shared" si="285"/>
        <v>2.3969168304560661E-3</v>
      </c>
      <c r="AW342" s="91">
        <f t="shared" si="286"/>
        <v>0.24</v>
      </c>
      <c r="AX342" s="91">
        <f t="shared" si="287"/>
        <v>1.1984584152280331E-3</v>
      </c>
      <c r="AY342" s="91">
        <f t="shared" si="288"/>
        <v>0.12</v>
      </c>
      <c r="AZ342" s="91">
        <f t="shared" si="289"/>
        <v>2.3969168304560683E-4</v>
      </c>
      <c r="BA342" s="91">
        <f t="shared" si="290"/>
        <v>0.02</v>
      </c>
      <c r="BB342" s="91">
        <f t="shared" si="291"/>
        <v>9.5876673218242721E-4</v>
      </c>
      <c r="BC342" s="91">
        <f t="shared" si="292"/>
        <v>0.1</v>
      </c>
      <c r="BD342" s="91">
        <f t="shared" si="293"/>
        <v>4.7938336609121361E-4</v>
      </c>
      <c r="BE342" s="91">
        <f t="shared" si="294"/>
        <v>0.05</v>
      </c>
      <c r="BF342" s="91">
        <f t="shared" si="295"/>
        <v>2.396916830456068E-4</v>
      </c>
      <c r="BG342" s="91">
        <f t="shared" si="296"/>
        <v>0.02</v>
      </c>
      <c r="BH342" s="91">
        <f t="shared" si="297"/>
        <v>4.7938336609121382E-5</v>
      </c>
      <c r="BI342" s="91">
        <f t="shared" si="298"/>
        <v>0</v>
      </c>
    </row>
    <row r="343" spans="1:61" s="91" customFormat="1" x14ac:dyDescent="0.25">
      <c r="A343" s="126">
        <v>7.5</v>
      </c>
      <c r="B343" s="127">
        <f t="shared" si="253"/>
        <v>41</v>
      </c>
      <c r="C343" s="128">
        <f t="shared" si="243"/>
        <v>0</v>
      </c>
      <c r="D343" s="129">
        <f t="shared" si="244"/>
        <v>1</v>
      </c>
      <c r="E343" s="130">
        <f t="shared" si="245"/>
        <v>0</v>
      </c>
      <c r="F343" s="145">
        <f t="shared" si="242"/>
        <v>40</v>
      </c>
      <c r="G343" s="138">
        <f t="shared" si="267"/>
        <v>2.4866372767692033E-2</v>
      </c>
      <c r="H343" s="133">
        <f t="shared" si="254"/>
        <v>0.46296296296296297</v>
      </c>
      <c r="I343" s="129">
        <f t="shared" si="255"/>
        <v>1.38</v>
      </c>
      <c r="J343" s="133">
        <f t="shared" si="256"/>
        <v>0.46294527681399744</v>
      </c>
      <c r="K343" s="133">
        <f t="shared" si="268"/>
        <v>1.3570017083294898E-5</v>
      </c>
      <c r="L343" s="128">
        <f t="shared" si="257"/>
        <v>18.617322322758923</v>
      </c>
      <c r="M343" s="129">
        <f t="shared" si="246"/>
        <v>0</v>
      </c>
      <c r="N343" s="145">
        <v>0</v>
      </c>
      <c r="O343" s="140">
        <f t="shared" si="258"/>
        <v>1014.6526308705015</v>
      </c>
      <c r="P343" s="135">
        <f t="shared" si="259"/>
        <v>480</v>
      </c>
      <c r="Q343" s="138">
        <f t="shared" si="260"/>
        <v>1.2433186383846016E-2</v>
      </c>
      <c r="R343" s="133">
        <f t="shared" si="261"/>
        <v>0.23148148148148148</v>
      </c>
      <c r="S343" s="133">
        <f t="shared" si="247"/>
        <v>0.23147263840699872</v>
      </c>
      <c r="T343" s="133">
        <f t="shared" si="248"/>
        <v>6.7850085416474489E-6</v>
      </c>
      <c r="U343" s="138">
        <f t="shared" si="262"/>
        <v>6.2165931919230082E-3</v>
      </c>
      <c r="V343" s="133">
        <f t="shared" si="263"/>
        <v>0.11574074074074074</v>
      </c>
      <c r="W343" s="133">
        <f t="shared" si="249"/>
        <v>0.11573631920349936</v>
      </c>
      <c r="X343" s="133">
        <f t="shared" si="250"/>
        <v>3.3925042708237245E-6</v>
      </c>
      <c r="Y343" s="138">
        <f t="shared" si="264"/>
        <v>1.2433186383846015E-3</v>
      </c>
      <c r="Z343" s="133">
        <f t="shared" si="265"/>
        <v>2.3148148148148147E-2</v>
      </c>
      <c r="AA343" s="133">
        <f t="shared" si="251"/>
        <v>2.3147263840699869E-2</v>
      </c>
      <c r="AB343" s="133">
        <f t="shared" si="252"/>
        <v>6.7850085416474481E-7</v>
      </c>
      <c r="AC343" s="141">
        <f t="shared" si="266"/>
        <v>0.35885416666667064</v>
      </c>
      <c r="AD343" s="91">
        <f t="shared" si="269"/>
        <v>1.9246825465355645E-2</v>
      </c>
      <c r="AE343" s="91">
        <f t="shared" si="270"/>
        <v>1.91</v>
      </c>
      <c r="AF343" s="91">
        <f t="shared" si="271"/>
        <v>9.6234127326778225E-3</v>
      </c>
      <c r="AG343" s="91">
        <f t="shared" si="270"/>
        <v>0.96</v>
      </c>
      <c r="AH343" s="91">
        <f t="shared" si="272"/>
        <v>4.8117063663389113E-3</v>
      </c>
      <c r="AI343" s="91">
        <f t="shared" si="300"/>
        <v>0.48</v>
      </c>
      <c r="AJ343" s="91">
        <f t="shared" si="274"/>
        <v>9.623412732677831E-4</v>
      </c>
      <c r="AK343" s="91">
        <f t="shared" si="300"/>
        <v>0.1</v>
      </c>
      <c r="AL343" s="91">
        <f t="shared" si="275"/>
        <v>9.6234127326778225E-3</v>
      </c>
      <c r="AM343" s="91">
        <f t="shared" si="276"/>
        <v>0.96</v>
      </c>
      <c r="AN343" s="91">
        <f t="shared" si="277"/>
        <v>4.8117063663389113E-3</v>
      </c>
      <c r="AO343" s="91">
        <f t="shared" si="278"/>
        <v>0.48</v>
      </c>
      <c r="AP343" s="91">
        <f t="shared" si="279"/>
        <v>2.4058531831694556E-3</v>
      </c>
      <c r="AQ343" s="91">
        <f t="shared" si="280"/>
        <v>0.24</v>
      </c>
      <c r="AR343" s="91">
        <f t="shared" si="281"/>
        <v>4.8117063663389155E-4</v>
      </c>
      <c r="AS343" s="91">
        <f t="shared" si="282"/>
        <v>0.05</v>
      </c>
      <c r="AT343" s="91">
        <f t="shared" si="283"/>
        <v>4.8117063663389113E-3</v>
      </c>
      <c r="AU343" s="91">
        <f t="shared" si="284"/>
        <v>0.48</v>
      </c>
      <c r="AV343" s="91">
        <f t="shared" si="285"/>
        <v>2.4058531831694556E-3</v>
      </c>
      <c r="AW343" s="91">
        <f t="shared" si="286"/>
        <v>0.24</v>
      </c>
      <c r="AX343" s="91">
        <f t="shared" si="287"/>
        <v>1.2029265915847278E-3</v>
      </c>
      <c r="AY343" s="91">
        <f t="shared" si="288"/>
        <v>0.12</v>
      </c>
      <c r="AZ343" s="91">
        <f t="shared" si="289"/>
        <v>2.4058531831694577E-4</v>
      </c>
      <c r="BA343" s="91">
        <f t="shared" si="290"/>
        <v>0.02</v>
      </c>
      <c r="BB343" s="91">
        <f t="shared" si="291"/>
        <v>9.6234127326778299E-4</v>
      </c>
      <c r="BC343" s="91">
        <f t="shared" si="292"/>
        <v>0.1</v>
      </c>
      <c r="BD343" s="91">
        <f t="shared" si="293"/>
        <v>4.8117063663389149E-4</v>
      </c>
      <c r="BE343" s="91">
        <f t="shared" si="294"/>
        <v>0.05</v>
      </c>
      <c r="BF343" s="91">
        <f t="shared" si="295"/>
        <v>2.4058531831694575E-4</v>
      </c>
      <c r="BG343" s="91">
        <f t="shared" si="296"/>
        <v>0.02</v>
      </c>
      <c r="BH343" s="91">
        <f t="shared" si="297"/>
        <v>4.811706366338917E-5</v>
      </c>
      <c r="BI343" s="91">
        <f t="shared" si="298"/>
        <v>0</v>
      </c>
    </row>
    <row r="344" spans="1:61" s="91" customFormat="1" x14ac:dyDescent="0.25">
      <c r="A344" s="126">
        <v>7.5</v>
      </c>
      <c r="B344" s="127">
        <f t="shared" si="253"/>
        <v>41</v>
      </c>
      <c r="C344" s="128">
        <f t="shared" si="243"/>
        <v>0</v>
      </c>
      <c r="D344" s="129">
        <f t="shared" si="244"/>
        <v>1</v>
      </c>
      <c r="E344" s="130">
        <f t="shared" si="245"/>
        <v>0</v>
      </c>
      <c r="F344" s="145">
        <f t="shared" si="242"/>
        <v>40</v>
      </c>
      <c r="G344" s="138">
        <f t="shared" si="267"/>
        <v>2.4866381342966787E-2</v>
      </c>
      <c r="H344" s="133">
        <f t="shared" si="254"/>
        <v>0.46296296296296297</v>
      </c>
      <c r="I344" s="129">
        <f t="shared" si="255"/>
        <v>1.38</v>
      </c>
      <c r="J344" s="133">
        <f t="shared" si="256"/>
        <v>0.46294543646265157</v>
      </c>
      <c r="K344" s="133">
        <f t="shared" si="268"/>
        <v>1.3570021762973192E-5</v>
      </c>
      <c r="L344" s="128">
        <f t="shared" si="257"/>
        <v>18.617322322758923</v>
      </c>
      <c r="M344" s="129">
        <f t="shared" si="246"/>
        <v>0</v>
      </c>
      <c r="N344" s="145">
        <v>0</v>
      </c>
      <c r="O344" s="140">
        <f t="shared" si="258"/>
        <v>1014.6528153064634</v>
      </c>
      <c r="P344" s="135">
        <f t="shared" si="259"/>
        <v>480</v>
      </c>
      <c r="Q344" s="138">
        <f t="shared" si="260"/>
        <v>1.2433190671483393E-2</v>
      </c>
      <c r="R344" s="133">
        <f t="shared" si="261"/>
        <v>0.23148148148148148</v>
      </c>
      <c r="S344" s="133">
        <f t="shared" si="247"/>
        <v>0.23147271823132579</v>
      </c>
      <c r="T344" s="133">
        <f t="shared" si="248"/>
        <v>6.7850108814865961E-6</v>
      </c>
      <c r="U344" s="138">
        <f t="shared" si="262"/>
        <v>6.2165953357416967E-3</v>
      </c>
      <c r="V344" s="133">
        <f t="shared" si="263"/>
        <v>0.11574074074074074</v>
      </c>
      <c r="W344" s="133">
        <f t="shared" si="249"/>
        <v>0.11573635911566289</v>
      </c>
      <c r="X344" s="133">
        <f t="shared" si="250"/>
        <v>3.3925054407432981E-6</v>
      </c>
      <c r="Y344" s="138">
        <f t="shared" si="264"/>
        <v>1.2433190671483393E-3</v>
      </c>
      <c r="Z344" s="133">
        <f t="shared" si="265"/>
        <v>2.3148148148148147E-2</v>
      </c>
      <c r="AA344" s="133">
        <f t="shared" si="251"/>
        <v>2.3147271823132577E-2</v>
      </c>
      <c r="AB344" s="133">
        <f t="shared" si="252"/>
        <v>6.7850108814865955E-7</v>
      </c>
      <c r="AC344" s="141">
        <f t="shared" si="266"/>
        <v>0.35894097222222621</v>
      </c>
      <c r="AD344" s="91">
        <f t="shared" si="269"/>
        <v>1.9318316311716675E-2</v>
      </c>
      <c r="AE344" s="91">
        <f t="shared" si="270"/>
        <v>1.91</v>
      </c>
      <c r="AF344" s="91">
        <f t="shared" si="271"/>
        <v>9.6591581558583377E-3</v>
      </c>
      <c r="AG344" s="91">
        <f t="shared" si="270"/>
        <v>0.96</v>
      </c>
      <c r="AH344" s="91">
        <f t="shared" si="272"/>
        <v>4.8295790779291688E-3</v>
      </c>
      <c r="AI344" s="91">
        <f t="shared" si="300"/>
        <v>0.48</v>
      </c>
      <c r="AJ344" s="91">
        <f t="shared" si="274"/>
        <v>9.6591581558583457E-4</v>
      </c>
      <c r="AK344" s="91">
        <f t="shared" si="300"/>
        <v>0.1</v>
      </c>
      <c r="AL344" s="91">
        <f t="shared" si="275"/>
        <v>9.6591581558583377E-3</v>
      </c>
      <c r="AM344" s="91">
        <f t="shared" si="276"/>
        <v>0.96</v>
      </c>
      <c r="AN344" s="91">
        <f t="shared" si="277"/>
        <v>4.8295790779291688E-3</v>
      </c>
      <c r="AO344" s="91">
        <f t="shared" si="278"/>
        <v>0.48</v>
      </c>
      <c r="AP344" s="91">
        <f t="shared" si="279"/>
        <v>2.4147895389645844E-3</v>
      </c>
      <c r="AQ344" s="91">
        <f t="shared" si="280"/>
        <v>0.24</v>
      </c>
      <c r="AR344" s="91">
        <f t="shared" si="281"/>
        <v>4.8295790779291728E-4</v>
      </c>
      <c r="AS344" s="91">
        <f t="shared" si="282"/>
        <v>0.05</v>
      </c>
      <c r="AT344" s="91">
        <f t="shared" si="283"/>
        <v>4.8295790779291688E-3</v>
      </c>
      <c r="AU344" s="91">
        <f t="shared" si="284"/>
        <v>0.48</v>
      </c>
      <c r="AV344" s="91">
        <f t="shared" si="285"/>
        <v>2.4147895389645844E-3</v>
      </c>
      <c r="AW344" s="91">
        <f t="shared" si="286"/>
        <v>0.24</v>
      </c>
      <c r="AX344" s="91">
        <f t="shared" si="287"/>
        <v>1.2073947694822922E-3</v>
      </c>
      <c r="AY344" s="91">
        <f t="shared" si="288"/>
        <v>0.12</v>
      </c>
      <c r="AZ344" s="91">
        <f t="shared" si="289"/>
        <v>2.4147895389645864E-4</v>
      </c>
      <c r="BA344" s="91">
        <f t="shared" si="290"/>
        <v>0.02</v>
      </c>
      <c r="BB344" s="91">
        <f t="shared" si="291"/>
        <v>9.6591581558583446E-4</v>
      </c>
      <c r="BC344" s="91">
        <f t="shared" si="292"/>
        <v>0.1</v>
      </c>
      <c r="BD344" s="91">
        <f t="shared" si="293"/>
        <v>4.8295790779291723E-4</v>
      </c>
      <c r="BE344" s="91">
        <f t="shared" si="294"/>
        <v>0.05</v>
      </c>
      <c r="BF344" s="91">
        <f t="shared" si="295"/>
        <v>2.4147895389645862E-4</v>
      </c>
      <c r="BG344" s="91">
        <f t="shared" si="296"/>
        <v>0.02</v>
      </c>
      <c r="BH344" s="91">
        <f t="shared" si="297"/>
        <v>4.8295790779291743E-5</v>
      </c>
      <c r="BI344" s="91">
        <f t="shared" si="298"/>
        <v>0</v>
      </c>
    </row>
    <row r="345" spans="1:61" s="91" customFormat="1" x14ac:dyDescent="0.25">
      <c r="A345" s="126">
        <v>7.5</v>
      </c>
      <c r="B345" s="127">
        <f t="shared" si="253"/>
        <v>41</v>
      </c>
      <c r="C345" s="128">
        <f t="shared" si="243"/>
        <v>0</v>
      </c>
      <c r="D345" s="129">
        <f t="shared" si="244"/>
        <v>1</v>
      </c>
      <c r="E345" s="130">
        <f t="shared" si="245"/>
        <v>0</v>
      </c>
      <c r="F345" s="145">
        <f t="shared" si="242"/>
        <v>40</v>
      </c>
      <c r="G345" s="138">
        <f t="shared" si="267"/>
        <v>2.4866389585630429E-2</v>
      </c>
      <c r="H345" s="133">
        <f t="shared" si="254"/>
        <v>0.46296296296296297</v>
      </c>
      <c r="I345" s="129">
        <f t="shared" si="255"/>
        <v>1.38</v>
      </c>
      <c r="J345" s="133">
        <f t="shared" si="256"/>
        <v>0.46294558991897738</v>
      </c>
      <c r="K345" s="133">
        <f t="shared" si="268"/>
        <v>1.3570026261139751E-5</v>
      </c>
      <c r="L345" s="128">
        <f t="shared" si="257"/>
        <v>18.617322322758923</v>
      </c>
      <c r="M345" s="129">
        <f t="shared" si="246"/>
        <v>0</v>
      </c>
      <c r="N345" s="145">
        <v>0</v>
      </c>
      <c r="O345" s="140">
        <f t="shared" si="258"/>
        <v>1014.6529925888759</v>
      </c>
      <c r="P345" s="135">
        <f t="shared" si="259"/>
        <v>480</v>
      </c>
      <c r="Q345" s="138">
        <f t="shared" si="260"/>
        <v>1.2433194792815214E-2</v>
      </c>
      <c r="R345" s="133">
        <f t="shared" si="261"/>
        <v>0.23148148148148148</v>
      </c>
      <c r="S345" s="133">
        <f t="shared" si="247"/>
        <v>0.23147279495948869</v>
      </c>
      <c r="T345" s="133">
        <f t="shared" si="248"/>
        <v>6.7850131305698755E-6</v>
      </c>
      <c r="U345" s="138">
        <f t="shared" si="262"/>
        <v>6.2165973964076072E-3</v>
      </c>
      <c r="V345" s="133">
        <f t="shared" si="263"/>
        <v>0.11574074074074074</v>
      </c>
      <c r="W345" s="133">
        <f t="shared" si="249"/>
        <v>0.11573639747974435</v>
      </c>
      <c r="X345" s="133">
        <f t="shared" si="250"/>
        <v>3.3925065652849378E-6</v>
      </c>
      <c r="Y345" s="138">
        <f t="shared" si="264"/>
        <v>1.2433194792815215E-3</v>
      </c>
      <c r="Z345" s="133">
        <f t="shared" si="265"/>
        <v>2.3148148148148147E-2</v>
      </c>
      <c r="AA345" s="133">
        <f t="shared" si="251"/>
        <v>2.3147279495948872E-2</v>
      </c>
      <c r="AB345" s="133">
        <f t="shared" si="252"/>
        <v>6.7850131305698768E-7</v>
      </c>
      <c r="AC345" s="141">
        <f t="shared" si="266"/>
        <v>0.35902777777778178</v>
      </c>
      <c r="AD345" s="91">
        <f t="shared" si="269"/>
        <v>1.9389807181775364E-2</v>
      </c>
      <c r="AE345" s="91">
        <f t="shared" si="270"/>
        <v>1.92</v>
      </c>
      <c r="AF345" s="91">
        <f t="shared" si="271"/>
        <v>9.694903590887682E-3</v>
      </c>
      <c r="AG345" s="91">
        <f t="shared" si="270"/>
        <v>0.96</v>
      </c>
      <c r="AH345" s="91">
        <f t="shared" si="272"/>
        <v>4.847451795443841E-3</v>
      </c>
      <c r="AI345" s="91">
        <f t="shared" si="300"/>
        <v>0.48</v>
      </c>
      <c r="AJ345" s="91">
        <f t="shared" si="274"/>
        <v>9.6949035908876896E-4</v>
      </c>
      <c r="AK345" s="91">
        <f t="shared" si="300"/>
        <v>0.1</v>
      </c>
      <c r="AL345" s="91">
        <f t="shared" si="275"/>
        <v>9.694903590887682E-3</v>
      </c>
      <c r="AM345" s="91">
        <f t="shared" si="276"/>
        <v>0.96</v>
      </c>
      <c r="AN345" s="91">
        <f t="shared" si="277"/>
        <v>4.847451795443841E-3</v>
      </c>
      <c r="AO345" s="91">
        <f t="shared" si="278"/>
        <v>0.48</v>
      </c>
      <c r="AP345" s="91">
        <f t="shared" si="279"/>
        <v>2.4237258977219205E-3</v>
      </c>
      <c r="AQ345" s="91">
        <f t="shared" si="280"/>
        <v>0.24</v>
      </c>
      <c r="AR345" s="91">
        <f t="shared" si="281"/>
        <v>4.8474517954438448E-4</v>
      </c>
      <c r="AS345" s="91">
        <f t="shared" si="282"/>
        <v>0.05</v>
      </c>
      <c r="AT345" s="91">
        <f t="shared" si="283"/>
        <v>4.847451795443841E-3</v>
      </c>
      <c r="AU345" s="91">
        <f t="shared" si="284"/>
        <v>0.48</v>
      </c>
      <c r="AV345" s="91">
        <f t="shared" si="285"/>
        <v>2.4237258977219205E-3</v>
      </c>
      <c r="AW345" s="91">
        <f t="shared" si="286"/>
        <v>0.24</v>
      </c>
      <c r="AX345" s="91">
        <f t="shared" si="287"/>
        <v>1.2118629488609603E-3</v>
      </c>
      <c r="AY345" s="91">
        <f t="shared" si="288"/>
        <v>0.12</v>
      </c>
      <c r="AZ345" s="91">
        <f t="shared" si="289"/>
        <v>2.4237258977219224E-4</v>
      </c>
      <c r="BA345" s="91">
        <f t="shared" si="290"/>
        <v>0.02</v>
      </c>
      <c r="BB345" s="91">
        <f t="shared" si="291"/>
        <v>9.6949035908876885E-4</v>
      </c>
      <c r="BC345" s="91">
        <f t="shared" si="292"/>
        <v>0.1</v>
      </c>
      <c r="BD345" s="91">
        <f t="shared" si="293"/>
        <v>4.8474517954438443E-4</v>
      </c>
      <c r="BE345" s="91">
        <f t="shared" si="294"/>
        <v>0.05</v>
      </c>
      <c r="BF345" s="91">
        <f t="shared" si="295"/>
        <v>2.4237258977219221E-4</v>
      </c>
      <c r="BG345" s="91">
        <f t="shared" si="296"/>
        <v>0.02</v>
      </c>
      <c r="BH345" s="91">
        <f t="shared" si="297"/>
        <v>4.8474517954438464E-5</v>
      </c>
      <c r="BI345" s="91">
        <f t="shared" si="298"/>
        <v>0</v>
      </c>
    </row>
    <row r="346" spans="1:61" s="91" customFormat="1" x14ac:dyDescent="0.25">
      <c r="A346" s="126">
        <v>7.5</v>
      </c>
      <c r="B346" s="127">
        <f t="shared" si="253"/>
        <v>41</v>
      </c>
      <c r="C346" s="128">
        <f t="shared" si="243"/>
        <v>0</v>
      </c>
      <c r="D346" s="129">
        <f t="shared" si="244"/>
        <v>1</v>
      </c>
      <c r="E346" s="130">
        <f t="shared" si="245"/>
        <v>0</v>
      </c>
      <c r="F346" s="145">
        <f t="shared" si="242"/>
        <v>40</v>
      </c>
      <c r="G346" s="138">
        <f t="shared" si="267"/>
        <v>2.4866397508584021E-2</v>
      </c>
      <c r="H346" s="133">
        <f t="shared" si="254"/>
        <v>0.46296296296296297</v>
      </c>
      <c r="I346" s="129">
        <f t="shared" si="255"/>
        <v>1.38</v>
      </c>
      <c r="J346" s="133">
        <f t="shared" si="256"/>
        <v>0.46294573742315814</v>
      </c>
      <c r="K346" s="133">
        <f t="shared" si="268"/>
        <v>1.3570030584834912E-5</v>
      </c>
      <c r="L346" s="128">
        <f t="shared" si="257"/>
        <v>18.617322322758923</v>
      </c>
      <c r="M346" s="129">
        <f t="shared" si="246"/>
        <v>0</v>
      </c>
      <c r="N346" s="145">
        <v>0</v>
      </c>
      <c r="O346" s="140">
        <f t="shared" si="258"/>
        <v>1014.6531629951971</v>
      </c>
      <c r="P346" s="135">
        <f t="shared" si="259"/>
        <v>480</v>
      </c>
      <c r="Q346" s="138">
        <f t="shared" si="260"/>
        <v>1.243319875429201E-2</v>
      </c>
      <c r="R346" s="133">
        <f t="shared" si="261"/>
        <v>0.23148148148148148</v>
      </c>
      <c r="S346" s="133">
        <f t="shared" si="247"/>
        <v>0.23147286871157907</v>
      </c>
      <c r="T346" s="133">
        <f t="shared" si="248"/>
        <v>6.7850152924174562E-6</v>
      </c>
      <c r="U346" s="138">
        <f t="shared" si="262"/>
        <v>6.2165993771460051E-3</v>
      </c>
      <c r="V346" s="133">
        <f t="shared" si="263"/>
        <v>0.11574074074074074</v>
      </c>
      <c r="W346" s="133">
        <f t="shared" si="249"/>
        <v>0.11573643435578954</v>
      </c>
      <c r="X346" s="133">
        <f t="shared" si="250"/>
        <v>3.3925076462087281E-6</v>
      </c>
      <c r="Y346" s="138">
        <f t="shared" si="264"/>
        <v>1.243319875429201E-3</v>
      </c>
      <c r="Z346" s="133">
        <f t="shared" si="265"/>
        <v>2.3148148148148147E-2</v>
      </c>
      <c r="AA346" s="133">
        <f t="shared" si="251"/>
        <v>2.3147286871157909E-2</v>
      </c>
      <c r="AB346" s="133">
        <f t="shared" si="252"/>
        <v>6.7850152924174562E-7</v>
      </c>
      <c r="AC346" s="141">
        <f t="shared" si="266"/>
        <v>0.35911458333333734</v>
      </c>
      <c r="AD346" s="91">
        <f t="shared" si="269"/>
        <v>1.9461298074612544E-2</v>
      </c>
      <c r="AE346" s="91">
        <f t="shared" si="270"/>
        <v>1.93</v>
      </c>
      <c r="AF346" s="91">
        <f t="shared" si="271"/>
        <v>9.7306490373062719E-3</v>
      </c>
      <c r="AG346" s="91">
        <f t="shared" si="270"/>
        <v>0.97</v>
      </c>
      <c r="AH346" s="91">
        <f t="shared" si="272"/>
        <v>4.8653245186531359E-3</v>
      </c>
      <c r="AI346" s="91">
        <f t="shared" si="300"/>
        <v>0.49</v>
      </c>
      <c r="AJ346" s="91">
        <f t="shared" si="274"/>
        <v>9.7306490373062792E-4</v>
      </c>
      <c r="AK346" s="91">
        <f t="shared" si="300"/>
        <v>0.1</v>
      </c>
      <c r="AL346" s="91">
        <f t="shared" si="275"/>
        <v>9.7306490373062719E-3</v>
      </c>
      <c r="AM346" s="91">
        <f t="shared" si="276"/>
        <v>0.97</v>
      </c>
      <c r="AN346" s="91">
        <f t="shared" si="277"/>
        <v>4.8653245186531359E-3</v>
      </c>
      <c r="AO346" s="91">
        <f t="shared" si="278"/>
        <v>0.49</v>
      </c>
      <c r="AP346" s="91">
        <f t="shared" si="279"/>
        <v>2.432662259326568E-3</v>
      </c>
      <c r="AQ346" s="91">
        <f t="shared" si="280"/>
        <v>0.24</v>
      </c>
      <c r="AR346" s="91">
        <f t="shared" si="281"/>
        <v>4.8653245186531396E-4</v>
      </c>
      <c r="AS346" s="91">
        <f t="shared" si="282"/>
        <v>0.05</v>
      </c>
      <c r="AT346" s="91">
        <f t="shared" si="283"/>
        <v>4.8653245186531359E-3</v>
      </c>
      <c r="AU346" s="91">
        <f t="shared" si="284"/>
        <v>0.49</v>
      </c>
      <c r="AV346" s="91">
        <f t="shared" si="285"/>
        <v>2.432662259326568E-3</v>
      </c>
      <c r="AW346" s="91">
        <f t="shared" si="286"/>
        <v>0.24</v>
      </c>
      <c r="AX346" s="91">
        <f t="shared" si="287"/>
        <v>1.216331129663284E-3</v>
      </c>
      <c r="AY346" s="91">
        <f t="shared" si="288"/>
        <v>0.12</v>
      </c>
      <c r="AZ346" s="91">
        <f t="shared" si="289"/>
        <v>2.4326622593265698E-4</v>
      </c>
      <c r="BA346" s="91">
        <f t="shared" si="290"/>
        <v>0.02</v>
      </c>
      <c r="BB346" s="91">
        <f t="shared" si="291"/>
        <v>9.7306490373062781E-4</v>
      </c>
      <c r="BC346" s="91">
        <f t="shared" si="292"/>
        <v>0.1</v>
      </c>
      <c r="BD346" s="91">
        <f t="shared" si="293"/>
        <v>4.8653245186531391E-4</v>
      </c>
      <c r="BE346" s="91">
        <f t="shared" si="294"/>
        <v>0.05</v>
      </c>
      <c r="BF346" s="91">
        <f t="shared" si="295"/>
        <v>2.4326622593265695E-4</v>
      </c>
      <c r="BG346" s="91">
        <f t="shared" si="296"/>
        <v>0.02</v>
      </c>
      <c r="BH346" s="91">
        <f t="shared" si="297"/>
        <v>4.8653245186531414E-5</v>
      </c>
      <c r="BI346" s="91">
        <f t="shared" si="298"/>
        <v>0</v>
      </c>
    </row>
    <row r="347" spans="1:61" s="91" customFormat="1" x14ac:dyDescent="0.25">
      <c r="A347" s="126">
        <v>7.5</v>
      </c>
      <c r="B347" s="127">
        <f t="shared" si="253"/>
        <v>41</v>
      </c>
      <c r="C347" s="128">
        <f t="shared" si="243"/>
        <v>0</v>
      </c>
      <c r="D347" s="129">
        <f t="shared" si="244"/>
        <v>1</v>
      </c>
      <c r="E347" s="130">
        <f t="shared" si="245"/>
        <v>0</v>
      </c>
      <c r="F347" s="145">
        <f t="shared" si="242"/>
        <v>40</v>
      </c>
      <c r="G347" s="138">
        <f t="shared" si="267"/>
        <v>2.486640512422823E-2</v>
      </c>
      <c r="H347" s="133">
        <f t="shared" si="254"/>
        <v>0.46296296296296297</v>
      </c>
      <c r="I347" s="129">
        <f t="shared" si="255"/>
        <v>1.38</v>
      </c>
      <c r="J347" s="133">
        <f t="shared" si="256"/>
        <v>0.46294587920606112</v>
      </c>
      <c r="K347" s="133">
        <f t="shared" si="268"/>
        <v>1.3570034740825937E-5</v>
      </c>
      <c r="L347" s="128">
        <f t="shared" si="257"/>
        <v>18.617322322758923</v>
      </c>
      <c r="M347" s="129">
        <f t="shared" si="246"/>
        <v>0</v>
      </c>
      <c r="N347" s="145">
        <v>0</v>
      </c>
      <c r="O347" s="140">
        <f t="shared" si="258"/>
        <v>1014.6533267921237</v>
      </c>
      <c r="P347" s="135">
        <f t="shared" si="259"/>
        <v>480</v>
      </c>
      <c r="Q347" s="138">
        <f t="shared" si="260"/>
        <v>1.2433202562114115E-2</v>
      </c>
      <c r="R347" s="133">
        <f t="shared" si="261"/>
        <v>0.23148148148148148</v>
      </c>
      <c r="S347" s="133">
        <f t="shared" si="247"/>
        <v>0.23147293960303056</v>
      </c>
      <c r="T347" s="133">
        <f t="shared" si="248"/>
        <v>6.7850173704129687E-6</v>
      </c>
      <c r="U347" s="138">
        <f t="shared" si="262"/>
        <v>6.2166012810570574E-3</v>
      </c>
      <c r="V347" s="133">
        <f t="shared" si="263"/>
        <v>0.11574074074074074</v>
      </c>
      <c r="W347" s="133">
        <f t="shared" si="249"/>
        <v>0.11573646980151528</v>
      </c>
      <c r="X347" s="133">
        <f t="shared" si="250"/>
        <v>3.3925086852064844E-6</v>
      </c>
      <c r="Y347" s="138">
        <f t="shared" si="264"/>
        <v>1.2433202562114115E-3</v>
      </c>
      <c r="Z347" s="133">
        <f t="shared" si="265"/>
        <v>2.3148148148148147E-2</v>
      </c>
      <c r="AA347" s="133">
        <f t="shared" si="251"/>
        <v>2.3147293960303055E-2</v>
      </c>
      <c r="AB347" s="133">
        <f t="shared" si="252"/>
        <v>6.7850173704129687E-7</v>
      </c>
      <c r="AC347" s="141">
        <f t="shared" si="266"/>
        <v>0.35920138888889291</v>
      </c>
      <c r="AD347" s="91">
        <f t="shared" si="269"/>
        <v>1.9532788989344699E-2</v>
      </c>
      <c r="AE347" s="91">
        <f t="shared" si="270"/>
        <v>1.93</v>
      </c>
      <c r="AF347" s="91">
        <f t="shared" si="271"/>
        <v>9.7663944946723494E-3</v>
      </c>
      <c r="AG347" s="91">
        <f t="shared" si="270"/>
        <v>0.97</v>
      </c>
      <c r="AH347" s="91">
        <f t="shared" si="272"/>
        <v>4.8831972473361747E-3</v>
      </c>
      <c r="AI347" s="91">
        <f t="shared" si="300"/>
        <v>0.49</v>
      </c>
      <c r="AJ347" s="91">
        <f t="shared" si="274"/>
        <v>9.7663944946723563E-4</v>
      </c>
      <c r="AK347" s="91">
        <f t="shared" si="300"/>
        <v>0.1</v>
      </c>
      <c r="AL347" s="91">
        <f t="shared" si="275"/>
        <v>9.7663944946723494E-3</v>
      </c>
      <c r="AM347" s="91">
        <f t="shared" si="276"/>
        <v>0.97</v>
      </c>
      <c r="AN347" s="91">
        <f t="shared" si="277"/>
        <v>4.8831972473361747E-3</v>
      </c>
      <c r="AO347" s="91">
        <f t="shared" si="278"/>
        <v>0.49</v>
      </c>
      <c r="AP347" s="91">
        <f t="shared" si="279"/>
        <v>2.4415986236680873E-3</v>
      </c>
      <c r="AQ347" s="91">
        <f t="shared" si="280"/>
        <v>0.24</v>
      </c>
      <c r="AR347" s="91">
        <f t="shared" si="281"/>
        <v>4.8831972473361782E-4</v>
      </c>
      <c r="AS347" s="91">
        <f t="shared" si="282"/>
        <v>0.05</v>
      </c>
      <c r="AT347" s="91">
        <f t="shared" si="283"/>
        <v>4.8831972473361747E-3</v>
      </c>
      <c r="AU347" s="91">
        <f t="shared" si="284"/>
        <v>0.49</v>
      </c>
      <c r="AV347" s="91">
        <f t="shared" si="285"/>
        <v>2.4415986236680873E-3</v>
      </c>
      <c r="AW347" s="91">
        <f t="shared" si="286"/>
        <v>0.24</v>
      </c>
      <c r="AX347" s="91">
        <f t="shared" si="287"/>
        <v>1.2207993118340437E-3</v>
      </c>
      <c r="AY347" s="91">
        <f t="shared" si="288"/>
        <v>0.12</v>
      </c>
      <c r="AZ347" s="91">
        <f t="shared" si="289"/>
        <v>2.4415986236680891E-4</v>
      </c>
      <c r="BA347" s="91">
        <f t="shared" si="290"/>
        <v>0.02</v>
      </c>
      <c r="BB347" s="91">
        <f t="shared" si="291"/>
        <v>9.7663944946723563E-4</v>
      </c>
      <c r="BC347" s="91">
        <f t="shared" si="292"/>
        <v>0.1</v>
      </c>
      <c r="BD347" s="91">
        <f t="shared" si="293"/>
        <v>4.8831972473361782E-4</v>
      </c>
      <c r="BE347" s="91">
        <f t="shared" si="294"/>
        <v>0.05</v>
      </c>
      <c r="BF347" s="91">
        <f t="shared" si="295"/>
        <v>2.4415986236680891E-4</v>
      </c>
      <c r="BG347" s="91">
        <f t="shared" si="296"/>
        <v>0.02</v>
      </c>
      <c r="BH347" s="91">
        <f t="shared" si="297"/>
        <v>4.8831972473361807E-5</v>
      </c>
      <c r="BI347" s="91">
        <f t="shared" si="298"/>
        <v>0</v>
      </c>
    </row>
    <row r="348" spans="1:61" s="91" customFormat="1" x14ac:dyDescent="0.25">
      <c r="A348" s="126">
        <v>7.5</v>
      </c>
      <c r="B348" s="127">
        <f t="shared" si="253"/>
        <v>41</v>
      </c>
      <c r="C348" s="128">
        <f t="shared" si="243"/>
        <v>0</v>
      </c>
      <c r="D348" s="129">
        <f t="shared" si="244"/>
        <v>1</v>
      </c>
      <c r="E348" s="130">
        <f t="shared" si="245"/>
        <v>0</v>
      </c>
      <c r="F348" s="145">
        <f t="shared" si="242"/>
        <v>40</v>
      </c>
      <c r="G348" s="138">
        <f t="shared" si="267"/>
        <v>2.4866412444482733E-2</v>
      </c>
      <c r="H348" s="133">
        <f t="shared" si="254"/>
        <v>0.46296296296296297</v>
      </c>
      <c r="I348" s="129">
        <f t="shared" si="255"/>
        <v>1.38</v>
      </c>
      <c r="J348" s="133">
        <f t="shared" si="256"/>
        <v>0.46294601548959868</v>
      </c>
      <c r="K348" s="133">
        <f t="shared" si="268"/>
        <v>1.3570038735617604E-5</v>
      </c>
      <c r="L348" s="128">
        <f t="shared" si="257"/>
        <v>18.617322322758923</v>
      </c>
      <c r="M348" s="129">
        <f t="shared" si="246"/>
        <v>0</v>
      </c>
      <c r="N348" s="145">
        <v>0</v>
      </c>
      <c r="O348" s="140">
        <f t="shared" si="258"/>
        <v>1014.6534842360084</v>
      </c>
      <c r="P348" s="135">
        <f t="shared" si="259"/>
        <v>480</v>
      </c>
      <c r="Q348" s="138">
        <f t="shared" si="260"/>
        <v>1.2433206222241366E-2</v>
      </c>
      <c r="R348" s="133">
        <f t="shared" si="261"/>
        <v>0.23148148148148148</v>
      </c>
      <c r="S348" s="133">
        <f t="shared" si="247"/>
        <v>0.23147300774479934</v>
      </c>
      <c r="T348" s="133">
        <f t="shared" si="248"/>
        <v>6.785019367808802E-6</v>
      </c>
      <c r="U348" s="138">
        <f t="shared" si="262"/>
        <v>6.2166031111206832E-3</v>
      </c>
      <c r="V348" s="133">
        <f t="shared" si="263"/>
        <v>0.11574074074074074</v>
      </c>
      <c r="W348" s="133">
        <f t="shared" si="249"/>
        <v>0.11573650387239967</v>
      </c>
      <c r="X348" s="133">
        <f t="shared" si="250"/>
        <v>3.392509683904401E-6</v>
      </c>
      <c r="Y348" s="138">
        <f t="shared" si="264"/>
        <v>1.2433206222241366E-3</v>
      </c>
      <c r="Z348" s="133">
        <f t="shared" si="265"/>
        <v>2.3148148148148147E-2</v>
      </c>
      <c r="AA348" s="133">
        <f t="shared" si="251"/>
        <v>2.3147300774479934E-2</v>
      </c>
      <c r="AB348" s="133">
        <f t="shared" si="252"/>
        <v>6.7850193678088018E-7</v>
      </c>
      <c r="AC348" s="141">
        <f t="shared" si="266"/>
        <v>0.35928819444444848</v>
      </c>
      <c r="AD348" s="91">
        <f t="shared" si="269"/>
        <v>1.9604279925122585E-2</v>
      </c>
      <c r="AE348" s="91">
        <f t="shared" si="270"/>
        <v>1.94</v>
      </c>
      <c r="AF348" s="91">
        <f t="shared" si="271"/>
        <v>9.8021399625612925E-3</v>
      </c>
      <c r="AG348" s="91">
        <f t="shared" si="270"/>
        <v>0.98</v>
      </c>
      <c r="AH348" s="91">
        <f t="shared" si="272"/>
        <v>4.9010699812806462E-3</v>
      </c>
      <c r="AI348" s="91">
        <f t="shared" si="300"/>
        <v>0.49</v>
      </c>
      <c r="AJ348" s="91">
        <f t="shared" si="274"/>
        <v>9.8021399625613007E-4</v>
      </c>
      <c r="AK348" s="91">
        <f t="shared" si="300"/>
        <v>0.1</v>
      </c>
      <c r="AL348" s="91">
        <f t="shared" si="275"/>
        <v>9.8021399625612925E-3</v>
      </c>
      <c r="AM348" s="91">
        <f t="shared" si="276"/>
        <v>0.98</v>
      </c>
      <c r="AN348" s="91">
        <f t="shared" si="277"/>
        <v>4.9010699812806462E-3</v>
      </c>
      <c r="AO348" s="91">
        <f t="shared" si="278"/>
        <v>0.49</v>
      </c>
      <c r="AP348" s="91">
        <f t="shared" si="279"/>
        <v>2.4505349906403231E-3</v>
      </c>
      <c r="AQ348" s="91">
        <f t="shared" si="280"/>
        <v>0.24</v>
      </c>
      <c r="AR348" s="91">
        <f t="shared" si="281"/>
        <v>4.9010699812806504E-4</v>
      </c>
      <c r="AS348" s="91">
        <f t="shared" si="282"/>
        <v>0.05</v>
      </c>
      <c r="AT348" s="91">
        <f t="shared" si="283"/>
        <v>4.9010699812806462E-3</v>
      </c>
      <c r="AU348" s="91">
        <f t="shared" si="284"/>
        <v>0.49</v>
      </c>
      <c r="AV348" s="91">
        <f t="shared" si="285"/>
        <v>2.4505349906403231E-3</v>
      </c>
      <c r="AW348" s="91">
        <f t="shared" si="286"/>
        <v>0.24</v>
      </c>
      <c r="AX348" s="91">
        <f t="shared" si="287"/>
        <v>1.2252674953201616E-3</v>
      </c>
      <c r="AY348" s="91">
        <f t="shared" si="288"/>
        <v>0.12</v>
      </c>
      <c r="AZ348" s="91">
        <f t="shared" si="289"/>
        <v>2.4505349906403252E-4</v>
      </c>
      <c r="BA348" s="91">
        <f t="shared" si="290"/>
        <v>0.02</v>
      </c>
      <c r="BB348" s="91">
        <f t="shared" si="291"/>
        <v>9.8021399625613007E-4</v>
      </c>
      <c r="BC348" s="91">
        <f t="shared" si="292"/>
        <v>0.1</v>
      </c>
      <c r="BD348" s="91">
        <f t="shared" si="293"/>
        <v>4.9010699812806504E-4</v>
      </c>
      <c r="BE348" s="91">
        <f t="shared" si="294"/>
        <v>0.05</v>
      </c>
      <c r="BF348" s="91">
        <f t="shared" si="295"/>
        <v>2.4505349906403252E-4</v>
      </c>
      <c r="BG348" s="91">
        <f t="shared" si="296"/>
        <v>0.02</v>
      </c>
      <c r="BH348" s="91">
        <f t="shared" si="297"/>
        <v>4.9010699812806527E-5</v>
      </c>
      <c r="BI348" s="91">
        <f t="shared" si="298"/>
        <v>0</v>
      </c>
    </row>
    <row r="349" spans="1:61" s="91" customFormat="1" x14ac:dyDescent="0.25">
      <c r="A349" s="126">
        <v>7.5</v>
      </c>
      <c r="B349" s="127">
        <f t="shared" si="253"/>
        <v>41</v>
      </c>
      <c r="C349" s="128">
        <f t="shared" si="243"/>
        <v>0</v>
      </c>
      <c r="D349" s="129">
        <f t="shared" si="244"/>
        <v>1</v>
      </c>
      <c r="E349" s="130">
        <f t="shared" si="245"/>
        <v>0</v>
      </c>
      <c r="F349" s="145">
        <f t="shared" si="242"/>
        <v>40</v>
      </c>
      <c r="G349" s="138">
        <f t="shared" si="267"/>
        <v>2.4866419480804876E-2</v>
      </c>
      <c r="H349" s="133">
        <f t="shared" si="254"/>
        <v>0.46296296296296297</v>
      </c>
      <c r="I349" s="129">
        <f t="shared" si="255"/>
        <v>1.38</v>
      </c>
      <c r="J349" s="133">
        <f t="shared" si="256"/>
        <v>0.46294614648707599</v>
      </c>
      <c r="K349" s="133">
        <f t="shared" si="268"/>
        <v>1.3570042575462384E-5</v>
      </c>
      <c r="L349" s="128">
        <f t="shared" si="257"/>
        <v>18.617322322758923</v>
      </c>
      <c r="M349" s="129">
        <f t="shared" si="246"/>
        <v>0</v>
      </c>
      <c r="N349" s="145">
        <v>0</v>
      </c>
      <c r="O349" s="140">
        <f t="shared" si="258"/>
        <v>1014.6536355732604</v>
      </c>
      <c r="P349" s="135">
        <f t="shared" si="259"/>
        <v>480</v>
      </c>
      <c r="Q349" s="138">
        <f t="shared" si="260"/>
        <v>1.2433209740402438E-2</v>
      </c>
      <c r="R349" s="133">
        <f t="shared" si="261"/>
        <v>0.23148148148148148</v>
      </c>
      <c r="S349" s="133">
        <f t="shared" si="247"/>
        <v>0.231473073243538</v>
      </c>
      <c r="T349" s="133">
        <f t="shared" si="248"/>
        <v>6.785021287731192E-6</v>
      </c>
      <c r="U349" s="138">
        <f t="shared" si="262"/>
        <v>6.2166048702012189E-3</v>
      </c>
      <c r="V349" s="133">
        <f t="shared" si="263"/>
        <v>0.11574074074074074</v>
      </c>
      <c r="W349" s="133">
        <f t="shared" si="249"/>
        <v>0.115736536621769</v>
      </c>
      <c r="X349" s="133">
        <f t="shared" si="250"/>
        <v>3.392510643865596E-6</v>
      </c>
      <c r="Y349" s="138">
        <f t="shared" si="264"/>
        <v>1.2433209740402437E-3</v>
      </c>
      <c r="Z349" s="133">
        <f t="shared" si="265"/>
        <v>2.3148148148148147E-2</v>
      </c>
      <c r="AA349" s="133">
        <f t="shared" si="251"/>
        <v>2.3147307324353796E-2</v>
      </c>
      <c r="AB349" s="133">
        <f t="shared" si="252"/>
        <v>6.7850212877311898E-7</v>
      </c>
      <c r="AC349" s="141">
        <f t="shared" si="266"/>
        <v>0.35937500000000405</v>
      </c>
      <c r="AD349" s="91">
        <f t="shared" si="269"/>
        <v>1.96757708811299E-2</v>
      </c>
      <c r="AE349" s="91">
        <f t="shared" si="270"/>
        <v>1.95</v>
      </c>
      <c r="AF349" s="91">
        <f t="shared" si="271"/>
        <v>9.8378854405649502E-3</v>
      </c>
      <c r="AG349" s="91">
        <f t="shared" si="270"/>
        <v>0.98</v>
      </c>
      <c r="AH349" s="91">
        <f t="shared" si="272"/>
        <v>4.9189427202824751E-3</v>
      </c>
      <c r="AI349" s="91">
        <f t="shared" si="300"/>
        <v>0.49</v>
      </c>
      <c r="AJ349" s="91">
        <f t="shared" si="274"/>
        <v>9.837885440564958E-4</v>
      </c>
      <c r="AK349" s="91">
        <f t="shared" si="300"/>
        <v>0.1</v>
      </c>
      <c r="AL349" s="91">
        <f t="shared" si="275"/>
        <v>9.8378854405649502E-3</v>
      </c>
      <c r="AM349" s="91">
        <f t="shared" si="276"/>
        <v>0.98</v>
      </c>
      <c r="AN349" s="91">
        <f t="shared" si="277"/>
        <v>4.9189427202824751E-3</v>
      </c>
      <c r="AO349" s="91">
        <f t="shared" si="278"/>
        <v>0.49</v>
      </c>
      <c r="AP349" s="91">
        <f t="shared" si="279"/>
        <v>2.4594713601412375E-3</v>
      </c>
      <c r="AQ349" s="91">
        <f t="shared" si="280"/>
        <v>0.25</v>
      </c>
      <c r="AR349" s="91">
        <f t="shared" si="281"/>
        <v>4.918942720282479E-4</v>
      </c>
      <c r="AS349" s="91">
        <f t="shared" si="282"/>
        <v>0.05</v>
      </c>
      <c r="AT349" s="91">
        <f t="shared" si="283"/>
        <v>4.9189427202824751E-3</v>
      </c>
      <c r="AU349" s="91">
        <f t="shared" si="284"/>
        <v>0.49</v>
      </c>
      <c r="AV349" s="91">
        <f t="shared" si="285"/>
        <v>2.4594713601412375E-3</v>
      </c>
      <c r="AW349" s="91">
        <f t="shared" si="286"/>
        <v>0.25</v>
      </c>
      <c r="AX349" s="91">
        <f t="shared" si="287"/>
        <v>1.2297356800706188E-3</v>
      </c>
      <c r="AY349" s="91">
        <f t="shared" si="288"/>
        <v>0.12</v>
      </c>
      <c r="AZ349" s="91">
        <f t="shared" si="289"/>
        <v>2.4594713601412395E-4</v>
      </c>
      <c r="BA349" s="91">
        <f t="shared" si="290"/>
        <v>0.02</v>
      </c>
      <c r="BB349" s="91">
        <f t="shared" si="291"/>
        <v>9.837885440564958E-4</v>
      </c>
      <c r="BC349" s="91">
        <f t="shared" si="292"/>
        <v>0.1</v>
      </c>
      <c r="BD349" s="91">
        <f t="shared" si="293"/>
        <v>4.918942720282479E-4</v>
      </c>
      <c r="BE349" s="91">
        <f t="shared" si="294"/>
        <v>0.05</v>
      </c>
      <c r="BF349" s="91">
        <f t="shared" si="295"/>
        <v>2.4594713601412395E-4</v>
      </c>
      <c r="BG349" s="91">
        <f t="shared" si="296"/>
        <v>0.02</v>
      </c>
      <c r="BH349" s="91">
        <f t="shared" si="297"/>
        <v>4.9189427202824812E-5</v>
      </c>
      <c r="BI349" s="91">
        <f t="shared" si="298"/>
        <v>0</v>
      </c>
    </row>
    <row r="350" spans="1:61" s="91" customFormat="1" x14ac:dyDescent="0.25">
      <c r="A350" s="126">
        <v>7.5</v>
      </c>
      <c r="B350" s="127">
        <f t="shared" si="253"/>
        <v>41</v>
      </c>
      <c r="C350" s="128">
        <f t="shared" si="243"/>
        <v>0</v>
      </c>
      <c r="D350" s="129">
        <f t="shared" si="244"/>
        <v>1</v>
      </c>
      <c r="E350" s="130">
        <f t="shared" si="245"/>
        <v>0</v>
      </c>
      <c r="F350" s="145">
        <f t="shared" si="242"/>
        <v>40</v>
      </c>
      <c r="G350" s="138">
        <f t="shared" si="267"/>
        <v>2.4866426244207609E-2</v>
      </c>
      <c r="H350" s="133">
        <f t="shared" si="254"/>
        <v>0.46296296296296297</v>
      </c>
      <c r="I350" s="129">
        <f t="shared" si="255"/>
        <v>1.38</v>
      </c>
      <c r="J350" s="133">
        <f t="shared" si="256"/>
        <v>0.46294627240352465</v>
      </c>
      <c r="K350" s="133">
        <f t="shared" si="268"/>
        <v>1.3570046266370237E-5</v>
      </c>
      <c r="L350" s="128">
        <f t="shared" si="257"/>
        <v>18.617322322758923</v>
      </c>
      <c r="M350" s="129">
        <f t="shared" si="246"/>
        <v>0</v>
      </c>
      <c r="N350" s="145">
        <v>0</v>
      </c>
      <c r="O350" s="140">
        <f t="shared" si="258"/>
        <v>1014.6537810407326</v>
      </c>
      <c r="P350" s="135">
        <f t="shared" si="259"/>
        <v>480</v>
      </c>
      <c r="Q350" s="138">
        <f t="shared" si="260"/>
        <v>1.2433213122103805E-2</v>
      </c>
      <c r="R350" s="133">
        <f t="shared" si="261"/>
        <v>0.23148148148148148</v>
      </c>
      <c r="S350" s="133">
        <f t="shared" si="247"/>
        <v>0.23147313620176233</v>
      </c>
      <c r="T350" s="133">
        <f t="shared" si="248"/>
        <v>6.7850231331851184E-6</v>
      </c>
      <c r="U350" s="138">
        <f t="shared" si="262"/>
        <v>6.2166065610519024E-3</v>
      </c>
      <c r="V350" s="133">
        <f t="shared" si="263"/>
        <v>0.11574074074074074</v>
      </c>
      <c r="W350" s="133">
        <f t="shared" si="249"/>
        <v>0.11573656810088116</v>
      </c>
      <c r="X350" s="133">
        <f t="shared" si="250"/>
        <v>3.3925115665925592E-6</v>
      </c>
      <c r="Y350" s="138">
        <f t="shared" si="264"/>
        <v>1.2433213122103803E-3</v>
      </c>
      <c r="Z350" s="133">
        <f t="shared" si="265"/>
        <v>2.3148148148148147E-2</v>
      </c>
      <c r="AA350" s="133">
        <f t="shared" si="251"/>
        <v>2.3147313620176229E-2</v>
      </c>
      <c r="AB350" s="133">
        <f t="shared" si="252"/>
        <v>6.7850231331851199E-7</v>
      </c>
      <c r="AC350" s="141">
        <f t="shared" si="266"/>
        <v>0.35946180555555962</v>
      </c>
      <c r="AD350" s="91">
        <f t="shared" si="269"/>
        <v>1.9747261856581998E-2</v>
      </c>
      <c r="AE350" s="91">
        <f t="shared" si="270"/>
        <v>1.96</v>
      </c>
      <c r="AF350" s="91">
        <f t="shared" si="271"/>
        <v>9.8736309282909992E-3</v>
      </c>
      <c r="AG350" s="91">
        <f t="shared" si="270"/>
        <v>0.98</v>
      </c>
      <c r="AH350" s="91">
        <f t="shared" si="272"/>
        <v>4.9368154641454996E-3</v>
      </c>
      <c r="AI350" s="91">
        <f t="shared" si="300"/>
        <v>0.49</v>
      </c>
      <c r="AJ350" s="91">
        <f t="shared" si="274"/>
        <v>9.8736309282910074E-4</v>
      </c>
      <c r="AK350" s="91">
        <f t="shared" si="300"/>
        <v>0.1</v>
      </c>
      <c r="AL350" s="91">
        <f t="shared" si="275"/>
        <v>9.8736309282909992E-3</v>
      </c>
      <c r="AM350" s="91">
        <f t="shared" si="276"/>
        <v>0.98</v>
      </c>
      <c r="AN350" s="91">
        <f t="shared" si="277"/>
        <v>4.9368154641454996E-3</v>
      </c>
      <c r="AO350" s="91">
        <f t="shared" si="278"/>
        <v>0.49</v>
      </c>
      <c r="AP350" s="91">
        <f t="shared" si="279"/>
        <v>2.4684077320727498E-3</v>
      </c>
      <c r="AQ350" s="91">
        <f t="shared" si="280"/>
        <v>0.25</v>
      </c>
      <c r="AR350" s="91">
        <f t="shared" si="281"/>
        <v>4.9368154641455037E-4</v>
      </c>
      <c r="AS350" s="91">
        <f t="shared" si="282"/>
        <v>0.05</v>
      </c>
      <c r="AT350" s="91">
        <f t="shared" si="283"/>
        <v>4.9368154641454996E-3</v>
      </c>
      <c r="AU350" s="91">
        <f t="shared" si="284"/>
        <v>0.49</v>
      </c>
      <c r="AV350" s="91">
        <f t="shared" si="285"/>
        <v>2.4684077320727498E-3</v>
      </c>
      <c r="AW350" s="91">
        <f t="shared" si="286"/>
        <v>0.25</v>
      </c>
      <c r="AX350" s="91">
        <f t="shared" si="287"/>
        <v>1.2342038660363749E-3</v>
      </c>
      <c r="AY350" s="91">
        <f t="shared" si="288"/>
        <v>0.12</v>
      </c>
      <c r="AZ350" s="91">
        <f t="shared" si="289"/>
        <v>2.4684077320727519E-4</v>
      </c>
      <c r="BA350" s="91">
        <f t="shared" si="290"/>
        <v>0.02</v>
      </c>
      <c r="BB350" s="91">
        <f t="shared" si="291"/>
        <v>9.8736309282910074E-4</v>
      </c>
      <c r="BC350" s="91">
        <f t="shared" si="292"/>
        <v>0.1</v>
      </c>
      <c r="BD350" s="91">
        <f t="shared" si="293"/>
        <v>4.9368154641455037E-4</v>
      </c>
      <c r="BE350" s="91">
        <f t="shared" si="294"/>
        <v>0.05</v>
      </c>
      <c r="BF350" s="91">
        <f t="shared" si="295"/>
        <v>2.4684077320727519E-4</v>
      </c>
      <c r="BG350" s="91">
        <f t="shared" si="296"/>
        <v>0.02</v>
      </c>
      <c r="BH350" s="91">
        <f t="shared" si="297"/>
        <v>4.9368154641455056E-5</v>
      </c>
      <c r="BI350" s="91">
        <f t="shared" si="298"/>
        <v>0</v>
      </c>
    </row>
    <row r="351" spans="1:61" s="91" customFormat="1" x14ac:dyDescent="0.25">
      <c r="A351" s="126">
        <v>7.5</v>
      </c>
      <c r="B351" s="127">
        <f t="shared" si="253"/>
        <v>41</v>
      </c>
      <c r="C351" s="128">
        <f t="shared" si="243"/>
        <v>0</v>
      </c>
      <c r="D351" s="129">
        <f t="shared" si="244"/>
        <v>1</v>
      </c>
      <c r="E351" s="130">
        <f t="shared" si="245"/>
        <v>0</v>
      </c>
      <c r="F351" s="145">
        <f t="shared" si="242"/>
        <v>40</v>
      </c>
      <c r="G351" s="138">
        <f t="shared" si="267"/>
        <v>2.4866432745276716E-2</v>
      </c>
      <c r="H351" s="133">
        <f t="shared" si="254"/>
        <v>0.46296296296296297</v>
      </c>
      <c r="I351" s="129">
        <f t="shared" si="255"/>
        <v>1.38</v>
      </c>
      <c r="J351" s="133">
        <f t="shared" si="256"/>
        <v>0.46294639343602367</v>
      </c>
      <c r="K351" s="133">
        <f t="shared" si="268"/>
        <v>1.3570049814118021E-5</v>
      </c>
      <c r="L351" s="128">
        <f t="shared" si="257"/>
        <v>18.617322322758923</v>
      </c>
      <c r="M351" s="129">
        <f t="shared" si="246"/>
        <v>0</v>
      </c>
      <c r="N351" s="145">
        <v>0</v>
      </c>
      <c r="O351" s="140">
        <f t="shared" si="258"/>
        <v>1014.6539208660905</v>
      </c>
      <c r="P351" s="135">
        <f t="shared" si="259"/>
        <v>480</v>
      </c>
      <c r="Q351" s="138">
        <f t="shared" si="260"/>
        <v>1.2433216372638358E-2</v>
      </c>
      <c r="R351" s="133">
        <f t="shared" si="261"/>
        <v>0.23148148148148148</v>
      </c>
      <c r="S351" s="133">
        <f t="shared" si="247"/>
        <v>0.23147319671801184</v>
      </c>
      <c r="T351" s="133">
        <f t="shared" si="248"/>
        <v>6.7850249070590103E-6</v>
      </c>
      <c r="U351" s="138">
        <f t="shared" si="262"/>
        <v>6.216608186319179E-3</v>
      </c>
      <c r="V351" s="133">
        <f t="shared" si="263"/>
        <v>0.11574074074074074</v>
      </c>
      <c r="W351" s="133">
        <f t="shared" si="249"/>
        <v>0.11573659835900592</v>
      </c>
      <c r="X351" s="133">
        <f t="shared" si="250"/>
        <v>3.3925124535295052E-6</v>
      </c>
      <c r="Y351" s="138">
        <f t="shared" si="264"/>
        <v>1.2433216372638358E-3</v>
      </c>
      <c r="Z351" s="133">
        <f t="shared" si="265"/>
        <v>2.3148148148148147E-2</v>
      </c>
      <c r="AA351" s="133">
        <f t="shared" si="251"/>
        <v>2.3147319671801184E-2</v>
      </c>
      <c r="AB351" s="133">
        <f t="shared" si="252"/>
        <v>6.7850249070590114E-7</v>
      </c>
      <c r="AC351" s="141">
        <f t="shared" si="266"/>
        <v>0.35954861111111519</v>
      </c>
      <c r="AD351" s="91">
        <f t="shared" si="269"/>
        <v>1.981875285072467E-2</v>
      </c>
      <c r="AE351" s="91">
        <f t="shared" si="270"/>
        <v>1.96</v>
      </c>
      <c r="AF351" s="91">
        <f t="shared" si="271"/>
        <v>9.9093764253623349E-3</v>
      </c>
      <c r="AG351" s="91">
        <f t="shared" si="270"/>
        <v>0.99</v>
      </c>
      <c r="AH351" s="91">
        <f t="shared" si="272"/>
        <v>4.9546882126811674E-3</v>
      </c>
      <c r="AI351" s="91">
        <f t="shared" si="300"/>
        <v>0.49</v>
      </c>
      <c r="AJ351" s="91">
        <f t="shared" si="274"/>
        <v>9.9093764253623418E-4</v>
      </c>
      <c r="AK351" s="91">
        <f t="shared" si="300"/>
        <v>0.1</v>
      </c>
      <c r="AL351" s="91">
        <f t="shared" si="275"/>
        <v>9.9093764253623349E-3</v>
      </c>
      <c r="AM351" s="91">
        <f t="shared" si="276"/>
        <v>0.99</v>
      </c>
      <c r="AN351" s="91">
        <f t="shared" si="277"/>
        <v>4.9546882126811674E-3</v>
      </c>
      <c r="AO351" s="91">
        <f t="shared" si="278"/>
        <v>0.49</v>
      </c>
      <c r="AP351" s="91">
        <f t="shared" si="279"/>
        <v>2.4773441063405837E-3</v>
      </c>
      <c r="AQ351" s="91">
        <f t="shared" si="280"/>
        <v>0.25</v>
      </c>
      <c r="AR351" s="91">
        <f t="shared" si="281"/>
        <v>4.9546882126811709E-4</v>
      </c>
      <c r="AS351" s="91">
        <f t="shared" si="282"/>
        <v>0.05</v>
      </c>
      <c r="AT351" s="91">
        <f t="shared" si="283"/>
        <v>4.9546882126811674E-3</v>
      </c>
      <c r="AU351" s="91">
        <f t="shared" si="284"/>
        <v>0.49</v>
      </c>
      <c r="AV351" s="91">
        <f t="shared" si="285"/>
        <v>2.4773441063405837E-3</v>
      </c>
      <c r="AW351" s="91">
        <f t="shared" si="286"/>
        <v>0.25</v>
      </c>
      <c r="AX351" s="91">
        <f t="shared" si="287"/>
        <v>1.2386720531702919E-3</v>
      </c>
      <c r="AY351" s="91">
        <f t="shared" si="288"/>
        <v>0.12</v>
      </c>
      <c r="AZ351" s="91">
        <f t="shared" si="289"/>
        <v>2.4773441063405855E-4</v>
      </c>
      <c r="BA351" s="91">
        <f t="shared" si="290"/>
        <v>0.02</v>
      </c>
      <c r="BB351" s="91">
        <f t="shared" si="291"/>
        <v>9.9093764253623418E-4</v>
      </c>
      <c r="BC351" s="91">
        <f t="shared" si="292"/>
        <v>0.1</v>
      </c>
      <c r="BD351" s="91">
        <f t="shared" si="293"/>
        <v>4.9546882126811709E-4</v>
      </c>
      <c r="BE351" s="91">
        <f t="shared" si="294"/>
        <v>0.05</v>
      </c>
      <c r="BF351" s="91">
        <f t="shared" si="295"/>
        <v>2.4773441063405855E-4</v>
      </c>
      <c r="BG351" s="91">
        <f t="shared" si="296"/>
        <v>0.02</v>
      </c>
      <c r="BH351" s="91">
        <f t="shared" si="297"/>
        <v>4.9546882126811731E-5</v>
      </c>
      <c r="BI351" s="91">
        <f t="shared" si="298"/>
        <v>0</v>
      </c>
    </row>
    <row r="352" spans="1:61" s="91" customFormat="1" x14ac:dyDescent="0.25">
      <c r="A352" s="126">
        <v>7.5</v>
      </c>
      <c r="B352" s="127">
        <f t="shared" si="253"/>
        <v>41</v>
      </c>
      <c r="C352" s="128">
        <f t="shared" si="243"/>
        <v>0</v>
      </c>
      <c r="D352" s="129">
        <f t="shared" si="244"/>
        <v>1</v>
      </c>
      <c r="E352" s="130">
        <f t="shared" si="245"/>
        <v>0</v>
      </c>
      <c r="F352" s="145">
        <f t="shared" si="242"/>
        <v>40</v>
      </c>
      <c r="G352" s="138">
        <f t="shared" si="267"/>
        <v>2.4866438994187393E-2</v>
      </c>
      <c r="H352" s="133">
        <f t="shared" si="254"/>
        <v>0.46296296296296297</v>
      </c>
      <c r="I352" s="129">
        <f t="shared" si="255"/>
        <v>1.38</v>
      </c>
      <c r="J352" s="133">
        <f t="shared" si="256"/>
        <v>0.46294650977400792</v>
      </c>
      <c r="K352" s="133">
        <f t="shared" si="268"/>
        <v>1.3570053224258512E-5</v>
      </c>
      <c r="L352" s="128">
        <f t="shared" si="257"/>
        <v>18.617322322758923</v>
      </c>
      <c r="M352" s="129">
        <f t="shared" si="246"/>
        <v>0</v>
      </c>
      <c r="N352" s="145">
        <v>0</v>
      </c>
      <c r="O352" s="140">
        <f t="shared" si="258"/>
        <v>1014.6540552681697</v>
      </c>
      <c r="P352" s="135">
        <f t="shared" si="259"/>
        <v>480</v>
      </c>
      <c r="Q352" s="138">
        <f t="shared" si="260"/>
        <v>1.2433219497093697E-2</v>
      </c>
      <c r="R352" s="133">
        <f t="shared" si="261"/>
        <v>0.23148148148148148</v>
      </c>
      <c r="S352" s="133">
        <f t="shared" si="247"/>
        <v>0.23147325488700396</v>
      </c>
      <c r="T352" s="133">
        <f t="shared" si="248"/>
        <v>6.7850266121292562E-6</v>
      </c>
      <c r="U352" s="138">
        <f t="shared" si="262"/>
        <v>6.2166097485468483E-3</v>
      </c>
      <c r="V352" s="133">
        <f t="shared" si="263"/>
        <v>0.11574074074074074</v>
      </c>
      <c r="W352" s="133">
        <f t="shared" si="249"/>
        <v>0.11573662744350198</v>
      </c>
      <c r="X352" s="133">
        <f t="shared" si="250"/>
        <v>3.3925133060646281E-6</v>
      </c>
      <c r="Y352" s="138">
        <f t="shared" si="264"/>
        <v>1.2433219497093697E-3</v>
      </c>
      <c r="Z352" s="133">
        <f t="shared" si="265"/>
        <v>2.3148148148148147E-2</v>
      </c>
      <c r="AA352" s="133">
        <f t="shared" si="251"/>
        <v>2.3147325488700396E-2</v>
      </c>
      <c r="AB352" s="133">
        <f t="shared" si="252"/>
        <v>6.7850266121292572E-7</v>
      </c>
      <c r="AC352" s="141">
        <f t="shared" si="266"/>
        <v>0.35963541666667076</v>
      </c>
      <c r="AD352" s="91">
        <f t="shared" si="269"/>
        <v>1.989024386283296E-2</v>
      </c>
      <c r="AE352" s="91">
        <f t="shared" si="270"/>
        <v>1.97</v>
      </c>
      <c r="AF352" s="91">
        <f t="shared" si="271"/>
        <v>9.9451219314164799E-3</v>
      </c>
      <c r="AG352" s="91">
        <f t="shared" si="270"/>
        <v>0.99</v>
      </c>
      <c r="AH352" s="91">
        <f t="shared" si="272"/>
        <v>4.9725609657082399E-3</v>
      </c>
      <c r="AI352" s="91">
        <f t="shared" si="300"/>
        <v>0.5</v>
      </c>
      <c r="AJ352" s="91">
        <f t="shared" si="274"/>
        <v>9.9451219314164864E-4</v>
      </c>
      <c r="AK352" s="91">
        <f t="shared" si="300"/>
        <v>0.1</v>
      </c>
      <c r="AL352" s="91">
        <f t="shared" si="275"/>
        <v>9.9451219314164799E-3</v>
      </c>
      <c r="AM352" s="91">
        <f t="shared" si="276"/>
        <v>0.99</v>
      </c>
      <c r="AN352" s="91">
        <f t="shared" si="277"/>
        <v>4.9725609657082399E-3</v>
      </c>
      <c r="AO352" s="91">
        <f t="shared" si="278"/>
        <v>0.5</v>
      </c>
      <c r="AP352" s="91">
        <f t="shared" si="279"/>
        <v>2.48628048285412E-3</v>
      </c>
      <c r="AQ352" s="91">
        <f t="shared" si="280"/>
        <v>0.25</v>
      </c>
      <c r="AR352" s="91">
        <f t="shared" si="281"/>
        <v>4.9725609657082432E-4</v>
      </c>
      <c r="AS352" s="91">
        <f t="shared" si="282"/>
        <v>0.05</v>
      </c>
      <c r="AT352" s="91">
        <f t="shared" si="283"/>
        <v>4.9725609657082399E-3</v>
      </c>
      <c r="AU352" s="91">
        <f t="shared" si="284"/>
        <v>0.5</v>
      </c>
      <c r="AV352" s="91">
        <f t="shared" si="285"/>
        <v>2.48628048285412E-3</v>
      </c>
      <c r="AW352" s="91">
        <f t="shared" si="286"/>
        <v>0.25</v>
      </c>
      <c r="AX352" s="91">
        <f t="shared" si="287"/>
        <v>1.24314024142706E-3</v>
      </c>
      <c r="AY352" s="91">
        <f t="shared" si="288"/>
        <v>0.12</v>
      </c>
      <c r="AZ352" s="91">
        <f t="shared" si="289"/>
        <v>2.4862804828541216E-4</v>
      </c>
      <c r="BA352" s="91">
        <f t="shared" si="290"/>
        <v>0.02</v>
      </c>
      <c r="BB352" s="91">
        <f t="shared" si="291"/>
        <v>9.9451219314164864E-4</v>
      </c>
      <c r="BC352" s="91">
        <f t="shared" si="292"/>
        <v>0.1</v>
      </c>
      <c r="BD352" s="91">
        <f t="shared" si="293"/>
        <v>4.9725609657082432E-4</v>
      </c>
      <c r="BE352" s="91">
        <f t="shared" si="294"/>
        <v>0.05</v>
      </c>
      <c r="BF352" s="91">
        <f t="shared" si="295"/>
        <v>2.4862804828541216E-4</v>
      </c>
      <c r="BG352" s="91">
        <f t="shared" si="296"/>
        <v>0.02</v>
      </c>
      <c r="BH352" s="91">
        <f t="shared" si="297"/>
        <v>4.972560965708245E-5</v>
      </c>
      <c r="BI352" s="91">
        <f t="shared" si="298"/>
        <v>0</v>
      </c>
    </row>
    <row r="353" spans="1:61" s="91" customFormat="1" x14ac:dyDescent="0.25">
      <c r="A353" s="126">
        <v>7.5</v>
      </c>
      <c r="B353" s="127">
        <f t="shared" si="253"/>
        <v>41</v>
      </c>
      <c r="C353" s="128">
        <f t="shared" si="243"/>
        <v>0</v>
      </c>
      <c r="D353" s="129">
        <f t="shared" si="244"/>
        <v>1</v>
      </c>
      <c r="E353" s="130">
        <f t="shared" si="245"/>
        <v>0</v>
      </c>
      <c r="F353" s="145">
        <f t="shared" si="242"/>
        <v>40</v>
      </c>
      <c r="G353" s="138">
        <f t="shared" si="267"/>
        <v>2.4866445000720164E-2</v>
      </c>
      <c r="H353" s="133">
        <f t="shared" si="254"/>
        <v>0.46296296296296297</v>
      </c>
      <c r="I353" s="129">
        <f t="shared" si="255"/>
        <v>1.38</v>
      </c>
      <c r="J353" s="133">
        <f t="shared" si="256"/>
        <v>0.46294662159956457</v>
      </c>
      <c r="K353" s="133">
        <f t="shared" si="268"/>
        <v>1.3570056502129117E-5</v>
      </c>
      <c r="L353" s="128">
        <f t="shared" si="257"/>
        <v>18.617322322758923</v>
      </c>
      <c r="M353" s="129">
        <f t="shared" si="246"/>
        <v>0</v>
      </c>
      <c r="N353" s="145">
        <v>0</v>
      </c>
      <c r="O353" s="140">
        <f t="shared" si="258"/>
        <v>1014.6541844573181</v>
      </c>
      <c r="P353" s="135">
        <f t="shared" si="259"/>
        <v>480</v>
      </c>
      <c r="Q353" s="138">
        <f t="shared" si="260"/>
        <v>1.2433222500360082E-2</v>
      </c>
      <c r="R353" s="133">
        <f t="shared" si="261"/>
        <v>0.23148148148148148</v>
      </c>
      <c r="S353" s="133">
        <f t="shared" si="247"/>
        <v>0.23147331079978228</v>
      </c>
      <c r="T353" s="133">
        <f t="shared" si="248"/>
        <v>6.7850282510645587E-6</v>
      </c>
      <c r="U353" s="138">
        <f t="shared" si="262"/>
        <v>6.2166112501800411E-3</v>
      </c>
      <c r="V353" s="133">
        <f t="shared" si="263"/>
        <v>0.11574074074074074</v>
      </c>
      <c r="W353" s="133">
        <f t="shared" si="249"/>
        <v>0.11573665539989114</v>
      </c>
      <c r="X353" s="133">
        <f t="shared" si="250"/>
        <v>3.3925141255322793E-6</v>
      </c>
      <c r="Y353" s="138">
        <f t="shared" si="264"/>
        <v>1.2433222500360082E-3</v>
      </c>
      <c r="Z353" s="133">
        <f t="shared" si="265"/>
        <v>2.3148148148148147E-2</v>
      </c>
      <c r="AA353" s="133">
        <f t="shared" si="251"/>
        <v>2.3147331079978229E-2</v>
      </c>
      <c r="AB353" s="133">
        <f t="shared" si="252"/>
        <v>6.7850282510645597E-7</v>
      </c>
      <c r="AC353" s="141">
        <f t="shared" si="266"/>
        <v>0.35972222222222633</v>
      </c>
      <c r="AD353" s="91">
        <f t="shared" si="269"/>
        <v>1.996173489221003E-2</v>
      </c>
      <c r="AE353" s="91">
        <f t="shared" si="270"/>
        <v>1.98</v>
      </c>
      <c r="AF353" s="91">
        <f t="shared" si="271"/>
        <v>9.9808674461050149E-3</v>
      </c>
      <c r="AG353" s="91">
        <f t="shared" si="270"/>
        <v>0.99</v>
      </c>
      <c r="AH353" s="91">
        <f t="shared" si="272"/>
        <v>4.9904337230525075E-3</v>
      </c>
      <c r="AI353" s="91">
        <f t="shared" si="300"/>
        <v>0.5</v>
      </c>
      <c r="AJ353" s="91">
        <f t="shared" si="274"/>
        <v>9.9808674461050219E-4</v>
      </c>
      <c r="AK353" s="91">
        <f t="shared" si="300"/>
        <v>0.1</v>
      </c>
      <c r="AL353" s="91">
        <f t="shared" si="275"/>
        <v>9.9808674461050149E-3</v>
      </c>
      <c r="AM353" s="91">
        <f t="shared" si="276"/>
        <v>0.99</v>
      </c>
      <c r="AN353" s="91">
        <f t="shared" si="277"/>
        <v>4.9904337230525075E-3</v>
      </c>
      <c r="AO353" s="91">
        <f t="shared" si="278"/>
        <v>0.5</v>
      </c>
      <c r="AP353" s="91">
        <f t="shared" si="279"/>
        <v>2.4952168615262537E-3</v>
      </c>
      <c r="AQ353" s="91">
        <f t="shared" si="280"/>
        <v>0.25</v>
      </c>
      <c r="AR353" s="91">
        <f t="shared" si="281"/>
        <v>4.9904337230525109E-4</v>
      </c>
      <c r="AS353" s="91">
        <f t="shared" si="282"/>
        <v>0.05</v>
      </c>
      <c r="AT353" s="91">
        <f t="shared" si="283"/>
        <v>4.9904337230525075E-3</v>
      </c>
      <c r="AU353" s="91">
        <f t="shared" si="284"/>
        <v>0.5</v>
      </c>
      <c r="AV353" s="91">
        <f t="shared" si="285"/>
        <v>2.4952168615262537E-3</v>
      </c>
      <c r="AW353" s="91">
        <f t="shared" si="286"/>
        <v>0.25</v>
      </c>
      <c r="AX353" s="91">
        <f t="shared" si="287"/>
        <v>1.2476084307631269E-3</v>
      </c>
      <c r="AY353" s="91">
        <f t="shared" si="288"/>
        <v>0.12</v>
      </c>
      <c r="AZ353" s="91">
        <f t="shared" si="289"/>
        <v>2.4952168615262555E-4</v>
      </c>
      <c r="BA353" s="91">
        <f t="shared" si="290"/>
        <v>0.02</v>
      </c>
      <c r="BB353" s="91">
        <f t="shared" si="291"/>
        <v>9.9808674461050219E-4</v>
      </c>
      <c r="BC353" s="91">
        <f t="shared" si="292"/>
        <v>0.1</v>
      </c>
      <c r="BD353" s="91">
        <f t="shared" si="293"/>
        <v>4.9904337230525109E-4</v>
      </c>
      <c r="BE353" s="91">
        <f t="shared" si="294"/>
        <v>0.05</v>
      </c>
      <c r="BF353" s="91">
        <f t="shared" si="295"/>
        <v>2.4952168615262555E-4</v>
      </c>
      <c r="BG353" s="91">
        <f t="shared" si="296"/>
        <v>0.02</v>
      </c>
      <c r="BH353" s="91">
        <f t="shared" si="297"/>
        <v>4.9904337230525123E-5</v>
      </c>
      <c r="BI353" s="91">
        <f t="shared" si="298"/>
        <v>0</v>
      </c>
    </row>
    <row r="354" spans="1:61" s="91" customFormat="1" x14ac:dyDescent="0.25">
      <c r="A354" s="126">
        <v>7.5</v>
      </c>
      <c r="B354" s="127">
        <f t="shared" si="253"/>
        <v>41</v>
      </c>
      <c r="C354" s="128">
        <f t="shared" si="243"/>
        <v>0</v>
      </c>
      <c r="D354" s="129">
        <f t="shared" si="244"/>
        <v>1</v>
      </c>
      <c r="E354" s="130">
        <f t="shared" si="245"/>
        <v>0</v>
      </c>
      <c r="F354" s="145">
        <f t="shared" si="242"/>
        <v>40</v>
      </c>
      <c r="G354" s="138">
        <f t="shared" si="267"/>
        <v>2.4866450774276197E-2</v>
      </c>
      <c r="H354" s="133">
        <f t="shared" si="254"/>
        <v>0.46296296296296297</v>
      </c>
      <c r="I354" s="129">
        <f t="shared" si="255"/>
        <v>1.38</v>
      </c>
      <c r="J354" s="133">
        <f t="shared" si="256"/>
        <v>0.46294672908771817</v>
      </c>
      <c r="K354" s="133">
        <f t="shared" si="268"/>
        <v>1.3570059652860212E-5</v>
      </c>
      <c r="L354" s="128">
        <f t="shared" si="257"/>
        <v>18.617322322758923</v>
      </c>
      <c r="M354" s="129">
        <f t="shared" si="246"/>
        <v>0</v>
      </c>
      <c r="N354" s="145">
        <v>0</v>
      </c>
      <c r="O354" s="140">
        <f t="shared" si="258"/>
        <v>1014.6543086357248</v>
      </c>
      <c r="P354" s="135">
        <f t="shared" si="259"/>
        <v>480</v>
      </c>
      <c r="Q354" s="138">
        <f t="shared" si="260"/>
        <v>1.2433225387138098E-2</v>
      </c>
      <c r="R354" s="133">
        <f t="shared" si="261"/>
        <v>0.23148148148148148</v>
      </c>
      <c r="S354" s="133">
        <f t="shared" si="247"/>
        <v>0.23147336454385908</v>
      </c>
      <c r="T354" s="133">
        <f t="shared" si="248"/>
        <v>6.7850298264301062E-6</v>
      </c>
      <c r="U354" s="138">
        <f t="shared" si="262"/>
        <v>6.2166126935690492E-3</v>
      </c>
      <c r="V354" s="133">
        <f t="shared" si="263"/>
        <v>0.11574074074074074</v>
      </c>
      <c r="W354" s="133">
        <f t="shared" si="249"/>
        <v>0.11573668227192954</v>
      </c>
      <c r="X354" s="133">
        <f t="shared" si="250"/>
        <v>3.3925149132150531E-6</v>
      </c>
      <c r="Y354" s="138">
        <f t="shared" si="264"/>
        <v>1.2433225387138099E-3</v>
      </c>
      <c r="Z354" s="133">
        <f t="shared" si="265"/>
        <v>2.3148148148148147E-2</v>
      </c>
      <c r="AA354" s="133">
        <f t="shared" si="251"/>
        <v>2.3147336454385908E-2</v>
      </c>
      <c r="AB354" s="133">
        <f t="shared" si="252"/>
        <v>6.7850298264301094E-7</v>
      </c>
      <c r="AC354" s="141">
        <f t="shared" si="266"/>
        <v>0.3598090277777819</v>
      </c>
      <c r="AD354" s="91">
        <f t="shared" si="269"/>
        <v>2.0033225938186072E-2</v>
      </c>
      <c r="AE354" s="91">
        <f t="shared" si="270"/>
        <v>1.98</v>
      </c>
      <c r="AF354" s="91">
        <f t="shared" si="271"/>
        <v>1.0016612969093036E-2</v>
      </c>
      <c r="AG354" s="91">
        <f t="shared" si="270"/>
        <v>1</v>
      </c>
      <c r="AH354" s="91">
        <f t="shared" si="272"/>
        <v>5.0083064845465181E-3</v>
      </c>
      <c r="AI354" s="91">
        <f t="shared" si="300"/>
        <v>0.5</v>
      </c>
      <c r="AJ354" s="91">
        <f t="shared" si="274"/>
        <v>1.0016612969093045E-3</v>
      </c>
      <c r="AK354" s="91">
        <f t="shared" si="300"/>
        <v>0.1</v>
      </c>
      <c r="AL354" s="91">
        <f t="shared" si="275"/>
        <v>1.0016612969093036E-2</v>
      </c>
      <c r="AM354" s="91">
        <f t="shared" si="276"/>
        <v>1</v>
      </c>
      <c r="AN354" s="91">
        <f t="shared" si="277"/>
        <v>5.0083064845465181E-3</v>
      </c>
      <c r="AO354" s="91">
        <f t="shared" si="278"/>
        <v>0.5</v>
      </c>
      <c r="AP354" s="91">
        <f t="shared" si="279"/>
        <v>2.504153242273259E-3</v>
      </c>
      <c r="AQ354" s="91">
        <f t="shared" si="280"/>
        <v>0.25</v>
      </c>
      <c r="AR354" s="91">
        <f t="shared" si="281"/>
        <v>5.0083064845465224E-4</v>
      </c>
      <c r="AS354" s="91">
        <f t="shared" si="282"/>
        <v>0.05</v>
      </c>
      <c r="AT354" s="91">
        <f t="shared" si="283"/>
        <v>5.0083064845465181E-3</v>
      </c>
      <c r="AU354" s="91">
        <f t="shared" si="284"/>
        <v>0.5</v>
      </c>
      <c r="AV354" s="91">
        <f t="shared" si="285"/>
        <v>2.504153242273259E-3</v>
      </c>
      <c r="AW354" s="91">
        <f t="shared" si="286"/>
        <v>0.25</v>
      </c>
      <c r="AX354" s="91">
        <f t="shared" si="287"/>
        <v>1.2520766211366295E-3</v>
      </c>
      <c r="AY354" s="91">
        <f t="shared" si="288"/>
        <v>0.13</v>
      </c>
      <c r="AZ354" s="91">
        <f t="shared" si="289"/>
        <v>2.5041532422732612E-4</v>
      </c>
      <c r="BA354" s="91">
        <f t="shared" si="290"/>
        <v>0.03</v>
      </c>
      <c r="BB354" s="91">
        <f t="shared" si="291"/>
        <v>1.0016612969093045E-3</v>
      </c>
      <c r="BC354" s="91">
        <f t="shared" si="292"/>
        <v>0.1</v>
      </c>
      <c r="BD354" s="91">
        <f t="shared" si="293"/>
        <v>5.0083064845465224E-4</v>
      </c>
      <c r="BE354" s="91">
        <f t="shared" si="294"/>
        <v>0.05</v>
      </c>
      <c r="BF354" s="91">
        <f t="shared" si="295"/>
        <v>2.5041532422732612E-4</v>
      </c>
      <c r="BG354" s="91">
        <f t="shared" si="296"/>
        <v>0.03</v>
      </c>
      <c r="BH354" s="91">
        <f t="shared" si="297"/>
        <v>5.0083064845465235E-5</v>
      </c>
      <c r="BI354" s="91">
        <f t="shared" si="298"/>
        <v>0.01</v>
      </c>
    </row>
    <row r="355" spans="1:61" s="91" customFormat="1" x14ac:dyDescent="0.25">
      <c r="A355" s="126">
        <v>7.5</v>
      </c>
      <c r="B355" s="127">
        <f t="shared" si="253"/>
        <v>41</v>
      </c>
      <c r="C355" s="128">
        <f t="shared" si="243"/>
        <v>0</v>
      </c>
      <c r="D355" s="129">
        <f t="shared" si="244"/>
        <v>1</v>
      </c>
      <c r="E355" s="130">
        <f t="shared" si="245"/>
        <v>0</v>
      </c>
      <c r="F355" s="145">
        <f t="shared" si="242"/>
        <v>40</v>
      </c>
      <c r="G355" s="138">
        <f t="shared" si="267"/>
        <v>2.4866456323892012E-2</v>
      </c>
      <c r="H355" s="133">
        <f t="shared" si="254"/>
        <v>0.46296296296296297</v>
      </c>
      <c r="I355" s="129">
        <f t="shared" si="255"/>
        <v>1.38</v>
      </c>
      <c r="J355" s="133">
        <f t="shared" si="256"/>
        <v>0.46294683240670453</v>
      </c>
      <c r="K355" s="133">
        <f t="shared" si="268"/>
        <v>1.3570062681383198E-5</v>
      </c>
      <c r="L355" s="128">
        <f t="shared" si="257"/>
        <v>18.617322322758923</v>
      </c>
      <c r="M355" s="129">
        <f t="shared" si="246"/>
        <v>0</v>
      </c>
      <c r="N355" s="145">
        <v>0</v>
      </c>
      <c r="O355" s="140">
        <f t="shared" si="258"/>
        <v>1014.6544279977368</v>
      </c>
      <c r="P355" s="135">
        <f t="shared" si="259"/>
        <v>480</v>
      </c>
      <c r="Q355" s="138">
        <f t="shared" si="260"/>
        <v>1.2433228161946006E-2</v>
      </c>
      <c r="R355" s="133">
        <f t="shared" si="261"/>
        <v>0.23148148148148148</v>
      </c>
      <c r="S355" s="133">
        <f t="shared" si="247"/>
        <v>0.23147341620335227</v>
      </c>
      <c r="T355" s="133">
        <f t="shared" si="248"/>
        <v>6.785031340691599E-6</v>
      </c>
      <c r="U355" s="138">
        <f t="shared" si="262"/>
        <v>6.2166140809730031E-3</v>
      </c>
      <c r="V355" s="133">
        <f t="shared" si="263"/>
        <v>0.11574074074074074</v>
      </c>
      <c r="W355" s="133">
        <f t="shared" si="249"/>
        <v>0.11573670810167613</v>
      </c>
      <c r="X355" s="133">
        <f t="shared" si="250"/>
        <v>3.3925156703457995E-6</v>
      </c>
      <c r="Y355" s="138">
        <f t="shared" si="264"/>
        <v>1.2433228161946007E-3</v>
      </c>
      <c r="Z355" s="133">
        <f t="shared" si="265"/>
        <v>2.3148148148148147E-2</v>
      </c>
      <c r="AA355" s="133">
        <f t="shared" si="251"/>
        <v>2.3147341620335229E-2</v>
      </c>
      <c r="AB355" s="133">
        <f t="shared" si="252"/>
        <v>6.785031340691599E-7</v>
      </c>
      <c r="AC355" s="141">
        <f t="shared" si="266"/>
        <v>0.35989583333333747</v>
      </c>
      <c r="AD355" s="91">
        <f t="shared" si="269"/>
        <v>2.0104717000117261E-2</v>
      </c>
      <c r="AE355" s="91">
        <f t="shared" si="270"/>
        <v>1.99</v>
      </c>
      <c r="AF355" s="91">
        <f t="shared" si="271"/>
        <v>1.0052358500058631E-2</v>
      </c>
      <c r="AG355" s="91">
        <f t="shared" si="270"/>
        <v>1</v>
      </c>
      <c r="AH355" s="91">
        <f t="shared" si="272"/>
        <v>5.0261792500293154E-3</v>
      </c>
      <c r="AI355" s="91">
        <f t="shared" ref="AI355:AK370" si="301">ROUND((1-EXP(-AH355))*100,2)</f>
        <v>0.5</v>
      </c>
      <c r="AJ355" s="91">
        <f t="shared" si="274"/>
        <v>1.005235850005864E-3</v>
      </c>
      <c r="AK355" s="91">
        <f t="shared" si="301"/>
        <v>0.1</v>
      </c>
      <c r="AL355" s="91">
        <f t="shared" si="275"/>
        <v>1.0052358500058631E-2</v>
      </c>
      <c r="AM355" s="91">
        <f t="shared" si="276"/>
        <v>1</v>
      </c>
      <c r="AN355" s="91">
        <f t="shared" si="277"/>
        <v>5.0261792500293154E-3</v>
      </c>
      <c r="AO355" s="91">
        <f t="shared" si="278"/>
        <v>0.5</v>
      </c>
      <c r="AP355" s="91">
        <f t="shared" si="279"/>
        <v>2.5130896250146577E-3</v>
      </c>
      <c r="AQ355" s="91">
        <f t="shared" si="280"/>
        <v>0.25</v>
      </c>
      <c r="AR355" s="91">
        <f t="shared" si="281"/>
        <v>5.0261792500293201E-4</v>
      </c>
      <c r="AS355" s="91">
        <f t="shared" si="282"/>
        <v>0.05</v>
      </c>
      <c r="AT355" s="91">
        <f t="shared" si="283"/>
        <v>5.0261792500293154E-3</v>
      </c>
      <c r="AU355" s="91">
        <f t="shared" si="284"/>
        <v>0.5</v>
      </c>
      <c r="AV355" s="91">
        <f t="shared" si="285"/>
        <v>2.5130896250146577E-3</v>
      </c>
      <c r="AW355" s="91">
        <f t="shared" si="286"/>
        <v>0.25</v>
      </c>
      <c r="AX355" s="91">
        <f t="shared" si="287"/>
        <v>1.2565448125073288E-3</v>
      </c>
      <c r="AY355" s="91">
        <f t="shared" si="288"/>
        <v>0.13</v>
      </c>
      <c r="AZ355" s="91">
        <f t="shared" si="289"/>
        <v>2.5130896250146601E-4</v>
      </c>
      <c r="BA355" s="91">
        <f t="shared" si="290"/>
        <v>0.03</v>
      </c>
      <c r="BB355" s="91">
        <f t="shared" si="291"/>
        <v>1.005235850005864E-3</v>
      </c>
      <c r="BC355" s="91">
        <f t="shared" si="292"/>
        <v>0.1</v>
      </c>
      <c r="BD355" s="91">
        <f t="shared" si="293"/>
        <v>5.0261792500293201E-4</v>
      </c>
      <c r="BE355" s="91">
        <f t="shared" si="294"/>
        <v>0.05</v>
      </c>
      <c r="BF355" s="91">
        <f t="shared" si="295"/>
        <v>2.5130896250146601E-4</v>
      </c>
      <c r="BG355" s="91">
        <f t="shared" si="296"/>
        <v>0.03</v>
      </c>
      <c r="BH355" s="91">
        <f t="shared" si="297"/>
        <v>5.0261792500293205E-5</v>
      </c>
      <c r="BI355" s="91">
        <f t="shared" si="298"/>
        <v>0.01</v>
      </c>
    </row>
    <row r="356" spans="1:61" s="91" customFormat="1" x14ac:dyDescent="0.25">
      <c r="A356" s="126">
        <v>7.5</v>
      </c>
      <c r="B356" s="127">
        <f t="shared" si="253"/>
        <v>41</v>
      </c>
      <c r="C356" s="128">
        <f t="shared" si="243"/>
        <v>0</v>
      </c>
      <c r="D356" s="129">
        <f t="shared" si="244"/>
        <v>1</v>
      </c>
      <c r="E356" s="130">
        <f t="shared" si="245"/>
        <v>0</v>
      </c>
      <c r="F356" s="145">
        <f t="shared" si="242"/>
        <v>40</v>
      </c>
      <c r="G356" s="138">
        <f t="shared" si="267"/>
        <v>2.4866461658253632E-2</v>
      </c>
      <c r="H356" s="133">
        <f t="shared" si="254"/>
        <v>0.46296296296296297</v>
      </c>
      <c r="I356" s="129">
        <f t="shared" si="255"/>
        <v>1.38</v>
      </c>
      <c r="J356" s="133">
        <f t="shared" si="256"/>
        <v>0.4629469317182342</v>
      </c>
      <c r="K356" s="133">
        <f t="shared" si="268"/>
        <v>1.3570065592438176E-5</v>
      </c>
      <c r="L356" s="128">
        <f t="shared" si="257"/>
        <v>18.617322322758923</v>
      </c>
      <c r="M356" s="129">
        <f t="shared" si="246"/>
        <v>0</v>
      </c>
      <c r="N356" s="145">
        <v>0</v>
      </c>
      <c r="O356" s="140">
        <f t="shared" si="258"/>
        <v>1014.6545427301633</v>
      </c>
      <c r="P356" s="135">
        <f t="shared" si="259"/>
        <v>480</v>
      </c>
      <c r="Q356" s="138">
        <f t="shared" si="260"/>
        <v>1.2433230829126816E-2</v>
      </c>
      <c r="R356" s="133">
        <f t="shared" si="261"/>
        <v>0.23148148148148148</v>
      </c>
      <c r="S356" s="133">
        <f t="shared" si="247"/>
        <v>0.2314734658591171</v>
      </c>
      <c r="T356" s="133">
        <f t="shared" si="248"/>
        <v>6.7850327962190878E-6</v>
      </c>
      <c r="U356" s="138">
        <f t="shared" si="262"/>
        <v>6.2166154145634079E-3</v>
      </c>
      <c r="V356" s="133">
        <f t="shared" si="263"/>
        <v>0.11574074074074074</v>
      </c>
      <c r="W356" s="133">
        <f t="shared" si="249"/>
        <v>0.11573673292955855</v>
      </c>
      <c r="X356" s="133">
        <f t="shared" si="250"/>
        <v>3.3925163981095439E-6</v>
      </c>
      <c r="Y356" s="138">
        <f t="shared" si="264"/>
        <v>1.2433230829126817E-3</v>
      </c>
      <c r="Z356" s="133">
        <f t="shared" si="265"/>
        <v>2.3148148148148147E-2</v>
      </c>
      <c r="AA356" s="133">
        <f t="shared" si="251"/>
        <v>2.3147346585911711E-2</v>
      </c>
      <c r="AB356" s="133">
        <f t="shared" si="252"/>
        <v>6.7850327962190904E-7</v>
      </c>
      <c r="AC356" s="141">
        <f t="shared" si="266"/>
        <v>0.35998263888889304</v>
      </c>
      <c r="AD356" s="91">
        <f t="shared" si="269"/>
        <v>2.0176208077384742E-2</v>
      </c>
      <c r="AE356" s="91">
        <f t="shared" si="270"/>
        <v>2</v>
      </c>
      <c r="AF356" s="91">
        <f t="shared" si="271"/>
        <v>1.0088104038692371E-2</v>
      </c>
      <c r="AG356" s="91">
        <f t="shared" si="270"/>
        <v>1</v>
      </c>
      <c r="AH356" s="91">
        <f t="shared" si="272"/>
        <v>5.0440520193461855E-3</v>
      </c>
      <c r="AI356" s="91">
        <f t="shared" si="301"/>
        <v>0.5</v>
      </c>
      <c r="AJ356" s="91">
        <f t="shared" si="274"/>
        <v>1.0088104038692379E-3</v>
      </c>
      <c r="AK356" s="91">
        <f t="shared" si="301"/>
        <v>0.1</v>
      </c>
      <c r="AL356" s="91">
        <f t="shared" si="275"/>
        <v>1.0088104038692371E-2</v>
      </c>
      <c r="AM356" s="91">
        <f t="shared" si="276"/>
        <v>1</v>
      </c>
      <c r="AN356" s="91">
        <f t="shared" si="277"/>
        <v>5.0440520193461855E-3</v>
      </c>
      <c r="AO356" s="91">
        <f t="shared" si="278"/>
        <v>0.5</v>
      </c>
      <c r="AP356" s="91">
        <f t="shared" si="279"/>
        <v>2.5220260096730928E-3</v>
      </c>
      <c r="AQ356" s="91">
        <f t="shared" si="280"/>
        <v>0.25</v>
      </c>
      <c r="AR356" s="91">
        <f t="shared" si="281"/>
        <v>5.0440520193461896E-4</v>
      </c>
      <c r="AS356" s="91">
        <f t="shared" si="282"/>
        <v>0.05</v>
      </c>
      <c r="AT356" s="91">
        <f t="shared" si="283"/>
        <v>5.0440520193461855E-3</v>
      </c>
      <c r="AU356" s="91">
        <f t="shared" si="284"/>
        <v>0.5</v>
      </c>
      <c r="AV356" s="91">
        <f t="shared" si="285"/>
        <v>2.5220260096730928E-3</v>
      </c>
      <c r="AW356" s="91">
        <f t="shared" si="286"/>
        <v>0.25</v>
      </c>
      <c r="AX356" s="91">
        <f t="shared" si="287"/>
        <v>1.2610130048365464E-3</v>
      </c>
      <c r="AY356" s="91">
        <f t="shared" si="288"/>
        <v>0.13</v>
      </c>
      <c r="AZ356" s="91">
        <f t="shared" si="289"/>
        <v>2.5220260096730948E-4</v>
      </c>
      <c r="BA356" s="91">
        <f t="shared" si="290"/>
        <v>0.03</v>
      </c>
      <c r="BB356" s="91">
        <f t="shared" si="291"/>
        <v>1.0088104038692379E-3</v>
      </c>
      <c r="BC356" s="91">
        <f t="shared" si="292"/>
        <v>0.1</v>
      </c>
      <c r="BD356" s="91">
        <f t="shared" si="293"/>
        <v>5.0440520193461896E-4</v>
      </c>
      <c r="BE356" s="91">
        <f t="shared" si="294"/>
        <v>0.05</v>
      </c>
      <c r="BF356" s="91">
        <f t="shared" si="295"/>
        <v>2.5220260096730948E-4</v>
      </c>
      <c r="BG356" s="91">
        <f t="shared" si="296"/>
        <v>0.03</v>
      </c>
      <c r="BH356" s="91">
        <f t="shared" si="297"/>
        <v>5.0440520193461906E-5</v>
      </c>
      <c r="BI356" s="91">
        <f t="shared" si="298"/>
        <v>0.01</v>
      </c>
    </row>
    <row r="357" spans="1:61" s="91" customFormat="1" x14ac:dyDescent="0.25">
      <c r="A357" s="126">
        <v>7.5</v>
      </c>
      <c r="B357" s="127">
        <f t="shared" si="253"/>
        <v>41</v>
      </c>
      <c r="C357" s="128">
        <f t="shared" si="243"/>
        <v>0</v>
      </c>
      <c r="D357" s="129">
        <f t="shared" si="244"/>
        <v>1</v>
      </c>
      <c r="E357" s="130">
        <f t="shared" si="245"/>
        <v>0</v>
      </c>
      <c r="F357" s="145">
        <f t="shared" si="242"/>
        <v>40</v>
      </c>
      <c r="G357" s="138">
        <f t="shared" si="267"/>
        <v>2.4866466785710167E-2</v>
      </c>
      <c r="H357" s="133">
        <f t="shared" si="254"/>
        <v>0.46296296296296297</v>
      </c>
      <c r="I357" s="129">
        <f t="shared" si="255"/>
        <v>1.38</v>
      </c>
      <c r="J357" s="133">
        <f t="shared" si="256"/>
        <v>0.46294702717774522</v>
      </c>
      <c r="K357" s="133">
        <f t="shared" si="268"/>
        <v>1.3570068390581413E-5</v>
      </c>
      <c r="L357" s="128">
        <f t="shared" si="257"/>
        <v>18.617322322758923</v>
      </c>
      <c r="M357" s="129">
        <f t="shared" si="246"/>
        <v>0</v>
      </c>
      <c r="N357" s="145">
        <v>0</v>
      </c>
      <c r="O357" s="140">
        <f t="shared" si="258"/>
        <v>1014.6546530125677</v>
      </c>
      <c r="P357" s="135">
        <f t="shared" si="259"/>
        <v>480</v>
      </c>
      <c r="Q357" s="138">
        <f t="shared" si="260"/>
        <v>1.2433233392855084E-2</v>
      </c>
      <c r="R357" s="133">
        <f t="shared" si="261"/>
        <v>0.23148148148148148</v>
      </c>
      <c r="S357" s="133">
        <f t="shared" si="247"/>
        <v>0.23147351358887261</v>
      </c>
      <c r="T357" s="133">
        <f t="shared" si="248"/>
        <v>6.7850341952907067E-6</v>
      </c>
      <c r="U357" s="138">
        <f t="shared" si="262"/>
        <v>6.2166166964275418E-3</v>
      </c>
      <c r="V357" s="133">
        <f t="shared" si="263"/>
        <v>0.11574074074074074</v>
      </c>
      <c r="W357" s="133">
        <f t="shared" si="249"/>
        <v>0.1157367567944363</v>
      </c>
      <c r="X357" s="133">
        <f t="shared" si="250"/>
        <v>3.3925170976453533E-6</v>
      </c>
      <c r="Y357" s="138">
        <f t="shared" si="264"/>
        <v>1.2433233392855083E-3</v>
      </c>
      <c r="Z357" s="133">
        <f t="shared" si="265"/>
        <v>2.3148148148148147E-2</v>
      </c>
      <c r="AA357" s="133">
        <f t="shared" si="251"/>
        <v>2.314735135888726E-2</v>
      </c>
      <c r="AB357" s="133">
        <f t="shared" si="252"/>
        <v>6.7850341952907082E-7</v>
      </c>
      <c r="AC357" s="141">
        <f t="shared" si="266"/>
        <v>0.36006944444444861</v>
      </c>
      <c r="AD357" s="91">
        <f t="shared" si="269"/>
        <v>2.024769916939366E-2</v>
      </c>
      <c r="AE357" s="91">
        <f t="shared" si="270"/>
        <v>2</v>
      </c>
      <c r="AF357" s="91">
        <f t="shared" si="271"/>
        <v>1.012384958469683E-2</v>
      </c>
      <c r="AG357" s="91">
        <f t="shared" si="270"/>
        <v>1.01</v>
      </c>
      <c r="AH357" s="91">
        <f t="shared" si="272"/>
        <v>5.0619247923484149E-3</v>
      </c>
      <c r="AI357" s="91">
        <f t="shared" si="301"/>
        <v>0.5</v>
      </c>
      <c r="AJ357" s="91">
        <f t="shared" si="274"/>
        <v>1.0123849584696837E-3</v>
      </c>
      <c r="AK357" s="91">
        <f t="shared" si="301"/>
        <v>0.1</v>
      </c>
      <c r="AL357" s="91">
        <f t="shared" si="275"/>
        <v>1.012384958469683E-2</v>
      </c>
      <c r="AM357" s="91">
        <f t="shared" si="276"/>
        <v>1.01</v>
      </c>
      <c r="AN357" s="91">
        <f t="shared" si="277"/>
        <v>5.0619247923484149E-3</v>
      </c>
      <c r="AO357" s="91">
        <f t="shared" si="278"/>
        <v>0.5</v>
      </c>
      <c r="AP357" s="91">
        <f t="shared" si="279"/>
        <v>2.5309623961742075E-3</v>
      </c>
      <c r="AQ357" s="91">
        <f t="shared" si="280"/>
        <v>0.25</v>
      </c>
      <c r="AR357" s="91">
        <f t="shared" si="281"/>
        <v>5.0619247923484184E-4</v>
      </c>
      <c r="AS357" s="91">
        <f t="shared" si="282"/>
        <v>0.05</v>
      </c>
      <c r="AT357" s="91">
        <f t="shared" si="283"/>
        <v>5.0619247923484149E-3</v>
      </c>
      <c r="AU357" s="91">
        <f t="shared" si="284"/>
        <v>0.5</v>
      </c>
      <c r="AV357" s="91">
        <f t="shared" si="285"/>
        <v>2.5309623961742075E-3</v>
      </c>
      <c r="AW357" s="91">
        <f t="shared" si="286"/>
        <v>0.25</v>
      </c>
      <c r="AX357" s="91">
        <f t="shared" si="287"/>
        <v>1.2654811980871037E-3</v>
      </c>
      <c r="AY357" s="91">
        <f t="shared" si="288"/>
        <v>0.13</v>
      </c>
      <c r="AZ357" s="91">
        <f t="shared" si="289"/>
        <v>2.5309623961742092E-4</v>
      </c>
      <c r="BA357" s="91">
        <f t="shared" si="290"/>
        <v>0.03</v>
      </c>
      <c r="BB357" s="91">
        <f t="shared" si="291"/>
        <v>1.0123849584696837E-3</v>
      </c>
      <c r="BC357" s="91">
        <f t="shared" si="292"/>
        <v>0.1</v>
      </c>
      <c r="BD357" s="91">
        <f t="shared" si="293"/>
        <v>5.0619247923484184E-4</v>
      </c>
      <c r="BE357" s="91">
        <f t="shared" si="294"/>
        <v>0.05</v>
      </c>
      <c r="BF357" s="91">
        <f t="shared" si="295"/>
        <v>2.5309623961742092E-4</v>
      </c>
      <c r="BG357" s="91">
        <f t="shared" si="296"/>
        <v>0.03</v>
      </c>
      <c r="BH357" s="91">
        <f t="shared" si="297"/>
        <v>5.0619247923484196E-5</v>
      </c>
      <c r="BI357" s="91">
        <f t="shared" si="298"/>
        <v>0.01</v>
      </c>
    </row>
    <row r="358" spans="1:61" s="91" customFormat="1" x14ac:dyDescent="0.25">
      <c r="A358" s="126">
        <v>7.5</v>
      </c>
      <c r="B358" s="127">
        <f t="shared" si="253"/>
        <v>41</v>
      </c>
      <c r="C358" s="128">
        <f t="shared" si="243"/>
        <v>0</v>
      </c>
      <c r="D358" s="129">
        <f t="shared" si="244"/>
        <v>1</v>
      </c>
      <c r="E358" s="130">
        <f t="shared" si="245"/>
        <v>0</v>
      </c>
      <c r="F358" s="145">
        <f t="shared" si="242"/>
        <v>40</v>
      </c>
      <c r="G358" s="138">
        <f t="shared" si="267"/>
        <v>2.4866471714286891E-2</v>
      </c>
      <c r="H358" s="133">
        <f t="shared" si="254"/>
        <v>0.46296296296296297</v>
      </c>
      <c r="I358" s="129">
        <f t="shared" si="255"/>
        <v>1.38</v>
      </c>
      <c r="J358" s="133">
        <f t="shared" si="256"/>
        <v>0.46294711893464668</v>
      </c>
      <c r="K358" s="133">
        <f t="shared" si="268"/>
        <v>1.3570071080192439E-5</v>
      </c>
      <c r="L358" s="128">
        <f t="shared" si="257"/>
        <v>18.617322322758923</v>
      </c>
      <c r="M358" s="129">
        <f t="shared" si="246"/>
        <v>0</v>
      </c>
      <c r="N358" s="145">
        <v>0</v>
      </c>
      <c r="O358" s="140">
        <f t="shared" si="258"/>
        <v>1014.6547590175491</v>
      </c>
      <c r="P358" s="135">
        <f t="shared" si="259"/>
        <v>480</v>
      </c>
      <c r="Q358" s="138">
        <f t="shared" si="260"/>
        <v>1.2433235857143446E-2</v>
      </c>
      <c r="R358" s="133">
        <f t="shared" si="261"/>
        <v>0.23148148148148148</v>
      </c>
      <c r="S358" s="133">
        <f t="shared" si="247"/>
        <v>0.23147355946732334</v>
      </c>
      <c r="T358" s="133">
        <f t="shared" si="248"/>
        <v>6.7850355400962196E-6</v>
      </c>
      <c r="U358" s="138">
        <f t="shared" si="262"/>
        <v>6.2166179285717228E-3</v>
      </c>
      <c r="V358" s="133">
        <f t="shared" si="263"/>
        <v>0.11574074074074074</v>
      </c>
      <c r="W358" s="133">
        <f t="shared" si="249"/>
        <v>0.11573677973366167</v>
      </c>
      <c r="X358" s="133">
        <f t="shared" si="250"/>
        <v>3.3925177700481098E-6</v>
      </c>
      <c r="Y358" s="138">
        <f t="shared" si="264"/>
        <v>1.2433235857143444E-3</v>
      </c>
      <c r="Z358" s="133">
        <f t="shared" si="265"/>
        <v>2.3148148148148147E-2</v>
      </c>
      <c r="AA358" s="133">
        <f t="shared" si="251"/>
        <v>2.3147355946732333E-2</v>
      </c>
      <c r="AB358" s="133">
        <f t="shared" si="252"/>
        <v>6.7850355400962189E-7</v>
      </c>
      <c r="AC358" s="141">
        <f t="shared" si="266"/>
        <v>0.36015625000000417</v>
      </c>
      <c r="AD358" s="91">
        <f t="shared" si="269"/>
        <v>2.0319190275572236E-2</v>
      </c>
      <c r="AE358" s="91">
        <f t="shared" si="270"/>
        <v>2.0099999999999998</v>
      </c>
      <c r="AF358" s="91">
        <f t="shared" si="271"/>
        <v>1.0159595137786118E-2</v>
      </c>
      <c r="AG358" s="91">
        <f t="shared" si="270"/>
        <v>1.01</v>
      </c>
      <c r="AH358" s="91">
        <f t="shared" si="272"/>
        <v>5.079797568893059E-3</v>
      </c>
      <c r="AI358" s="91">
        <f t="shared" si="301"/>
        <v>0.51</v>
      </c>
      <c r="AJ358" s="91">
        <f t="shared" si="274"/>
        <v>1.0159595137786124E-3</v>
      </c>
      <c r="AK358" s="91">
        <f t="shared" si="301"/>
        <v>0.1</v>
      </c>
      <c r="AL358" s="91">
        <f t="shared" si="275"/>
        <v>1.0159595137786118E-2</v>
      </c>
      <c r="AM358" s="91">
        <f t="shared" si="276"/>
        <v>1.01</v>
      </c>
      <c r="AN358" s="91">
        <f t="shared" si="277"/>
        <v>5.079797568893059E-3</v>
      </c>
      <c r="AO358" s="91">
        <f t="shared" si="278"/>
        <v>0.51</v>
      </c>
      <c r="AP358" s="91">
        <f t="shared" si="279"/>
        <v>2.5398987844465295E-3</v>
      </c>
      <c r="AQ358" s="91">
        <f t="shared" si="280"/>
        <v>0.25</v>
      </c>
      <c r="AR358" s="91">
        <f t="shared" si="281"/>
        <v>5.079797568893062E-4</v>
      </c>
      <c r="AS358" s="91">
        <f t="shared" si="282"/>
        <v>0.05</v>
      </c>
      <c r="AT358" s="91">
        <f t="shared" si="283"/>
        <v>5.079797568893059E-3</v>
      </c>
      <c r="AU358" s="91">
        <f t="shared" si="284"/>
        <v>0.51</v>
      </c>
      <c r="AV358" s="91">
        <f t="shared" si="285"/>
        <v>2.5398987844465295E-3</v>
      </c>
      <c r="AW358" s="91">
        <f t="shared" si="286"/>
        <v>0.25</v>
      </c>
      <c r="AX358" s="91">
        <f t="shared" si="287"/>
        <v>1.2699493922232648E-3</v>
      </c>
      <c r="AY358" s="91">
        <f t="shared" si="288"/>
        <v>0.13</v>
      </c>
      <c r="AZ358" s="91">
        <f t="shared" si="289"/>
        <v>2.539898784446531E-4</v>
      </c>
      <c r="BA358" s="91">
        <f t="shared" si="290"/>
        <v>0.03</v>
      </c>
      <c r="BB358" s="91">
        <f t="shared" si="291"/>
        <v>1.0159595137786124E-3</v>
      </c>
      <c r="BC358" s="91">
        <f t="shared" si="292"/>
        <v>0.1</v>
      </c>
      <c r="BD358" s="91">
        <f t="shared" si="293"/>
        <v>5.079797568893062E-4</v>
      </c>
      <c r="BE358" s="91">
        <f t="shared" si="294"/>
        <v>0.05</v>
      </c>
      <c r="BF358" s="91">
        <f t="shared" si="295"/>
        <v>2.539898784446531E-4</v>
      </c>
      <c r="BG358" s="91">
        <f t="shared" si="296"/>
        <v>0.03</v>
      </c>
      <c r="BH358" s="91">
        <f t="shared" si="297"/>
        <v>5.0797975688930631E-5</v>
      </c>
      <c r="BI358" s="91">
        <f t="shared" si="298"/>
        <v>0.01</v>
      </c>
    </row>
    <row r="359" spans="1:61" s="91" customFormat="1" x14ac:dyDescent="0.25">
      <c r="A359" s="126">
        <v>7.5</v>
      </c>
      <c r="B359" s="127">
        <f t="shared" si="253"/>
        <v>41</v>
      </c>
      <c r="C359" s="128">
        <f t="shared" si="243"/>
        <v>0</v>
      </c>
      <c r="D359" s="129">
        <f t="shared" si="244"/>
        <v>1</v>
      </c>
      <c r="E359" s="130">
        <f t="shared" si="245"/>
        <v>0</v>
      </c>
      <c r="F359" s="145">
        <f t="shared" si="242"/>
        <v>40</v>
      </c>
      <c r="G359" s="138">
        <f t="shared" si="267"/>
        <v>2.4866476451697799E-2</v>
      </c>
      <c r="H359" s="133">
        <f t="shared" si="254"/>
        <v>0.46296296296296297</v>
      </c>
      <c r="I359" s="129">
        <f t="shared" si="255"/>
        <v>1.38</v>
      </c>
      <c r="J359" s="133">
        <f t="shared" si="256"/>
        <v>0.46294720713255255</v>
      </c>
      <c r="K359" s="133">
        <f t="shared" si="268"/>
        <v>1.3570073665480917E-5</v>
      </c>
      <c r="L359" s="128">
        <f t="shared" si="257"/>
        <v>18.617322322758923</v>
      </c>
      <c r="M359" s="129">
        <f t="shared" si="246"/>
        <v>0</v>
      </c>
      <c r="N359" s="145">
        <v>0</v>
      </c>
      <c r="O359" s="140">
        <f t="shared" si="258"/>
        <v>1014.6548609110118</v>
      </c>
      <c r="P359" s="135">
        <f t="shared" si="259"/>
        <v>480</v>
      </c>
      <c r="Q359" s="138">
        <f t="shared" si="260"/>
        <v>1.24332382258489E-2</v>
      </c>
      <c r="R359" s="133">
        <f t="shared" si="261"/>
        <v>0.23148148148148148</v>
      </c>
      <c r="S359" s="133">
        <f t="shared" si="247"/>
        <v>0.23147360356627628</v>
      </c>
      <c r="T359" s="133">
        <f t="shared" si="248"/>
        <v>6.7850368327404585E-6</v>
      </c>
      <c r="U359" s="138">
        <f t="shared" si="262"/>
        <v>6.2166191129244498E-3</v>
      </c>
      <c r="V359" s="133">
        <f t="shared" si="263"/>
        <v>0.11574074074074074</v>
      </c>
      <c r="W359" s="133">
        <f t="shared" si="249"/>
        <v>0.11573680178313814</v>
      </c>
      <c r="X359" s="133">
        <f t="shared" si="250"/>
        <v>3.3925184163702292E-6</v>
      </c>
      <c r="Y359" s="138">
        <f t="shared" si="264"/>
        <v>1.2433238225848899E-3</v>
      </c>
      <c r="Z359" s="133">
        <f t="shared" si="265"/>
        <v>2.3148148148148147E-2</v>
      </c>
      <c r="AA359" s="133">
        <f t="shared" si="251"/>
        <v>2.3147360356627626E-2</v>
      </c>
      <c r="AB359" s="133">
        <f t="shared" si="252"/>
        <v>6.7850368327404582E-7</v>
      </c>
      <c r="AC359" s="141">
        <f t="shared" si="266"/>
        <v>0.36024305555555974</v>
      </c>
      <c r="AD359" s="91">
        <f t="shared" si="269"/>
        <v>2.0390681395370869E-2</v>
      </c>
      <c r="AE359" s="91">
        <f t="shared" si="270"/>
        <v>2.02</v>
      </c>
      <c r="AF359" s="91">
        <f t="shared" si="271"/>
        <v>1.0195340697685434E-2</v>
      </c>
      <c r="AG359" s="91">
        <f t="shared" si="270"/>
        <v>1.01</v>
      </c>
      <c r="AH359" s="91">
        <f t="shared" si="272"/>
        <v>5.0976703488427172E-3</v>
      </c>
      <c r="AI359" s="91">
        <f t="shared" si="301"/>
        <v>0.51</v>
      </c>
      <c r="AJ359" s="91">
        <f t="shared" si="274"/>
        <v>1.0195340697685439E-3</v>
      </c>
      <c r="AK359" s="91">
        <f t="shared" si="301"/>
        <v>0.1</v>
      </c>
      <c r="AL359" s="91">
        <f t="shared" si="275"/>
        <v>1.0195340697685434E-2</v>
      </c>
      <c r="AM359" s="91">
        <f t="shared" si="276"/>
        <v>1.01</v>
      </c>
      <c r="AN359" s="91">
        <f t="shared" si="277"/>
        <v>5.0976703488427172E-3</v>
      </c>
      <c r="AO359" s="91">
        <f t="shared" si="278"/>
        <v>0.51</v>
      </c>
      <c r="AP359" s="91">
        <f t="shared" si="279"/>
        <v>2.5488351744213586E-3</v>
      </c>
      <c r="AQ359" s="91">
        <f t="shared" si="280"/>
        <v>0.25</v>
      </c>
      <c r="AR359" s="91">
        <f t="shared" si="281"/>
        <v>5.0976703488427196E-4</v>
      </c>
      <c r="AS359" s="91">
        <f t="shared" si="282"/>
        <v>0.05</v>
      </c>
      <c r="AT359" s="91">
        <f t="shared" si="283"/>
        <v>5.0976703488427172E-3</v>
      </c>
      <c r="AU359" s="91">
        <f t="shared" si="284"/>
        <v>0.51</v>
      </c>
      <c r="AV359" s="91">
        <f t="shared" si="285"/>
        <v>2.5488351744213586E-3</v>
      </c>
      <c r="AW359" s="91">
        <f t="shared" si="286"/>
        <v>0.25</v>
      </c>
      <c r="AX359" s="91">
        <f t="shared" si="287"/>
        <v>1.2744175872106793E-3</v>
      </c>
      <c r="AY359" s="91">
        <f t="shared" si="288"/>
        <v>0.13</v>
      </c>
      <c r="AZ359" s="91">
        <f t="shared" si="289"/>
        <v>2.5488351744213598E-4</v>
      </c>
      <c r="BA359" s="91">
        <f t="shared" si="290"/>
        <v>0.03</v>
      </c>
      <c r="BB359" s="91">
        <f t="shared" si="291"/>
        <v>1.0195340697685439E-3</v>
      </c>
      <c r="BC359" s="91">
        <f t="shared" si="292"/>
        <v>0.1</v>
      </c>
      <c r="BD359" s="91">
        <f t="shared" si="293"/>
        <v>5.0976703488427196E-4</v>
      </c>
      <c r="BE359" s="91">
        <f t="shared" si="294"/>
        <v>0.05</v>
      </c>
      <c r="BF359" s="91">
        <f t="shared" si="295"/>
        <v>2.5488351744213598E-4</v>
      </c>
      <c r="BG359" s="91">
        <f t="shared" si="296"/>
        <v>0.03</v>
      </c>
      <c r="BH359" s="91">
        <f t="shared" si="297"/>
        <v>5.0976703488427208E-5</v>
      </c>
      <c r="BI359" s="91">
        <f t="shared" si="298"/>
        <v>0.01</v>
      </c>
    </row>
    <row r="360" spans="1:61" s="91" customFormat="1" x14ac:dyDescent="0.25">
      <c r="A360" s="126">
        <v>7.5</v>
      </c>
      <c r="B360" s="127">
        <f t="shared" si="253"/>
        <v>41</v>
      </c>
      <c r="C360" s="128">
        <f t="shared" si="243"/>
        <v>0</v>
      </c>
      <c r="D360" s="129">
        <f t="shared" si="244"/>
        <v>1</v>
      </c>
      <c r="E360" s="130">
        <f t="shared" si="245"/>
        <v>0</v>
      </c>
      <c r="F360" s="145">
        <f t="shared" si="242"/>
        <v>40</v>
      </c>
      <c r="G360" s="138">
        <f t="shared" si="267"/>
        <v>2.4866481005357686E-2</v>
      </c>
      <c r="H360" s="133">
        <f t="shared" si="254"/>
        <v>0.46296296296296297</v>
      </c>
      <c r="I360" s="129">
        <f t="shared" si="255"/>
        <v>1.38</v>
      </c>
      <c r="J360" s="133">
        <f t="shared" si="256"/>
        <v>0.4629472919095064</v>
      </c>
      <c r="K360" s="133">
        <f t="shared" si="268"/>
        <v>1.3570076150493225E-5</v>
      </c>
      <c r="L360" s="128">
        <f t="shared" si="257"/>
        <v>18.617322322758923</v>
      </c>
      <c r="M360" s="129">
        <f t="shared" si="246"/>
        <v>0</v>
      </c>
      <c r="N360" s="145">
        <v>0</v>
      </c>
      <c r="O360" s="140">
        <f t="shared" si="258"/>
        <v>1014.6549588524259</v>
      </c>
      <c r="P360" s="135">
        <f t="shared" si="259"/>
        <v>480</v>
      </c>
      <c r="Q360" s="138">
        <f t="shared" si="260"/>
        <v>1.2433240502678843E-2</v>
      </c>
      <c r="R360" s="133">
        <f t="shared" si="261"/>
        <v>0.23148148148148148</v>
      </c>
      <c r="S360" s="133">
        <f t="shared" si="247"/>
        <v>0.2314736459547532</v>
      </c>
      <c r="T360" s="133">
        <f t="shared" si="248"/>
        <v>6.7850380752466124E-6</v>
      </c>
      <c r="U360" s="138">
        <f t="shared" si="262"/>
        <v>6.2166202513394215E-3</v>
      </c>
      <c r="V360" s="133">
        <f t="shared" si="263"/>
        <v>0.11574074074074074</v>
      </c>
      <c r="W360" s="133">
        <f t="shared" si="249"/>
        <v>0.1157368229773766</v>
      </c>
      <c r="X360" s="133">
        <f t="shared" si="250"/>
        <v>3.3925190376233062E-6</v>
      </c>
      <c r="Y360" s="138">
        <f t="shared" si="264"/>
        <v>1.2433240502678841E-3</v>
      </c>
      <c r="Z360" s="133">
        <f t="shared" si="265"/>
        <v>2.3148148148148147E-2</v>
      </c>
      <c r="AA360" s="133">
        <f t="shared" si="251"/>
        <v>2.3147364595475315E-2</v>
      </c>
      <c r="AB360" s="133">
        <f t="shared" si="252"/>
        <v>6.7850380752466119E-7</v>
      </c>
      <c r="AC360" s="141">
        <f t="shared" si="266"/>
        <v>0.36032986111111531</v>
      </c>
      <c r="AD360" s="91">
        <f t="shared" si="269"/>
        <v>2.0462172528261272E-2</v>
      </c>
      <c r="AE360" s="91">
        <f t="shared" si="270"/>
        <v>2.0299999999999998</v>
      </c>
      <c r="AF360" s="91">
        <f t="shared" si="271"/>
        <v>1.0231086264130636E-2</v>
      </c>
      <c r="AG360" s="91">
        <f t="shared" si="270"/>
        <v>1.02</v>
      </c>
      <c r="AH360" s="91">
        <f t="shared" si="272"/>
        <v>5.1155431320653181E-3</v>
      </c>
      <c r="AI360" s="91">
        <f t="shared" si="301"/>
        <v>0.51</v>
      </c>
      <c r="AJ360" s="91">
        <f t="shared" si="274"/>
        <v>1.023108626413064E-3</v>
      </c>
      <c r="AK360" s="91">
        <f t="shared" si="301"/>
        <v>0.1</v>
      </c>
      <c r="AL360" s="91">
        <f t="shared" si="275"/>
        <v>1.0231086264130636E-2</v>
      </c>
      <c r="AM360" s="91">
        <f t="shared" si="276"/>
        <v>1.02</v>
      </c>
      <c r="AN360" s="91">
        <f t="shared" si="277"/>
        <v>5.1155431320653181E-3</v>
      </c>
      <c r="AO360" s="91">
        <f t="shared" si="278"/>
        <v>0.51</v>
      </c>
      <c r="AP360" s="91">
        <f t="shared" si="279"/>
        <v>2.557771566032659E-3</v>
      </c>
      <c r="AQ360" s="91">
        <f t="shared" si="280"/>
        <v>0.26</v>
      </c>
      <c r="AR360" s="91">
        <f t="shared" si="281"/>
        <v>5.11554313206532E-4</v>
      </c>
      <c r="AS360" s="91">
        <f t="shared" si="282"/>
        <v>0.05</v>
      </c>
      <c r="AT360" s="91">
        <f t="shared" si="283"/>
        <v>5.1155431320653181E-3</v>
      </c>
      <c r="AU360" s="91">
        <f t="shared" si="284"/>
        <v>0.51</v>
      </c>
      <c r="AV360" s="91">
        <f t="shared" si="285"/>
        <v>2.557771566032659E-3</v>
      </c>
      <c r="AW360" s="91">
        <f t="shared" si="286"/>
        <v>0.26</v>
      </c>
      <c r="AX360" s="91">
        <f t="shared" si="287"/>
        <v>1.2788857830163295E-3</v>
      </c>
      <c r="AY360" s="91">
        <f t="shared" si="288"/>
        <v>0.13</v>
      </c>
      <c r="AZ360" s="91">
        <f t="shared" si="289"/>
        <v>2.55777156603266E-4</v>
      </c>
      <c r="BA360" s="91">
        <f t="shared" si="290"/>
        <v>0.03</v>
      </c>
      <c r="BB360" s="91">
        <f t="shared" si="291"/>
        <v>1.023108626413064E-3</v>
      </c>
      <c r="BC360" s="91">
        <f t="shared" si="292"/>
        <v>0.1</v>
      </c>
      <c r="BD360" s="91">
        <f t="shared" si="293"/>
        <v>5.11554313206532E-4</v>
      </c>
      <c r="BE360" s="91">
        <f t="shared" si="294"/>
        <v>0.05</v>
      </c>
      <c r="BF360" s="91">
        <f t="shared" si="295"/>
        <v>2.55777156603266E-4</v>
      </c>
      <c r="BG360" s="91">
        <f t="shared" si="296"/>
        <v>0.03</v>
      </c>
      <c r="BH360" s="91">
        <f t="shared" si="297"/>
        <v>5.1155431320653219E-5</v>
      </c>
      <c r="BI360" s="91">
        <f t="shared" si="298"/>
        <v>0.01</v>
      </c>
    </row>
    <row r="361" spans="1:61" s="91" customFormat="1" x14ac:dyDescent="0.25">
      <c r="A361" s="126">
        <v>7.5</v>
      </c>
      <c r="B361" s="127">
        <f t="shared" si="253"/>
        <v>41</v>
      </c>
      <c r="C361" s="128">
        <f t="shared" si="243"/>
        <v>0</v>
      </c>
      <c r="D361" s="129">
        <f t="shared" si="244"/>
        <v>1</v>
      </c>
      <c r="E361" s="130">
        <f t="shared" si="245"/>
        <v>0</v>
      </c>
      <c r="F361" s="145">
        <f t="shared" si="242"/>
        <v>40</v>
      </c>
      <c r="G361" s="138">
        <f t="shared" si="267"/>
        <v>2.4866485382393739E-2</v>
      </c>
      <c r="H361" s="133">
        <f t="shared" si="254"/>
        <v>0.46296296296296297</v>
      </c>
      <c r="I361" s="129">
        <f t="shared" si="255"/>
        <v>1.38</v>
      </c>
      <c r="J361" s="133">
        <f t="shared" si="256"/>
        <v>0.46294737339819741</v>
      </c>
      <c r="K361" s="133">
        <f t="shared" si="268"/>
        <v>1.3570078539118802E-5</v>
      </c>
      <c r="L361" s="128">
        <f t="shared" si="257"/>
        <v>18.617322322758923</v>
      </c>
      <c r="M361" s="129">
        <f t="shared" si="246"/>
        <v>0</v>
      </c>
      <c r="N361" s="145">
        <v>0</v>
      </c>
      <c r="O361" s="140">
        <f t="shared" si="258"/>
        <v>1014.6550529950756</v>
      </c>
      <c r="P361" s="135">
        <f t="shared" si="259"/>
        <v>480</v>
      </c>
      <c r="Q361" s="138">
        <f t="shared" si="260"/>
        <v>1.2433242691196869E-2</v>
      </c>
      <c r="R361" s="133">
        <f t="shared" si="261"/>
        <v>0.23148148148148148</v>
      </c>
      <c r="S361" s="133">
        <f t="shared" si="247"/>
        <v>0.23147368669909871</v>
      </c>
      <c r="T361" s="133">
        <f t="shared" si="248"/>
        <v>6.7850392695594012E-6</v>
      </c>
      <c r="U361" s="138">
        <f t="shared" si="262"/>
        <v>6.2166213455984347E-3</v>
      </c>
      <c r="V361" s="133">
        <f t="shared" si="263"/>
        <v>0.11574074074074074</v>
      </c>
      <c r="W361" s="133">
        <f t="shared" si="249"/>
        <v>0.11573684334954935</v>
      </c>
      <c r="X361" s="133">
        <f t="shared" si="250"/>
        <v>3.3925196347797006E-6</v>
      </c>
      <c r="Y361" s="138">
        <f t="shared" si="264"/>
        <v>1.2433242691196869E-3</v>
      </c>
      <c r="Z361" s="133">
        <f t="shared" si="265"/>
        <v>2.3148148148148147E-2</v>
      </c>
      <c r="AA361" s="133">
        <f t="shared" si="251"/>
        <v>2.3147368669909869E-2</v>
      </c>
      <c r="AB361" s="133">
        <f t="shared" si="252"/>
        <v>6.785039269559402E-7</v>
      </c>
      <c r="AC361" s="141">
        <f t="shared" si="266"/>
        <v>0.36041666666667088</v>
      </c>
      <c r="AD361" s="91">
        <f t="shared" si="269"/>
        <v>2.0533663673735655E-2</v>
      </c>
      <c r="AE361" s="91">
        <f t="shared" si="270"/>
        <v>2.0299999999999998</v>
      </c>
      <c r="AF361" s="91">
        <f t="shared" si="271"/>
        <v>1.0266831836867827E-2</v>
      </c>
      <c r="AG361" s="91">
        <f t="shared" si="270"/>
        <v>1.02</v>
      </c>
      <c r="AH361" s="91">
        <f t="shared" si="272"/>
        <v>5.1334159184339137E-3</v>
      </c>
      <c r="AI361" s="91">
        <f t="shared" si="301"/>
        <v>0.51</v>
      </c>
      <c r="AJ361" s="91">
        <f t="shared" si="274"/>
        <v>1.026683183686783E-3</v>
      </c>
      <c r="AK361" s="91">
        <f t="shared" si="301"/>
        <v>0.1</v>
      </c>
      <c r="AL361" s="91">
        <f t="shared" si="275"/>
        <v>1.0266831836867827E-2</v>
      </c>
      <c r="AM361" s="91">
        <f t="shared" si="276"/>
        <v>1.02</v>
      </c>
      <c r="AN361" s="91">
        <f t="shared" si="277"/>
        <v>5.1334159184339137E-3</v>
      </c>
      <c r="AO361" s="91">
        <f t="shared" si="278"/>
        <v>0.51</v>
      </c>
      <c r="AP361" s="91">
        <f t="shared" si="279"/>
        <v>2.5667079592169568E-3</v>
      </c>
      <c r="AQ361" s="91">
        <f t="shared" si="280"/>
        <v>0.26</v>
      </c>
      <c r="AR361" s="91">
        <f t="shared" si="281"/>
        <v>5.1334159184339152E-4</v>
      </c>
      <c r="AS361" s="91">
        <f t="shared" si="282"/>
        <v>0.05</v>
      </c>
      <c r="AT361" s="91">
        <f t="shared" si="283"/>
        <v>5.1334159184339137E-3</v>
      </c>
      <c r="AU361" s="91">
        <f t="shared" si="284"/>
        <v>0.51</v>
      </c>
      <c r="AV361" s="91">
        <f t="shared" si="285"/>
        <v>2.5667079592169568E-3</v>
      </c>
      <c r="AW361" s="91">
        <f t="shared" si="286"/>
        <v>0.26</v>
      </c>
      <c r="AX361" s="91">
        <f t="shared" si="287"/>
        <v>1.2833539796084784E-3</v>
      </c>
      <c r="AY361" s="91">
        <f t="shared" si="288"/>
        <v>0.13</v>
      </c>
      <c r="AZ361" s="91">
        <f t="shared" si="289"/>
        <v>2.5667079592169576E-4</v>
      </c>
      <c r="BA361" s="91">
        <f t="shared" si="290"/>
        <v>0.03</v>
      </c>
      <c r="BB361" s="91">
        <f t="shared" si="291"/>
        <v>1.026683183686783E-3</v>
      </c>
      <c r="BC361" s="91">
        <f t="shared" si="292"/>
        <v>0.1</v>
      </c>
      <c r="BD361" s="91">
        <f t="shared" si="293"/>
        <v>5.1334159184339152E-4</v>
      </c>
      <c r="BE361" s="91">
        <f t="shared" si="294"/>
        <v>0.05</v>
      </c>
      <c r="BF361" s="91">
        <f t="shared" si="295"/>
        <v>2.5667079592169576E-4</v>
      </c>
      <c r="BG361" s="91">
        <f t="shared" si="296"/>
        <v>0.03</v>
      </c>
      <c r="BH361" s="91">
        <f t="shared" si="297"/>
        <v>5.1334159184339172E-5</v>
      </c>
      <c r="BI361" s="91">
        <f t="shared" si="298"/>
        <v>0.01</v>
      </c>
    </row>
    <row r="362" spans="1:61" s="91" customFormat="1" x14ac:dyDescent="0.25">
      <c r="A362" s="126">
        <v>7.5</v>
      </c>
      <c r="B362" s="127">
        <f t="shared" si="253"/>
        <v>41</v>
      </c>
      <c r="C362" s="128">
        <f t="shared" si="243"/>
        <v>0</v>
      </c>
      <c r="D362" s="129">
        <f t="shared" si="244"/>
        <v>1</v>
      </c>
      <c r="E362" s="130">
        <f t="shared" si="245"/>
        <v>0</v>
      </c>
      <c r="F362" s="145">
        <f t="shared" si="242"/>
        <v>40</v>
      </c>
      <c r="G362" s="138">
        <f t="shared" si="267"/>
        <v>2.4866489589656711E-2</v>
      </c>
      <c r="H362" s="133">
        <f t="shared" si="254"/>
        <v>0.46296296296296297</v>
      </c>
      <c r="I362" s="129">
        <f t="shared" si="255"/>
        <v>1.38</v>
      </c>
      <c r="J362" s="133">
        <f t="shared" si="256"/>
        <v>0.46294745172616825</v>
      </c>
      <c r="K362" s="133">
        <f t="shared" si="268"/>
        <v>1.3570080835096223E-5</v>
      </c>
      <c r="L362" s="128">
        <f t="shared" si="257"/>
        <v>18.617322322758923</v>
      </c>
      <c r="M362" s="129">
        <f t="shared" si="246"/>
        <v>0</v>
      </c>
      <c r="N362" s="145">
        <v>0</v>
      </c>
      <c r="O362" s="140">
        <f t="shared" si="258"/>
        <v>1014.6551434863002</v>
      </c>
      <c r="P362" s="135">
        <f t="shared" si="259"/>
        <v>480</v>
      </c>
      <c r="Q362" s="138">
        <f t="shared" si="260"/>
        <v>1.2433244794828355E-2</v>
      </c>
      <c r="R362" s="133">
        <f t="shared" si="261"/>
        <v>0.23148148148148148</v>
      </c>
      <c r="S362" s="133">
        <f t="shared" si="247"/>
        <v>0.23147372586308412</v>
      </c>
      <c r="T362" s="133">
        <f t="shared" si="248"/>
        <v>6.7850404175481114E-6</v>
      </c>
      <c r="U362" s="138">
        <f t="shared" si="262"/>
        <v>6.2166223974141777E-3</v>
      </c>
      <c r="V362" s="133">
        <f t="shared" si="263"/>
        <v>0.11574074074074074</v>
      </c>
      <c r="W362" s="133">
        <f t="shared" si="249"/>
        <v>0.11573686293154206</v>
      </c>
      <c r="X362" s="133">
        <f t="shared" si="250"/>
        <v>3.3925202087740557E-6</v>
      </c>
      <c r="Y362" s="138">
        <f t="shared" si="264"/>
        <v>1.2433244794828355E-3</v>
      </c>
      <c r="Z362" s="133">
        <f t="shared" si="265"/>
        <v>2.3148148148148147E-2</v>
      </c>
      <c r="AA362" s="133">
        <f t="shared" si="251"/>
        <v>2.3147372586308411E-2</v>
      </c>
      <c r="AB362" s="133">
        <f t="shared" si="252"/>
        <v>6.7850404175481116E-7</v>
      </c>
      <c r="AC362" s="141">
        <f t="shared" si="266"/>
        <v>0.36050347222222645</v>
      </c>
      <c r="AD362" s="91">
        <f t="shared" si="269"/>
        <v>2.0605154831305917E-2</v>
      </c>
      <c r="AE362" s="91">
        <f t="shared" si="270"/>
        <v>2.04</v>
      </c>
      <c r="AF362" s="91">
        <f t="shared" si="271"/>
        <v>1.0302577415652958E-2</v>
      </c>
      <c r="AG362" s="91">
        <f t="shared" si="270"/>
        <v>1.02</v>
      </c>
      <c r="AH362" s="91">
        <f t="shared" si="272"/>
        <v>5.1512887078264792E-3</v>
      </c>
      <c r="AI362" s="91">
        <f t="shared" si="301"/>
        <v>0.51</v>
      </c>
      <c r="AJ362" s="91">
        <f t="shared" si="274"/>
        <v>1.0302577415652963E-3</v>
      </c>
      <c r="AK362" s="91">
        <f t="shared" si="301"/>
        <v>0.1</v>
      </c>
      <c r="AL362" s="91">
        <f t="shared" si="275"/>
        <v>1.0302577415652958E-2</v>
      </c>
      <c r="AM362" s="91">
        <f t="shared" si="276"/>
        <v>1.02</v>
      </c>
      <c r="AN362" s="91">
        <f t="shared" si="277"/>
        <v>5.1512887078264792E-3</v>
      </c>
      <c r="AO362" s="91">
        <f t="shared" si="278"/>
        <v>0.51</v>
      </c>
      <c r="AP362" s="91">
        <f t="shared" si="279"/>
        <v>2.5756443539132396E-3</v>
      </c>
      <c r="AQ362" s="91">
        <f t="shared" si="280"/>
        <v>0.26</v>
      </c>
      <c r="AR362" s="91">
        <f t="shared" si="281"/>
        <v>5.1512887078264814E-4</v>
      </c>
      <c r="AS362" s="91">
        <f t="shared" si="282"/>
        <v>0.05</v>
      </c>
      <c r="AT362" s="91">
        <f t="shared" si="283"/>
        <v>5.1512887078264792E-3</v>
      </c>
      <c r="AU362" s="91">
        <f t="shared" si="284"/>
        <v>0.51</v>
      </c>
      <c r="AV362" s="91">
        <f t="shared" si="285"/>
        <v>2.5756443539132396E-3</v>
      </c>
      <c r="AW362" s="91">
        <f t="shared" si="286"/>
        <v>0.26</v>
      </c>
      <c r="AX362" s="91">
        <f t="shared" si="287"/>
        <v>1.2878221769566198E-3</v>
      </c>
      <c r="AY362" s="91">
        <f t="shared" si="288"/>
        <v>0.13</v>
      </c>
      <c r="AZ362" s="91">
        <f t="shared" si="289"/>
        <v>2.5756443539132407E-4</v>
      </c>
      <c r="BA362" s="91">
        <f t="shared" si="290"/>
        <v>0.03</v>
      </c>
      <c r="BB362" s="91">
        <f t="shared" si="291"/>
        <v>1.0302577415652963E-3</v>
      </c>
      <c r="BC362" s="91">
        <f t="shared" si="292"/>
        <v>0.1</v>
      </c>
      <c r="BD362" s="91">
        <f t="shared" si="293"/>
        <v>5.1512887078264814E-4</v>
      </c>
      <c r="BE362" s="91">
        <f t="shared" si="294"/>
        <v>0.05</v>
      </c>
      <c r="BF362" s="91">
        <f t="shared" si="295"/>
        <v>2.5756443539132407E-4</v>
      </c>
      <c r="BG362" s="91">
        <f t="shared" si="296"/>
        <v>0.03</v>
      </c>
      <c r="BH362" s="91">
        <f t="shared" si="297"/>
        <v>5.1512887078264832E-5</v>
      </c>
      <c r="BI362" s="91">
        <f t="shared" si="298"/>
        <v>0.01</v>
      </c>
    </row>
    <row r="363" spans="1:61" s="91" customFormat="1" x14ac:dyDescent="0.25">
      <c r="A363" s="126">
        <v>7.5</v>
      </c>
      <c r="B363" s="127">
        <f t="shared" si="253"/>
        <v>41</v>
      </c>
      <c r="C363" s="128">
        <f t="shared" si="243"/>
        <v>0</v>
      </c>
      <c r="D363" s="129">
        <f t="shared" si="244"/>
        <v>1</v>
      </c>
      <c r="E363" s="130">
        <f t="shared" si="245"/>
        <v>0</v>
      </c>
      <c r="F363" s="145">
        <f t="shared" si="242"/>
        <v>40</v>
      </c>
      <c r="G363" s="138">
        <f t="shared" si="267"/>
        <v>2.4866493633731626E-2</v>
      </c>
      <c r="H363" s="133">
        <f t="shared" si="254"/>
        <v>0.46296296296296297</v>
      </c>
      <c r="I363" s="129">
        <f t="shared" si="255"/>
        <v>1.38</v>
      </c>
      <c r="J363" s="133">
        <f t="shared" si="256"/>
        <v>0.46294752701601444</v>
      </c>
      <c r="K363" s="133">
        <f t="shared" si="268"/>
        <v>1.3570083042019051E-5</v>
      </c>
      <c r="L363" s="128">
        <f t="shared" si="257"/>
        <v>18.617322322758923</v>
      </c>
      <c r="M363" s="129">
        <f t="shared" si="246"/>
        <v>0</v>
      </c>
      <c r="N363" s="145">
        <v>0</v>
      </c>
      <c r="O363" s="140">
        <f t="shared" si="258"/>
        <v>1014.6552304677242</v>
      </c>
      <c r="P363" s="135">
        <f t="shared" si="259"/>
        <v>480</v>
      </c>
      <c r="Q363" s="138">
        <f t="shared" si="260"/>
        <v>1.2433246816865813E-2</v>
      </c>
      <c r="R363" s="133">
        <f t="shared" si="261"/>
        <v>0.23148148148148148</v>
      </c>
      <c r="S363" s="133">
        <f t="shared" si="247"/>
        <v>0.23147376350800722</v>
      </c>
      <c r="T363" s="133">
        <f t="shared" si="248"/>
        <v>6.7850415210095253E-6</v>
      </c>
      <c r="U363" s="138">
        <f t="shared" si="262"/>
        <v>6.2166234084329065E-3</v>
      </c>
      <c r="V363" s="133">
        <f t="shared" si="263"/>
        <v>0.11574074074074074</v>
      </c>
      <c r="W363" s="133">
        <f t="shared" si="249"/>
        <v>0.11573688175400361</v>
      </c>
      <c r="X363" s="133">
        <f t="shared" si="250"/>
        <v>3.3925207605047627E-6</v>
      </c>
      <c r="Y363" s="138">
        <f t="shared" si="264"/>
        <v>1.2433246816865812E-3</v>
      </c>
      <c r="Z363" s="133">
        <f t="shared" si="265"/>
        <v>2.3148148148148147E-2</v>
      </c>
      <c r="AA363" s="133">
        <f t="shared" si="251"/>
        <v>2.3147376350800719E-2</v>
      </c>
      <c r="AB363" s="133">
        <f t="shared" si="252"/>
        <v>6.7850415210095264E-7</v>
      </c>
      <c r="AC363" s="141">
        <f t="shared" si="266"/>
        <v>0.36059027777778202</v>
      </c>
      <c r="AD363" s="91">
        <f t="shared" si="269"/>
        <v>2.0676646000502896E-2</v>
      </c>
      <c r="AE363" s="91">
        <f t="shared" si="270"/>
        <v>2.0499999999999998</v>
      </c>
      <c r="AF363" s="91">
        <f t="shared" si="271"/>
        <v>1.0338323000251448E-2</v>
      </c>
      <c r="AG363" s="91">
        <f t="shared" si="270"/>
        <v>1.03</v>
      </c>
      <c r="AH363" s="91">
        <f t="shared" si="272"/>
        <v>5.1691615001257241E-3</v>
      </c>
      <c r="AI363" s="91">
        <f t="shared" si="301"/>
        <v>0.52</v>
      </c>
      <c r="AJ363" s="91">
        <f t="shared" si="274"/>
        <v>1.0338323000251453E-3</v>
      </c>
      <c r="AK363" s="91">
        <f t="shared" si="301"/>
        <v>0.1</v>
      </c>
      <c r="AL363" s="91">
        <f t="shared" si="275"/>
        <v>1.0338323000251448E-2</v>
      </c>
      <c r="AM363" s="91">
        <f t="shared" si="276"/>
        <v>1.03</v>
      </c>
      <c r="AN363" s="91">
        <f t="shared" si="277"/>
        <v>5.1691615001257241E-3</v>
      </c>
      <c r="AO363" s="91">
        <f t="shared" si="278"/>
        <v>0.52</v>
      </c>
      <c r="AP363" s="91">
        <f t="shared" si="279"/>
        <v>2.584580750062862E-3</v>
      </c>
      <c r="AQ363" s="91">
        <f t="shared" si="280"/>
        <v>0.26</v>
      </c>
      <c r="AR363" s="91">
        <f t="shared" si="281"/>
        <v>5.1691615001257264E-4</v>
      </c>
      <c r="AS363" s="91">
        <f t="shared" si="282"/>
        <v>0.05</v>
      </c>
      <c r="AT363" s="91">
        <f t="shared" si="283"/>
        <v>5.1691615001257241E-3</v>
      </c>
      <c r="AU363" s="91">
        <f t="shared" si="284"/>
        <v>0.52</v>
      </c>
      <c r="AV363" s="91">
        <f t="shared" si="285"/>
        <v>2.584580750062862E-3</v>
      </c>
      <c r="AW363" s="91">
        <f t="shared" si="286"/>
        <v>0.26</v>
      </c>
      <c r="AX363" s="91">
        <f t="shared" si="287"/>
        <v>1.292290375031431E-3</v>
      </c>
      <c r="AY363" s="91">
        <f t="shared" si="288"/>
        <v>0.13</v>
      </c>
      <c r="AZ363" s="91">
        <f t="shared" si="289"/>
        <v>2.5845807500628632E-4</v>
      </c>
      <c r="BA363" s="91">
        <f t="shared" si="290"/>
        <v>0.03</v>
      </c>
      <c r="BB363" s="91">
        <f t="shared" si="291"/>
        <v>1.0338323000251453E-3</v>
      </c>
      <c r="BC363" s="91">
        <f t="shared" si="292"/>
        <v>0.1</v>
      </c>
      <c r="BD363" s="91">
        <f t="shared" si="293"/>
        <v>5.1691615001257264E-4</v>
      </c>
      <c r="BE363" s="91">
        <f t="shared" si="294"/>
        <v>0.05</v>
      </c>
      <c r="BF363" s="91">
        <f t="shared" si="295"/>
        <v>2.5845807500628632E-4</v>
      </c>
      <c r="BG363" s="91">
        <f t="shared" si="296"/>
        <v>0.03</v>
      </c>
      <c r="BH363" s="91">
        <f t="shared" si="297"/>
        <v>5.1691615001257281E-5</v>
      </c>
      <c r="BI363" s="91">
        <f t="shared" si="298"/>
        <v>0.01</v>
      </c>
    </row>
    <row r="364" spans="1:61" s="91" customFormat="1" x14ac:dyDescent="0.25">
      <c r="A364" s="126">
        <v>7.5</v>
      </c>
      <c r="B364" s="127">
        <f t="shared" si="253"/>
        <v>41</v>
      </c>
      <c r="C364" s="128">
        <f t="shared" si="243"/>
        <v>0</v>
      </c>
      <c r="D364" s="129">
        <f t="shared" si="244"/>
        <v>1</v>
      </c>
      <c r="E364" s="130">
        <f t="shared" si="245"/>
        <v>0</v>
      </c>
      <c r="F364" s="145">
        <f t="shared" si="242"/>
        <v>40</v>
      </c>
      <c r="G364" s="138">
        <f t="shared" si="267"/>
        <v>2.4866497520948098E-2</v>
      </c>
      <c r="H364" s="133">
        <f t="shared" si="254"/>
        <v>0.46296296296296297</v>
      </c>
      <c r="I364" s="129">
        <f t="shared" si="255"/>
        <v>1.38</v>
      </c>
      <c r="J364" s="133">
        <f t="shared" si="256"/>
        <v>0.46294759938557645</v>
      </c>
      <c r="K364" s="133">
        <f t="shared" si="268"/>
        <v>1.3570085163341466E-5</v>
      </c>
      <c r="L364" s="128">
        <f t="shared" si="257"/>
        <v>18.617322322758923</v>
      </c>
      <c r="M364" s="129">
        <f t="shared" si="246"/>
        <v>0</v>
      </c>
      <c r="N364" s="145">
        <v>0</v>
      </c>
      <c r="O364" s="140">
        <f t="shared" si="258"/>
        <v>1014.6553140754789</v>
      </c>
      <c r="P364" s="135">
        <f t="shared" si="259"/>
        <v>480</v>
      </c>
      <c r="Q364" s="138">
        <f t="shared" si="260"/>
        <v>1.2433248760474049E-2</v>
      </c>
      <c r="R364" s="133">
        <f t="shared" si="261"/>
        <v>0.23148148148148148</v>
      </c>
      <c r="S364" s="133">
        <f t="shared" si="247"/>
        <v>0.23147379969278822</v>
      </c>
      <c r="T364" s="133">
        <f t="shared" si="248"/>
        <v>6.7850425816707328E-6</v>
      </c>
      <c r="U364" s="138">
        <f t="shared" si="262"/>
        <v>6.2166243802370246E-3</v>
      </c>
      <c r="V364" s="133">
        <f t="shared" si="263"/>
        <v>0.11574074074074074</v>
      </c>
      <c r="W364" s="133">
        <f t="shared" si="249"/>
        <v>0.11573689984639411</v>
      </c>
      <c r="X364" s="133">
        <f t="shared" si="250"/>
        <v>3.3925212908353664E-6</v>
      </c>
      <c r="Y364" s="138">
        <f t="shared" si="264"/>
        <v>1.2433248760474048E-3</v>
      </c>
      <c r="Z364" s="133">
        <f t="shared" si="265"/>
        <v>2.3148148148148147E-2</v>
      </c>
      <c r="AA364" s="133">
        <f t="shared" si="251"/>
        <v>2.3147379969278823E-2</v>
      </c>
      <c r="AB364" s="133">
        <f t="shared" si="252"/>
        <v>6.7850425816707326E-7</v>
      </c>
      <c r="AC364" s="141">
        <f t="shared" si="266"/>
        <v>0.36067708333333759</v>
      </c>
      <c r="AD364" s="91">
        <f t="shared" si="269"/>
        <v>2.0748137180875623E-2</v>
      </c>
      <c r="AE364" s="91">
        <f t="shared" si="270"/>
        <v>2.0499999999999998</v>
      </c>
      <c r="AF364" s="91">
        <f t="shared" si="271"/>
        <v>1.0374068590437812E-2</v>
      </c>
      <c r="AG364" s="91">
        <f t="shared" si="270"/>
        <v>1.03</v>
      </c>
      <c r="AH364" s="91">
        <f t="shared" si="272"/>
        <v>5.1870342952189058E-3</v>
      </c>
      <c r="AI364" s="91">
        <f t="shared" si="301"/>
        <v>0.52</v>
      </c>
      <c r="AJ364" s="91">
        <f t="shared" si="274"/>
        <v>1.0374068590437815E-3</v>
      </c>
      <c r="AK364" s="91">
        <f t="shared" si="301"/>
        <v>0.1</v>
      </c>
      <c r="AL364" s="91">
        <f t="shared" si="275"/>
        <v>1.0374068590437812E-2</v>
      </c>
      <c r="AM364" s="91">
        <f t="shared" si="276"/>
        <v>1.03</v>
      </c>
      <c r="AN364" s="91">
        <f t="shared" si="277"/>
        <v>5.1870342952189058E-3</v>
      </c>
      <c r="AO364" s="91">
        <f t="shared" si="278"/>
        <v>0.52</v>
      </c>
      <c r="AP364" s="91">
        <f t="shared" si="279"/>
        <v>2.5935171476094529E-3</v>
      </c>
      <c r="AQ364" s="91">
        <f t="shared" si="280"/>
        <v>0.26</v>
      </c>
      <c r="AR364" s="91">
        <f t="shared" si="281"/>
        <v>5.1870342952189074E-4</v>
      </c>
      <c r="AS364" s="91">
        <f t="shared" si="282"/>
        <v>0.05</v>
      </c>
      <c r="AT364" s="91">
        <f t="shared" si="283"/>
        <v>5.1870342952189058E-3</v>
      </c>
      <c r="AU364" s="91">
        <f t="shared" si="284"/>
        <v>0.52</v>
      </c>
      <c r="AV364" s="91">
        <f t="shared" si="285"/>
        <v>2.5935171476094529E-3</v>
      </c>
      <c r="AW364" s="91">
        <f t="shared" si="286"/>
        <v>0.26</v>
      </c>
      <c r="AX364" s="91">
        <f t="shared" si="287"/>
        <v>1.2967585738047265E-3</v>
      </c>
      <c r="AY364" s="91">
        <f t="shared" si="288"/>
        <v>0.13</v>
      </c>
      <c r="AZ364" s="91">
        <f t="shared" si="289"/>
        <v>2.5935171476094537E-4</v>
      </c>
      <c r="BA364" s="91">
        <f t="shared" si="290"/>
        <v>0.03</v>
      </c>
      <c r="BB364" s="91">
        <f t="shared" si="291"/>
        <v>1.0374068590437815E-3</v>
      </c>
      <c r="BC364" s="91">
        <f t="shared" si="292"/>
        <v>0.1</v>
      </c>
      <c r="BD364" s="91">
        <f t="shared" si="293"/>
        <v>5.1870342952189074E-4</v>
      </c>
      <c r="BE364" s="91">
        <f t="shared" si="294"/>
        <v>0.05</v>
      </c>
      <c r="BF364" s="91">
        <f t="shared" si="295"/>
        <v>2.5935171476094537E-4</v>
      </c>
      <c r="BG364" s="91">
        <f t="shared" si="296"/>
        <v>0.03</v>
      </c>
      <c r="BH364" s="91">
        <f t="shared" si="297"/>
        <v>5.1870342952189098E-5</v>
      </c>
      <c r="BI364" s="91">
        <f t="shared" si="298"/>
        <v>0.01</v>
      </c>
    </row>
    <row r="365" spans="1:61" s="91" customFormat="1" x14ac:dyDescent="0.25">
      <c r="A365" s="126">
        <v>7.5</v>
      </c>
      <c r="B365" s="127">
        <f t="shared" si="253"/>
        <v>41</v>
      </c>
      <c r="C365" s="128">
        <f t="shared" si="243"/>
        <v>0</v>
      </c>
      <c r="D365" s="129">
        <f t="shared" si="244"/>
        <v>1</v>
      </c>
      <c r="E365" s="130">
        <f t="shared" si="245"/>
        <v>0</v>
      </c>
      <c r="F365" s="145">
        <f t="shared" si="242"/>
        <v>40</v>
      </c>
      <c r="G365" s="138">
        <f t="shared" si="267"/>
        <v>2.486650125739023E-2</v>
      </c>
      <c r="H365" s="133">
        <f t="shared" si="254"/>
        <v>0.46296296296296297</v>
      </c>
      <c r="I365" s="129">
        <f t="shared" si="255"/>
        <v>1.38</v>
      </c>
      <c r="J365" s="133">
        <f t="shared" si="256"/>
        <v>0.46294766894812395</v>
      </c>
      <c r="K365" s="133">
        <f t="shared" si="268"/>
        <v>1.3570087202383671E-5</v>
      </c>
      <c r="L365" s="128">
        <f t="shared" si="257"/>
        <v>18.617322322758923</v>
      </c>
      <c r="M365" s="129">
        <f t="shared" si="246"/>
        <v>0</v>
      </c>
      <c r="N365" s="145">
        <v>0</v>
      </c>
      <c r="O365" s="140">
        <f t="shared" si="258"/>
        <v>1014.6553944404159</v>
      </c>
      <c r="P365" s="135">
        <f t="shared" si="259"/>
        <v>480</v>
      </c>
      <c r="Q365" s="138">
        <f t="shared" si="260"/>
        <v>1.2433250628695115E-2</v>
      </c>
      <c r="R365" s="133">
        <f t="shared" si="261"/>
        <v>0.23148148148148148</v>
      </c>
      <c r="S365" s="133">
        <f t="shared" si="247"/>
        <v>0.23147383447406197</v>
      </c>
      <c r="T365" s="133">
        <f t="shared" si="248"/>
        <v>6.7850436011918355E-6</v>
      </c>
      <c r="U365" s="138">
        <f t="shared" si="262"/>
        <v>6.2166253143475575E-3</v>
      </c>
      <c r="V365" s="133">
        <f t="shared" si="263"/>
        <v>0.11574074074074074</v>
      </c>
      <c r="W365" s="133">
        <f t="shared" si="249"/>
        <v>0.11573691723703099</v>
      </c>
      <c r="X365" s="133">
        <f t="shared" si="250"/>
        <v>3.3925218005959178E-6</v>
      </c>
      <c r="Y365" s="138">
        <f t="shared" si="264"/>
        <v>1.2433250628695114E-3</v>
      </c>
      <c r="Z365" s="133">
        <f t="shared" si="265"/>
        <v>2.3148148148148147E-2</v>
      </c>
      <c r="AA365" s="133">
        <f t="shared" si="251"/>
        <v>2.3147383447406196E-2</v>
      </c>
      <c r="AB365" s="133">
        <f t="shared" si="252"/>
        <v>6.7850436011918345E-7</v>
      </c>
      <c r="AC365" s="141">
        <f t="shared" si="266"/>
        <v>0.36076388888889316</v>
      </c>
      <c r="AD365" s="91">
        <f t="shared" si="269"/>
        <v>2.0819628371990619E-2</v>
      </c>
      <c r="AE365" s="91">
        <f t="shared" si="270"/>
        <v>2.06</v>
      </c>
      <c r="AF365" s="91">
        <f t="shared" si="271"/>
        <v>1.0409814185995309E-2</v>
      </c>
      <c r="AG365" s="91">
        <f t="shared" si="270"/>
        <v>1.04</v>
      </c>
      <c r="AH365" s="91">
        <f t="shared" si="272"/>
        <v>5.2049070929976547E-3</v>
      </c>
      <c r="AI365" s="91">
        <f t="shared" si="301"/>
        <v>0.52</v>
      </c>
      <c r="AJ365" s="91">
        <f t="shared" si="274"/>
        <v>1.0409814185995314E-3</v>
      </c>
      <c r="AK365" s="91">
        <f t="shared" si="301"/>
        <v>0.1</v>
      </c>
      <c r="AL365" s="91">
        <f t="shared" si="275"/>
        <v>1.0409814185995309E-2</v>
      </c>
      <c r="AM365" s="91">
        <f t="shared" si="276"/>
        <v>1.04</v>
      </c>
      <c r="AN365" s="91">
        <f t="shared" si="277"/>
        <v>5.2049070929976547E-3</v>
      </c>
      <c r="AO365" s="91">
        <f t="shared" si="278"/>
        <v>0.52</v>
      </c>
      <c r="AP365" s="91">
        <f t="shared" si="279"/>
        <v>2.6024535464988273E-3</v>
      </c>
      <c r="AQ365" s="91">
        <f t="shared" si="280"/>
        <v>0.26</v>
      </c>
      <c r="AR365" s="91">
        <f t="shared" si="281"/>
        <v>5.204907092997657E-4</v>
      </c>
      <c r="AS365" s="91">
        <f t="shared" si="282"/>
        <v>0.05</v>
      </c>
      <c r="AT365" s="91">
        <f t="shared" si="283"/>
        <v>5.2049070929976547E-3</v>
      </c>
      <c r="AU365" s="91">
        <f t="shared" si="284"/>
        <v>0.52</v>
      </c>
      <c r="AV365" s="91">
        <f t="shared" si="285"/>
        <v>2.6024535464988273E-3</v>
      </c>
      <c r="AW365" s="91">
        <f t="shared" si="286"/>
        <v>0.26</v>
      </c>
      <c r="AX365" s="91">
        <f t="shared" si="287"/>
        <v>1.3012267732494137E-3</v>
      </c>
      <c r="AY365" s="91">
        <f t="shared" si="288"/>
        <v>0.13</v>
      </c>
      <c r="AZ365" s="91">
        <f t="shared" si="289"/>
        <v>2.6024535464988285E-4</v>
      </c>
      <c r="BA365" s="91">
        <f t="shared" si="290"/>
        <v>0.03</v>
      </c>
      <c r="BB365" s="91">
        <f t="shared" si="291"/>
        <v>1.0409814185995314E-3</v>
      </c>
      <c r="BC365" s="91">
        <f t="shared" si="292"/>
        <v>0.1</v>
      </c>
      <c r="BD365" s="91">
        <f t="shared" si="293"/>
        <v>5.204907092997657E-4</v>
      </c>
      <c r="BE365" s="91">
        <f t="shared" si="294"/>
        <v>0.05</v>
      </c>
      <c r="BF365" s="91">
        <f t="shared" si="295"/>
        <v>2.6024535464988285E-4</v>
      </c>
      <c r="BG365" s="91">
        <f t="shared" si="296"/>
        <v>0.03</v>
      </c>
      <c r="BH365" s="91">
        <f t="shared" si="297"/>
        <v>5.2049070929976589E-5</v>
      </c>
      <c r="BI365" s="91">
        <f t="shared" si="298"/>
        <v>0.01</v>
      </c>
    </row>
    <row r="366" spans="1:61" s="91" customFormat="1" x14ac:dyDescent="0.25">
      <c r="A366" s="126">
        <v>7.5</v>
      </c>
      <c r="B366" s="127">
        <f t="shared" si="253"/>
        <v>41</v>
      </c>
      <c r="C366" s="128">
        <f t="shared" si="243"/>
        <v>0</v>
      </c>
      <c r="D366" s="129">
        <f t="shared" si="244"/>
        <v>1</v>
      </c>
      <c r="E366" s="130">
        <f t="shared" si="245"/>
        <v>0</v>
      </c>
      <c r="F366" s="145">
        <f t="shared" ref="F366:F429" si="302">B366-SUM(C366:E366)</f>
        <v>40</v>
      </c>
      <c r="G366" s="138">
        <f t="shared" si="267"/>
        <v>2.4866504848906141E-2</v>
      </c>
      <c r="H366" s="133">
        <f t="shared" si="254"/>
        <v>0.46296296296296297</v>
      </c>
      <c r="I366" s="129">
        <f t="shared" si="255"/>
        <v>1.38</v>
      </c>
      <c r="J366" s="133">
        <f t="shared" si="256"/>
        <v>0.46294773581253329</v>
      </c>
      <c r="K366" s="133">
        <f t="shared" si="268"/>
        <v>1.3570089162337089E-5</v>
      </c>
      <c r="L366" s="128">
        <f t="shared" si="257"/>
        <v>18.617322322758923</v>
      </c>
      <c r="M366" s="129">
        <f t="shared" si="246"/>
        <v>0</v>
      </c>
      <c r="N366" s="145">
        <v>0</v>
      </c>
      <c r="O366" s="140">
        <f t="shared" si="258"/>
        <v>1014.6554716883113</v>
      </c>
      <c r="P366" s="135">
        <f t="shared" si="259"/>
        <v>480</v>
      </c>
      <c r="Q366" s="138">
        <f t="shared" si="260"/>
        <v>1.243325242445307E-2</v>
      </c>
      <c r="R366" s="133">
        <f t="shared" si="261"/>
        <v>0.23148148148148148</v>
      </c>
      <c r="S366" s="133">
        <f t="shared" si="247"/>
        <v>0.23147386790626664</v>
      </c>
      <c r="T366" s="133">
        <f t="shared" si="248"/>
        <v>6.7850445811685444E-6</v>
      </c>
      <c r="U366" s="138">
        <f t="shared" si="262"/>
        <v>6.2166262122265352E-3</v>
      </c>
      <c r="V366" s="133">
        <f t="shared" si="263"/>
        <v>0.11574074074074074</v>
      </c>
      <c r="W366" s="133">
        <f t="shared" si="249"/>
        <v>0.11573693395313332</v>
      </c>
      <c r="X366" s="133">
        <f t="shared" si="250"/>
        <v>3.3925222905842722E-6</v>
      </c>
      <c r="Y366" s="138">
        <f t="shared" si="264"/>
        <v>1.2433252424453069E-3</v>
      </c>
      <c r="Z366" s="133">
        <f t="shared" si="265"/>
        <v>2.3148148148148147E-2</v>
      </c>
      <c r="AA366" s="133">
        <f t="shared" si="251"/>
        <v>2.314738679062666E-2</v>
      </c>
      <c r="AB366" s="133">
        <f t="shared" si="252"/>
        <v>6.7850445811685425E-7</v>
      </c>
      <c r="AC366" s="141">
        <f t="shared" si="266"/>
        <v>0.36085069444444873</v>
      </c>
      <c r="AD366" s="91">
        <f t="shared" si="269"/>
        <v>2.0891119573431222E-2</v>
      </c>
      <c r="AE366" s="91">
        <f t="shared" si="270"/>
        <v>2.0699999999999998</v>
      </c>
      <c r="AF366" s="91">
        <f t="shared" si="271"/>
        <v>1.0445559786715611E-2</v>
      </c>
      <c r="AG366" s="91">
        <f t="shared" si="270"/>
        <v>1.04</v>
      </c>
      <c r="AH366" s="91">
        <f t="shared" si="272"/>
        <v>5.2227798933578056E-3</v>
      </c>
      <c r="AI366" s="91">
        <f t="shared" si="301"/>
        <v>0.52</v>
      </c>
      <c r="AJ366" s="91">
        <f t="shared" si="274"/>
        <v>1.0445559786715617E-3</v>
      </c>
      <c r="AK366" s="91">
        <f t="shared" si="301"/>
        <v>0.1</v>
      </c>
      <c r="AL366" s="91">
        <f t="shared" si="275"/>
        <v>1.0445559786715611E-2</v>
      </c>
      <c r="AM366" s="91">
        <f t="shared" si="276"/>
        <v>1.04</v>
      </c>
      <c r="AN366" s="91">
        <f t="shared" si="277"/>
        <v>5.2227798933578056E-3</v>
      </c>
      <c r="AO366" s="91">
        <f t="shared" si="278"/>
        <v>0.52</v>
      </c>
      <c r="AP366" s="91">
        <f t="shared" si="279"/>
        <v>2.6113899466789028E-3</v>
      </c>
      <c r="AQ366" s="91">
        <f t="shared" si="280"/>
        <v>0.26</v>
      </c>
      <c r="AR366" s="91">
        <f t="shared" si="281"/>
        <v>5.2227798933578086E-4</v>
      </c>
      <c r="AS366" s="91">
        <f t="shared" si="282"/>
        <v>0.05</v>
      </c>
      <c r="AT366" s="91">
        <f t="shared" si="283"/>
        <v>5.2227798933578056E-3</v>
      </c>
      <c r="AU366" s="91">
        <f t="shared" si="284"/>
        <v>0.52</v>
      </c>
      <c r="AV366" s="91">
        <f t="shared" si="285"/>
        <v>2.6113899466789028E-3</v>
      </c>
      <c r="AW366" s="91">
        <f t="shared" si="286"/>
        <v>0.26</v>
      </c>
      <c r="AX366" s="91">
        <f t="shared" si="287"/>
        <v>1.3056949733394514E-3</v>
      </c>
      <c r="AY366" s="91">
        <f t="shared" si="288"/>
        <v>0.13</v>
      </c>
      <c r="AZ366" s="91">
        <f t="shared" si="289"/>
        <v>2.6113899466789043E-4</v>
      </c>
      <c r="BA366" s="91">
        <f t="shared" si="290"/>
        <v>0.03</v>
      </c>
      <c r="BB366" s="91">
        <f t="shared" si="291"/>
        <v>1.0445559786715617E-3</v>
      </c>
      <c r="BC366" s="91">
        <f t="shared" si="292"/>
        <v>0.1</v>
      </c>
      <c r="BD366" s="91">
        <f t="shared" si="293"/>
        <v>5.2227798933578086E-4</v>
      </c>
      <c r="BE366" s="91">
        <f t="shared" si="294"/>
        <v>0.05</v>
      </c>
      <c r="BF366" s="91">
        <f t="shared" si="295"/>
        <v>2.6113899466789043E-4</v>
      </c>
      <c r="BG366" s="91">
        <f t="shared" si="296"/>
        <v>0.03</v>
      </c>
      <c r="BH366" s="91">
        <f t="shared" si="297"/>
        <v>5.2227798933578101E-5</v>
      </c>
      <c r="BI366" s="91">
        <f t="shared" si="298"/>
        <v>0.01</v>
      </c>
    </row>
    <row r="367" spans="1:61" s="91" customFormat="1" x14ac:dyDescent="0.25">
      <c r="A367" s="126">
        <v>7.5</v>
      </c>
      <c r="B367" s="127">
        <f t="shared" si="253"/>
        <v>41</v>
      </c>
      <c r="C367" s="128">
        <f t="shared" si="243"/>
        <v>0</v>
      </c>
      <c r="D367" s="129">
        <f t="shared" si="244"/>
        <v>1</v>
      </c>
      <c r="E367" s="130">
        <f t="shared" si="245"/>
        <v>0</v>
      </c>
      <c r="F367" s="145">
        <f t="shared" si="302"/>
        <v>40</v>
      </c>
      <c r="G367" s="138">
        <f t="shared" si="267"/>
        <v>2.4866508301117113E-2</v>
      </c>
      <c r="H367" s="133">
        <f t="shared" si="254"/>
        <v>0.46296296296296297</v>
      </c>
      <c r="I367" s="129">
        <f t="shared" si="255"/>
        <v>1.38</v>
      </c>
      <c r="J367" s="133">
        <f t="shared" si="256"/>
        <v>0.46294780008345771</v>
      </c>
      <c r="K367" s="133">
        <f t="shared" si="268"/>
        <v>1.3570091046269349E-5</v>
      </c>
      <c r="L367" s="128">
        <f t="shared" si="257"/>
        <v>18.617322322758923</v>
      </c>
      <c r="M367" s="129">
        <f t="shared" si="246"/>
        <v>0</v>
      </c>
      <c r="N367" s="145">
        <v>0</v>
      </c>
      <c r="O367" s="140">
        <f t="shared" si="258"/>
        <v>1014.6555459400632</v>
      </c>
      <c r="P367" s="135">
        <f t="shared" si="259"/>
        <v>480</v>
      </c>
      <c r="Q367" s="138">
        <f t="shared" si="260"/>
        <v>1.2433254150558556E-2</v>
      </c>
      <c r="R367" s="133">
        <f t="shared" si="261"/>
        <v>0.23148148148148148</v>
      </c>
      <c r="S367" s="133">
        <f t="shared" si="247"/>
        <v>0.23147390004172885</v>
      </c>
      <c r="T367" s="133">
        <f t="shared" si="248"/>
        <v>6.7850455231346743E-6</v>
      </c>
      <c r="U367" s="138">
        <f t="shared" si="262"/>
        <v>6.2166270752792782E-3</v>
      </c>
      <c r="V367" s="133">
        <f t="shared" si="263"/>
        <v>0.11574074074074074</v>
      </c>
      <c r="W367" s="133">
        <f t="shared" si="249"/>
        <v>0.11573695002086443</v>
      </c>
      <c r="X367" s="133">
        <f t="shared" si="250"/>
        <v>3.3925227615673372E-6</v>
      </c>
      <c r="Y367" s="138">
        <f t="shared" si="264"/>
        <v>1.2433254150558556E-3</v>
      </c>
      <c r="Z367" s="133">
        <f t="shared" si="265"/>
        <v>2.3148148148148147E-2</v>
      </c>
      <c r="AA367" s="133">
        <f t="shared" si="251"/>
        <v>2.3147390004172885E-2</v>
      </c>
      <c r="AB367" s="133">
        <f t="shared" si="252"/>
        <v>6.7850455231346745E-7</v>
      </c>
      <c r="AC367" s="141">
        <f t="shared" si="266"/>
        <v>0.3609375000000043</v>
      </c>
      <c r="AD367" s="91">
        <f t="shared" si="269"/>
        <v>2.0962610784796935E-2</v>
      </c>
      <c r="AE367" s="91">
        <f t="shared" si="270"/>
        <v>2.0699999999999998</v>
      </c>
      <c r="AF367" s="91">
        <f t="shared" si="271"/>
        <v>1.0481305392398468E-2</v>
      </c>
      <c r="AG367" s="91">
        <f t="shared" si="270"/>
        <v>1.04</v>
      </c>
      <c r="AH367" s="91">
        <f t="shared" si="272"/>
        <v>5.2406526961992338E-3</v>
      </c>
      <c r="AI367" s="91">
        <f t="shared" si="301"/>
        <v>0.52</v>
      </c>
      <c r="AJ367" s="91">
        <f t="shared" si="274"/>
        <v>1.0481305392398472E-3</v>
      </c>
      <c r="AK367" s="91">
        <f t="shared" si="301"/>
        <v>0.1</v>
      </c>
      <c r="AL367" s="91">
        <f t="shared" si="275"/>
        <v>1.0481305392398468E-2</v>
      </c>
      <c r="AM367" s="91">
        <f t="shared" si="276"/>
        <v>1.04</v>
      </c>
      <c r="AN367" s="91">
        <f t="shared" si="277"/>
        <v>5.2406526961992338E-3</v>
      </c>
      <c r="AO367" s="91">
        <f t="shared" si="278"/>
        <v>0.52</v>
      </c>
      <c r="AP367" s="91">
        <f t="shared" si="279"/>
        <v>2.6203263480996169E-3</v>
      </c>
      <c r="AQ367" s="91">
        <f t="shared" si="280"/>
        <v>0.26</v>
      </c>
      <c r="AR367" s="91">
        <f t="shared" si="281"/>
        <v>5.240652696199236E-4</v>
      </c>
      <c r="AS367" s="91">
        <f t="shared" si="282"/>
        <v>0.05</v>
      </c>
      <c r="AT367" s="91">
        <f t="shared" si="283"/>
        <v>5.2406526961992338E-3</v>
      </c>
      <c r="AU367" s="91">
        <f t="shared" si="284"/>
        <v>0.52</v>
      </c>
      <c r="AV367" s="91">
        <f t="shared" si="285"/>
        <v>2.6203263480996169E-3</v>
      </c>
      <c r="AW367" s="91">
        <f t="shared" si="286"/>
        <v>0.26</v>
      </c>
      <c r="AX367" s="91">
        <f t="shared" si="287"/>
        <v>1.3101631740498085E-3</v>
      </c>
      <c r="AY367" s="91">
        <f t="shared" si="288"/>
        <v>0.13</v>
      </c>
      <c r="AZ367" s="91">
        <f t="shared" si="289"/>
        <v>2.620326348099618E-4</v>
      </c>
      <c r="BA367" s="91">
        <f t="shared" si="290"/>
        <v>0.03</v>
      </c>
      <c r="BB367" s="91">
        <f t="shared" si="291"/>
        <v>1.0481305392398472E-3</v>
      </c>
      <c r="BC367" s="91">
        <f t="shared" si="292"/>
        <v>0.1</v>
      </c>
      <c r="BD367" s="91">
        <f t="shared" si="293"/>
        <v>5.240652696199236E-4</v>
      </c>
      <c r="BE367" s="91">
        <f t="shared" si="294"/>
        <v>0.05</v>
      </c>
      <c r="BF367" s="91">
        <f t="shared" si="295"/>
        <v>2.620326348099618E-4</v>
      </c>
      <c r="BG367" s="91">
        <f t="shared" si="296"/>
        <v>0.03</v>
      </c>
      <c r="BH367" s="91">
        <f t="shared" si="297"/>
        <v>5.2406526961992379E-5</v>
      </c>
      <c r="BI367" s="91">
        <f t="shared" si="298"/>
        <v>0.01</v>
      </c>
    </row>
    <row r="368" spans="1:61" s="91" customFormat="1" x14ac:dyDescent="0.25">
      <c r="A368" s="126">
        <v>7.5</v>
      </c>
      <c r="B368" s="127">
        <f t="shared" si="253"/>
        <v>41</v>
      </c>
      <c r="C368" s="128">
        <f t="shared" si="243"/>
        <v>0</v>
      </c>
      <c r="D368" s="129">
        <f t="shared" si="244"/>
        <v>1</v>
      </c>
      <c r="E368" s="130">
        <f t="shared" si="245"/>
        <v>0</v>
      </c>
      <c r="F368" s="145">
        <f t="shared" si="302"/>
        <v>40</v>
      </c>
      <c r="G368" s="138">
        <f t="shared" si="267"/>
        <v>2.4866511619426403E-2</v>
      </c>
      <c r="H368" s="133">
        <f t="shared" si="254"/>
        <v>0.46296296296296297</v>
      </c>
      <c r="I368" s="129">
        <f t="shared" si="255"/>
        <v>1.38</v>
      </c>
      <c r="J368" s="133">
        <f t="shared" si="256"/>
        <v>0.46294786186149134</v>
      </c>
      <c r="K368" s="133">
        <f t="shared" si="268"/>
        <v>1.3570092857129106E-5</v>
      </c>
      <c r="L368" s="128">
        <f t="shared" si="257"/>
        <v>18.617322322758923</v>
      </c>
      <c r="M368" s="129">
        <f t="shared" si="246"/>
        <v>0</v>
      </c>
      <c r="N368" s="145">
        <v>0</v>
      </c>
      <c r="O368" s="140">
        <f t="shared" si="258"/>
        <v>1014.6556173118801</v>
      </c>
      <c r="P368" s="135">
        <f t="shared" si="259"/>
        <v>480</v>
      </c>
      <c r="Q368" s="138">
        <f t="shared" si="260"/>
        <v>1.2433255809713202E-2</v>
      </c>
      <c r="R368" s="133">
        <f t="shared" si="261"/>
        <v>0.23148148148148148</v>
      </c>
      <c r="S368" s="133">
        <f t="shared" si="247"/>
        <v>0.23147393093074567</v>
      </c>
      <c r="T368" s="133">
        <f t="shared" si="248"/>
        <v>6.7850464285645531E-6</v>
      </c>
      <c r="U368" s="138">
        <f t="shared" si="262"/>
        <v>6.2166279048566008E-3</v>
      </c>
      <c r="V368" s="133">
        <f t="shared" si="263"/>
        <v>0.11574074074074074</v>
      </c>
      <c r="W368" s="133">
        <f t="shared" si="249"/>
        <v>0.11573696546537283</v>
      </c>
      <c r="X368" s="133">
        <f t="shared" si="250"/>
        <v>3.3925232142822765E-6</v>
      </c>
      <c r="Y368" s="138">
        <f t="shared" si="264"/>
        <v>1.2433255809713201E-3</v>
      </c>
      <c r="Z368" s="133">
        <f t="shared" si="265"/>
        <v>2.3148148148148147E-2</v>
      </c>
      <c r="AA368" s="133">
        <f t="shared" si="251"/>
        <v>2.3147393093074564E-2</v>
      </c>
      <c r="AB368" s="133">
        <f t="shared" si="252"/>
        <v>6.7850464285645539E-7</v>
      </c>
      <c r="AC368" s="141">
        <f t="shared" si="266"/>
        <v>0.36102430555555987</v>
      </c>
      <c r="AD368" s="91">
        <f t="shared" si="269"/>
        <v>2.1034102005702788E-2</v>
      </c>
      <c r="AE368" s="91">
        <f t="shared" si="270"/>
        <v>2.08</v>
      </c>
      <c r="AF368" s="91">
        <f t="shared" si="271"/>
        <v>1.0517051002851394E-2</v>
      </c>
      <c r="AG368" s="91">
        <f t="shared" si="270"/>
        <v>1.05</v>
      </c>
      <c r="AH368" s="91">
        <f t="shared" si="272"/>
        <v>5.258525501425697E-3</v>
      </c>
      <c r="AI368" s="91">
        <f t="shared" si="301"/>
        <v>0.52</v>
      </c>
      <c r="AJ368" s="91">
        <f t="shared" si="274"/>
        <v>1.0517051002851398E-3</v>
      </c>
      <c r="AK368" s="91">
        <f t="shared" si="301"/>
        <v>0.11</v>
      </c>
      <c r="AL368" s="91">
        <f t="shared" si="275"/>
        <v>1.0517051002851394E-2</v>
      </c>
      <c r="AM368" s="91">
        <f t="shared" si="276"/>
        <v>1.05</v>
      </c>
      <c r="AN368" s="91">
        <f t="shared" si="277"/>
        <v>5.258525501425697E-3</v>
      </c>
      <c r="AO368" s="91">
        <f t="shared" si="278"/>
        <v>0.52</v>
      </c>
      <c r="AP368" s="91">
        <f t="shared" si="279"/>
        <v>2.6292627507128485E-3</v>
      </c>
      <c r="AQ368" s="91">
        <f t="shared" si="280"/>
        <v>0.26</v>
      </c>
      <c r="AR368" s="91">
        <f t="shared" si="281"/>
        <v>5.2585255014256989E-4</v>
      </c>
      <c r="AS368" s="91">
        <f t="shared" si="282"/>
        <v>0.05</v>
      </c>
      <c r="AT368" s="91">
        <f t="shared" si="283"/>
        <v>5.258525501425697E-3</v>
      </c>
      <c r="AU368" s="91">
        <f t="shared" si="284"/>
        <v>0.52</v>
      </c>
      <c r="AV368" s="91">
        <f t="shared" si="285"/>
        <v>2.6292627507128485E-3</v>
      </c>
      <c r="AW368" s="91">
        <f t="shared" si="286"/>
        <v>0.26</v>
      </c>
      <c r="AX368" s="91">
        <f t="shared" si="287"/>
        <v>1.3146313753564242E-3</v>
      </c>
      <c r="AY368" s="91">
        <f t="shared" si="288"/>
        <v>0.13</v>
      </c>
      <c r="AZ368" s="91">
        <f t="shared" si="289"/>
        <v>2.6292627507128495E-4</v>
      </c>
      <c r="BA368" s="91">
        <f t="shared" si="290"/>
        <v>0.03</v>
      </c>
      <c r="BB368" s="91">
        <f t="shared" si="291"/>
        <v>1.0517051002851398E-3</v>
      </c>
      <c r="BC368" s="91">
        <f t="shared" si="292"/>
        <v>0.11</v>
      </c>
      <c r="BD368" s="91">
        <f t="shared" si="293"/>
        <v>5.2585255014256989E-4</v>
      </c>
      <c r="BE368" s="91">
        <f t="shared" si="294"/>
        <v>0.05</v>
      </c>
      <c r="BF368" s="91">
        <f t="shared" si="295"/>
        <v>2.6292627507128495E-4</v>
      </c>
      <c r="BG368" s="91">
        <f t="shared" si="296"/>
        <v>0.03</v>
      </c>
      <c r="BH368" s="91">
        <f t="shared" si="297"/>
        <v>5.2585255014257004E-5</v>
      </c>
      <c r="BI368" s="91">
        <f t="shared" si="298"/>
        <v>0.01</v>
      </c>
    </row>
    <row r="369" spans="1:61" s="91" customFormat="1" x14ac:dyDescent="0.25">
      <c r="A369" s="126">
        <v>7.5</v>
      </c>
      <c r="B369" s="127">
        <f t="shared" si="253"/>
        <v>41</v>
      </c>
      <c r="C369" s="128">
        <f t="shared" ref="C369:C432" si="303">$D$22</f>
        <v>0</v>
      </c>
      <c r="D369" s="129">
        <f t="shared" ref="D369:D432" si="304">$D$23</f>
        <v>1</v>
      </c>
      <c r="E369" s="130">
        <f t="shared" ref="E369:E432" si="305">$D$24</f>
        <v>0</v>
      </c>
      <c r="F369" s="145">
        <f t="shared" si="302"/>
        <v>40</v>
      </c>
      <c r="G369" s="138">
        <f t="shared" si="267"/>
        <v>2.4866514809027684E-2</v>
      </c>
      <c r="H369" s="133">
        <f t="shared" si="254"/>
        <v>0.46296296296296297</v>
      </c>
      <c r="I369" s="129">
        <f t="shared" si="255"/>
        <v>1.38</v>
      </c>
      <c r="J369" s="133">
        <f t="shared" si="256"/>
        <v>0.46294792124332645</v>
      </c>
      <c r="K369" s="133">
        <f t="shared" si="268"/>
        <v>1.357009459775064E-5</v>
      </c>
      <c r="L369" s="128">
        <f t="shared" si="257"/>
        <v>18.617322322758923</v>
      </c>
      <c r="M369" s="129">
        <f t="shared" ref="M369:M432" si="306">$C$14</f>
        <v>0</v>
      </c>
      <c r="N369" s="145">
        <v>0</v>
      </c>
      <c r="O369" s="140">
        <f t="shared" si="258"/>
        <v>1014.6556859154634</v>
      </c>
      <c r="P369" s="135">
        <f t="shared" si="259"/>
        <v>480</v>
      </c>
      <c r="Q369" s="138">
        <f t="shared" si="260"/>
        <v>1.2433257404513842E-2</v>
      </c>
      <c r="R369" s="133">
        <f t="shared" si="261"/>
        <v>0.23148148148148148</v>
      </c>
      <c r="S369" s="133">
        <f t="shared" ref="S369:S432" si="307">Q369*SUM($L369:$N369)</f>
        <v>0.23147396062166323</v>
      </c>
      <c r="T369" s="133">
        <f t="shared" ref="T369:T432" si="308">Q369*$I369*$B369*$A369/(3600*$D$2)</f>
        <v>6.7850472988753201E-6</v>
      </c>
      <c r="U369" s="138">
        <f t="shared" si="262"/>
        <v>6.2166287022569211E-3</v>
      </c>
      <c r="V369" s="133">
        <f t="shared" si="263"/>
        <v>0.11574074074074074</v>
      </c>
      <c r="W369" s="133">
        <f t="shared" ref="W369:W432" si="309">U369*SUM($L369:$N369)</f>
        <v>0.11573698031083161</v>
      </c>
      <c r="X369" s="133">
        <f t="shared" ref="X369:X432" si="310">U369*$I369*$B369*$A369/(3600*$D$2)</f>
        <v>3.3925236494376601E-6</v>
      </c>
      <c r="Y369" s="138">
        <f t="shared" si="264"/>
        <v>1.243325740451384E-3</v>
      </c>
      <c r="Z369" s="133">
        <f t="shared" si="265"/>
        <v>2.3148148148148147E-2</v>
      </c>
      <c r="AA369" s="133">
        <f t="shared" ref="AA369:AA432" si="311">Y369*SUM($L369:$N369)</f>
        <v>2.3147396062166318E-2</v>
      </c>
      <c r="AB369" s="133">
        <f t="shared" ref="AB369:AB432" si="312">Y369*$I369*$B369*$A369/(3600*$D$2)</f>
        <v>6.7850472988753187E-7</v>
      </c>
      <c r="AC369" s="141">
        <f t="shared" si="266"/>
        <v>0.36111111111111543</v>
      </c>
      <c r="AD369" s="91">
        <f t="shared" si="269"/>
        <v>2.1105593235778743E-2</v>
      </c>
      <c r="AE369" s="91">
        <f t="shared" si="270"/>
        <v>2.09</v>
      </c>
      <c r="AF369" s="91">
        <f t="shared" si="271"/>
        <v>1.0552796617889371E-2</v>
      </c>
      <c r="AG369" s="91">
        <f t="shared" si="270"/>
        <v>1.05</v>
      </c>
      <c r="AH369" s="91">
        <f t="shared" si="272"/>
        <v>5.2763983089446857E-3</v>
      </c>
      <c r="AI369" s="91">
        <f t="shared" si="301"/>
        <v>0.53</v>
      </c>
      <c r="AJ369" s="91">
        <f t="shared" si="274"/>
        <v>1.0552796617889376E-3</v>
      </c>
      <c r="AK369" s="91">
        <f t="shared" si="301"/>
        <v>0.11</v>
      </c>
      <c r="AL369" s="91">
        <f t="shared" si="275"/>
        <v>1.0552796617889371E-2</v>
      </c>
      <c r="AM369" s="91">
        <f t="shared" si="276"/>
        <v>1.05</v>
      </c>
      <c r="AN369" s="91">
        <f t="shared" si="277"/>
        <v>5.2763983089446857E-3</v>
      </c>
      <c r="AO369" s="91">
        <f t="shared" si="278"/>
        <v>0.53</v>
      </c>
      <c r="AP369" s="91">
        <f t="shared" si="279"/>
        <v>2.6381991544723428E-3</v>
      </c>
      <c r="AQ369" s="91">
        <f t="shared" si="280"/>
        <v>0.26</v>
      </c>
      <c r="AR369" s="91">
        <f t="shared" si="281"/>
        <v>5.2763983089446878E-4</v>
      </c>
      <c r="AS369" s="91">
        <f t="shared" si="282"/>
        <v>0.05</v>
      </c>
      <c r="AT369" s="91">
        <f t="shared" si="283"/>
        <v>5.2763983089446857E-3</v>
      </c>
      <c r="AU369" s="91">
        <f t="shared" si="284"/>
        <v>0.53</v>
      </c>
      <c r="AV369" s="91">
        <f t="shared" si="285"/>
        <v>2.6381991544723428E-3</v>
      </c>
      <c r="AW369" s="91">
        <f t="shared" si="286"/>
        <v>0.26</v>
      </c>
      <c r="AX369" s="91">
        <f t="shared" si="287"/>
        <v>1.3190995772361714E-3</v>
      </c>
      <c r="AY369" s="91">
        <f t="shared" si="288"/>
        <v>0.13</v>
      </c>
      <c r="AZ369" s="91">
        <f t="shared" si="289"/>
        <v>2.6381991544723439E-4</v>
      </c>
      <c r="BA369" s="91">
        <f t="shared" si="290"/>
        <v>0.03</v>
      </c>
      <c r="BB369" s="91">
        <f t="shared" si="291"/>
        <v>1.0552796617889376E-3</v>
      </c>
      <c r="BC369" s="91">
        <f t="shared" si="292"/>
        <v>0.11</v>
      </c>
      <c r="BD369" s="91">
        <f t="shared" si="293"/>
        <v>5.2763983089446878E-4</v>
      </c>
      <c r="BE369" s="91">
        <f t="shared" si="294"/>
        <v>0.05</v>
      </c>
      <c r="BF369" s="91">
        <f t="shared" si="295"/>
        <v>2.6381991544723439E-4</v>
      </c>
      <c r="BG369" s="91">
        <f t="shared" si="296"/>
        <v>0.03</v>
      </c>
      <c r="BH369" s="91">
        <f t="shared" si="297"/>
        <v>5.2763983089446888E-5</v>
      </c>
      <c r="BI369" s="91">
        <f t="shared" si="298"/>
        <v>0.01</v>
      </c>
    </row>
    <row r="370" spans="1:61" s="91" customFormat="1" x14ac:dyDescent="0.25">
      <c r="A370" s="126">
        <v>7.5</v>
      </c>
      <c r="B370" s="127">
        <f t="shared" ref="B370:B433" si="313">$C$6</f>
        <v>41</v>
      </c>
      <c r="C370" s="128">
        <f t="shared" si="303"/>
        <v>0</v>
      </c>
      <c r="D370" s="129">
        <f t="shared" si="304"/>
        <v>1</v>
      </c>
      <c r="E370" s="130">
        <f t="shared" si="305"/>
        <v>0</v>
      </c>
      <c r="F370" s="145">
        <f t="shared" si="302"/>
        <v>40</v>
      </c>
      <c r="G370" s="138">
        <f t="shared" si="267"/>
        <v>2.4866517874913181E-2</v>
      </c>
      <c r="H370" s="133">
        <f t="shared" ref="H370:H433" si="314">(($C370*1*1)+($D370*100*1)+($E370*1000*1))/$D$2</f>
        <v>0.46296296296296297</v>
      </c>
      <c r="I370" s="129">
        <f t="shared" ref="I370:I433" si="315">$D$10</f>
        <v>1.38</v>
      </c>
      <c r="J370" s="133">
        <f t="shared" ref="J370:J433" si="316">G370*SUM($L370:$N370)</f>
        <v>0.46294797832190493</v>
      </c>
      <c r="K370" s="133">
        <f t="shared" si="268"/>
        <v>1.3570096270858294E-5</v>
      </c>
      <c r="L370" s="128">
        <f t="shared" ref="L370:L433" si="317">$C$13</f>
        <v>18.617322322758923</v>
      </c>
      <c r="M370" s="129">
        <f t="shared" si="306"/>
        <v>0</v>
      </c>
      <c r="N370" s="145">
        <v>0</v>
      </c>
      <c r="O370" s="140">
        <f t="shared" ref="O370:O433" si="318">((((P369*0.0408*44.01*L369)-(O369*0.0408*44.01*L369)+(B369*I369*38000*44.01*0.0408/$D$2))*(A369/3600))+(O369*44.01*0.0408))/(44.01*0.0408)</f>
        <v>1014.655751858182</v>
      </c>
      <c r="P370" s="135">
        <f t="shared" ref="P370:P433" si="319">$C$9</f>
        <v>480</v>
      </c>
      <c r="Q370" s="138">
        <f t="shared" ref="Q370:Q433" si="320">IF(Q369+((R369-S369-T369)*$A369/3600)&lt;0,0,Q369+((R369-S369-T369)*$A369/3600))</f>
        <v>1.2433258937456591E-2</v>
      </c>
      <c r="R370" s="133">
        <f t="shared" ref="R370:R433" si="321">(($C370*1*0.5)+($D370*100*0.5)+($E370*1000*0.5))/$D$2</f>
        <v>0.23148148148148148</v>
      </c>
      <c r="S370" s="133">
        <f t="shared" si="307"/>
        <v>0.23147398916095246</v>
      </c>
      <c r="T370" s="133">
        <f t="shared" si="308"/>
        <v>6.7850481354291468E-6</v>
      </c>
      <c r="U370" s="138">
        <f t="shared" ref="U370:U433" si="322">IF(U369+((V369-W369-X369)*$A369/3600)&lt;0,0,U369+((V369-W369-X369)*$A369/3600))</f>
        <v>6.2166294687282953E-3</v>
      </c>
      <c r="V370" s="133">
        <f t="shared" ref="V370:V433" si="323">(($C370*1*0.25)+($D370*100*0.25)+($E370*1000*0.25))/$D$2</f>
        <v>0.11574074074074074</v>
      </c>
      <c r="W370" s="133">
        <f t="shared" si="309"/>
        <v>0.11573699458047623</v>
      </c>
      <c r="X370" s="133">
        <f t="shared" si="310"/>
        <v>3.3925240677145734E-6</v>
      </c>
      <c r="Y370" s="138">
        <f t="shared" ref="Y370:Y433" si="324">IF(Y369+((Z369-AA369-AB369)*$A369/3600)&lt;0,0,Y369+((Z369-AA369-AB369)*$A369/3600))</f>
        <v>1.2433258937456588E-3</v>
      </c>
      <c r="Z370" s="133">
        <f t="shared" ref="Z370:Z433" si="325">(($C370*1*0.05)+($D370*100*0.05)+($E370*1000*0.05))/$D$2</f>
        <v>2.3148148148148147E-2</v>
      </c>
      <c r="AA370" s="133">
        <f t="shared" si="311"/>
        <v>2.3147398916095244E-2</v>
      </c>
      <c r="AB370" s="133">
        <f t="shared" si="312"/>
        <v>6.7850481354291459E-7</v>
      </c>
      <c r="AC370" s="141">
        <f t="shared" ref="AC370:AC433" si="326">AC369+(A369*0.0000115740740740741)</f>
        <v>0.361197916666671</v>
      </c>
      <c r="AD370" s="91">
        <f t="shared" si="269"/>
        <v>2.1177084474669119E-2</v>
      </c>
      <c r="AE370" s="91">
        <f t="shared" si="270"/>
        <v>2.1</v>
      </c>
      <c r="AF370" s="91">
        <f t="shared" si="271"/>
        <v>1.0588542237334559E-2</v>
      </c>
      <c r="AG370" s="91">
        <f t="shared" si="270"/>
        <v>1.05</v>
      </c>
      <c r="AH370" s="91">
        <f t="shared" si="272"/>
        <v>5.2942711186672797E-3</v>
      </c>
      <c r="AI370" s="91">
        <f t="shared" si="301"/>
        <v>0.53</v>
      </c>
      <c r="AJ370" s="91">
        <f t="shared" si="274"/>
        <v>1.0588542237334564E-3</v>
      </c>
      <c r="AK370" s="91">
        <f t="shared" si="301"/>
        <v>0.11</v>
      </c>
      <c r="AL370" s="91">
        <f t="shared" si="275"/>
        <v>1.0588542237334559E-2</v>
      </c>
      <c r="AM370" s="91">
        <f t="shared" si="276"/>
        <v>1.05</v>
      </c>
      <c r="AN370" s="91">
        <f t="shared" si="277"/>
        <v>5.2942711186672797E-3</v>
      </c>
      <c r="AO370" s="91">
        <f t="shared" si="278"/>
        <v>0.53</v>
      </c>
      <c r="AP370" s="91">
        <f t="shared" si="279"/>
        <v>2.6471355593336398E-3</v>
      </c>
      <c r="AQ370" s="91">
        <f t="shared" si="280"/>
        <v>0.26</v>
      </c>
      <c r="AR370" s="91">
        <f t="shared" si="281"/>
        <v>5.2942711186672819E-4</v>
      </c>
      <c r="AS370" s="91">
        <f t="shared" si="282"/>
        <v>0.05</v>
      </c>
      <c r="AT370" s="91">
        <f t="shared" si="283"/>
        <v>5.2942711186672797E-3</v>
      </c>
      <c r="AU370" s="91">
        <f t="shared" si="284"/>
        <v>0.53</v>
      </c>
      <c r="AV370" s="91">
        <f t="shared" si="285"/>
        <v>2.6471355593336398E-3</v>
      </c>
      <c r="AW370" s="91">
        <f t="shared" si="286"/>
        <v>0.26</v>
      </c>
      <c r="AX370" s="91">
        <f t="shared" si="287"/>
        <v>1.3235677796668199E-3</v>
      </c>
      <c r="AY370" s="91">
        <f t="shared" si="288"/>
        <v>0.13</v>
      </c>
      <c r="AZ370" s="91">
        <f t="shared" si="289"/>
        <v>2.6471355593336409E-4</v>
      </c>
      <c r="BA370" s="91">
        <f t="shared" si="290"/>
        <v>0.03</v>
      </c>
      <c r="BB370" s="91">
        <f t="shared" si="291"/>
        <v>1.0588542237334564E-3</v>
      </c>
      <c r="BC370" s="91">
        <f t="shared" si="292"/>
        <v>0.11</v>
      </c>
      <c r="BD370" s="91">
        <f t="shared" si="293"/>
        <v>5.2942711186672819E-4</v>
      </c>
      <c r="BE370" s="91">
        <f t="shared" si="294"/>
        <v>0.05</v>
      </c>
      <c r="BF370" s="91">
        <f t="shared" si="295"/>
        <v>2.6471355593336409E-4</v>
      </c>
      <c r="BG370" s="91">
        <f t="shared" si="296"/>
        <v>0.03</v>
      </c>
      <c r="BH370" s="91">
        <f t="shared" si="297"/>
        <v>5.2942711186672828E-5</v>
      </c>
      <c r="BI370" s="91">
        <f t="shared" si="298"/>
        <v>0.01</v>
      </c>
    </row>
    <row r="371" spans="1:61" s="91" customFormat="1" x14ac:dyDescent="0.25">
      <c r="A371" s="126">
        <v>7.5</v>
      </c>
      <c r="B371" s="127">
        <f t="shared" si="313"/>
        <v>41</v>
      </c>
      <c r="C371" s="128">
        <f t="shared" si="303"/>
        <v>0</v>
      </c>
      <c r="D371" s="129">
        <f t="shared" si="304"/>
        <v>1</v>
      </c>
      <c r="E371" s="130">
        <f t="shared" si="305"/>
        <v>0</v>
      </c>
      <c r="F371" s="145">
        <f t="shared" si="302"/>
        <v>40</v>
      </c>
      <c r="G371" s="138">
        <f t="shared" ref="G371:G434" si="327">IF(G370+((H370-J370-K370)*$A370/3600)&lt;0,0,G370+((H370-J370-K370)*$A370/3600))</f>
        <v>2.486652082188149E-2</v>
      </c>
      <c r="H371" s="133">
        <f t="shared" si="314"/>
        <v>0.46296296296296297</v>
      </c>
      <c r="I371" s="129">
        <f t="shared" si="315"/>
        <v>1.38</v>
      </c>
      <c r="J371" s="133">
        <f t="shared" si="316"/>
        <v>0.4629480331865638</v>
      </c>
      <c r="K371" s="133">
        <f t="shared" ref="K371:K434" si="328">G371*$I371*$B371*$A371/(3600*$D$2)</f>
        <v>1.3570097879070743E-5</v>
      </c>
      <c r="L371" s="128">
        <f t="shared" si="317"/>
        <v>18.617322322758923</v>
      </c>
      <c r="M371" s="129">
        <f t="shared" si="306"/>
        <v>0</v>
      </c>
      <c r="N371" s="145">
        <v>0</v>
      </c>
      <c r="O371" s="140">
        <f t="shared" si="318"/>
        <v>1014.6558152432406</v>
      </c>
      <c r="P371" s="135">
        <f t="shared" si="319"/>
        <v>480</v>
      </c>
      <c r="Q371" s="138">
        <f t="shared" si="320"/>
        <v>1.2433260410940745E-2</v>
      </c>
      <c r="R371" s="133">
        <f t="shared" si="321"/>
        <v>0.23148148148148148</v>
      </c>
      <c r="S371" s="133">
        <f t="shared" si="307"/>
        <v>0.2314740165932819</v>
      </c>
      <c r="T371" s="133">
        <f t="shared" si="308"/>
        <v>6.7850489395353714E-6</v>
      </c>
      <c r="U371" s="138">
        <f t="shared" si="322"/>
        <v>6.2166302054703724E-3</v>
      </c>
      <c r="V371" s="133">
        <f t="shared" si="323"/>
        <v>0.11574074074074074</v>
      </c>
      <c r="W371" s="133">
        <f t="shared" si="309"/>
        <v>0.11573700829664095</v>
      </c>
      <c r="X371" s="133">
        <f t="shared" si="310"/>
        <v>3.3925244697676857E-6</v>
      </c>
      <c r="Y371" s="138">
        <f t="shared" si="324"/>
        <v>1.2433260410940742E-3</v>
      </c>
      <c r="Z371" s="133">
        <f t="shared" si="325"/>
        <v>2.3148148148148147E-2</v>
      </c>
      <c r="AA371" s="133">
        <f t="shared" si="311"/>
        <v>2.3147401659328187E-2</v>
      </c>
      <c r="AB371" s="133">
        <f t="shared" si="312"/>
        <v>6.7850489395353708E-7</v>
      </c>
      <c r="AC371" s="141">
        <f t="shared" si="326"/>
        <v>0.36128472222222657</v>
      </c>
      <c r="AD371" s="91">
        <f t="shared" ref="AD371:AD434" si="329">AD370+($I371*$G371*$A371*1/3600)</f>
        <v>2.1248575722032027E-2</v>
      </c>
      <c r="AE371" s="91">
        <f t="shared" ref="AE371:AG434" si="330">ROUND((1-EXP(-AD371))*100,2)</f>
        <v>2.1</v>
      </c>
      <c r="AF371" s="91">
        <f t="shared" ref="AF371:AF434" si="331">AF370+($I371*$G371*$A371*0.5/3600)</f>
        <v>1.0624287861016013E-2</v>
      </c>
      <c r="AG371" s="91">
        <f t="shared" si="330"/>
        <v>1.06</v>
      </c>
      <c r="AH371" s="91">
        <f t="shared" ref="AH371:AH434" si="332">AH370+($I371*$G371*$A371*0.25/3600)</f>
        <v>5.3121439305080067E-3</v>
      </c>
      <c r="AI371" s="91">
        <f t="shared" ref="AI371:AK386" si="333">ROUND((1-EXP(-AH371))*100,2)</f>
        <v>0.53</v>
      </c>
      <c r="AJ371" s="91">
        <f t="shared" ref="AJ371:AJ434" si="334">AJ370+($I371*$G371*$A371*0.05/3600)</f>
        <v>1.0624287861016018E-3</v>
      </c>
      <c r="AK371" s="91">
        <f t="shared" si="333"/>
        <v>0.11</v>
      </c>
      <c r="AL371" s="91">
        <f t="shared" ref="AL371:AL434" si="335">AL370+($I371*$Q371*$A371*1/3600)</f>
        <v>1.0624287861016013E-2</v>
      </c>
      <c r="AM371" s="91">
        <f t="shared" ref="AM371:AM434" si="336">ROUND((1-EXP(-AL371))*100,2)</f>
        <v>1.06</v>
      </c>
      <c r="AN371" s="91">
        <f t="shared" ref="AN371:AN434" si="337">AN370+($I371*$Q371*$A371*0.5/3600)</f>
        <v>5.3121439305080067E-3</v>
      </c>
      <c r="AO371" s="91">
        <f t="shared" ref="AO371:AO434" si="338">ROUND((1-EXP(-AN371))*100,2)</f>
        <v>0.53</v>
      </c>
      <c r="AP371" s="91">
        <f t="shared" ref="AP371:AP434" si="339">AP370+($I371*$Q371*$A371*0.25/3600)</f>
        <v>2.6560719652540033E-3</v>
      </c>
      <c r="AQ371" s="91">
        <f t="shared" ref="AQ371:AQ434" si="340">ROUND((1-EXP(-AP371))*100,2)</f>
        <v>0.27</v>
      </c>
      <c r="AR371" s="91">
        <f t="shared" ref="AR371:AR434" si="341">AR370+($I371*$Q371*$A371*0.05/3600)</f>
        <v>5.312143930508009E-4</v>
      </c>
      <c r="AS371" s="91">
        <f t="shared" ref="AS371:AS434" si="342">ROUND((1-EXP(-AR371))*100,2)</f>
        <v>0.05</v>
      </c>
      <c r="AT371" s="91">
        <f t="shared" ref="AT371:AT434" si="343">AT370+($I371*$U371*$A371*1/3600)</f>
        <v>5.3121439305080067E-3</v>
      </c>
      <c r="AU371" s="91">
        <f t="shared" ref="AU371:AU434" si="344">ROUND((1-EXP(-AT371))*100,2)</f>
        <v>0.53</v>
      </c>
      <c r="AV371" s="91">
        <f t="shared" ref="AV371:AV434" si="345">AV370+($I371*$U371*$A371*0.5/3600)</f>
        <v>2.6560719652540033E-3</v>
      </c>
      <c r="AW371" s="91">
        <f t="shared" ref="AW371:AW434" si="346">ROUND((1-EXP(-AV371))*100,2)</f>
        <v>0.27</v>
      </c>
      <c r="AX371" s="91">
        <f t="shared" ref="AX371:AX434" si="347">AX370+($I371*$U371*$A371*0.25/3600)</f>
        <v>1.3280359826270017E-3</v>
      </c>
      <c r="AY371" s="91">
        <f t="shared" ref="AY371:AY434" si="348">ROUND((1-EXP(-AX371))*100,2)</f>
        <v>0.13</v>
      </c>
      <c r="AZ371" s="91">
        <f t="shared" ref="AZ371:AZ434" si="349">AZ370+($I371*$U371*$A371*0.05/3600)</f>
        <v>2.6560719652540045E-4</v>
      </c>
      <c r="BA371" s="91">
        <f t="shared" ref="BA371:BA434" si="350">ROUND((1-EXP(-AZ371))*100,2)</f>
        <v>0.03</v>
      </c>
      <c r="BB371" s="91">
        <f t="shared" ref="BB371:BB434" si="351">BB370+($I371*$Y371*$A371*1/3600)</f>
        <v>1.0624287861016018E-3</v>
      </c>
      <c r="BC371" s="91">
        <f t="shared" ref="BC371:BC434" si="352">ROUND((1-EXP(-BB371))*100,2)</f>
        <v>0.11</v>
      </c>
      <c r="BD371" s="91">
        <f t="shared" ref="BD371:BD434" si="353">BD370+($I371*$Y371*$A371*0.5/3600)</f>
        <v>5.312143930508009E-4</v>
      </c>
      <c r="BE371" s="91">
        <f t="shared" ref="BE371:BE434" si="354">ROUND((1-EXP(-BD371))*100,2)</f>
        <v>0.05</v>
      </c>
      <c r="BF371" s="91">
        <f t="shared" ref="BF371:BF434" si="355">BF370+($I371*$Y371*$A371*0.25/3600)</f>
        <v>2.6560719652540045E-4</v>
      </c>
      <c r="BG371" s="91">
        <f t="shared" ref="BG371:BG434" si="356">ROUND((1-EXP(-BF371))*100,2)</f>
        <v>0.03</v>
      </c>
      <c r="BH371" s="91">
        <f t="shared" ref="BH371:BH434" si="357">BH370+($I371*$Y371*$A371*0.05/3600)</f>
        <v>5.3121439305080101E-5</v>
      </c>
      <c r="BI371" s="91">
        <f t="shared" ref="BI371:BI434" si="358">ROUND((1-EXP(-BH371))*100,2)</f>
        <v>0.01</v>
      </c>
    </row>
    <row r="372" spans="1:61" s="91" customFormat="1" x14ac:dyDescent="0.25">
      <c r="A372" s="126">
        <v>7.5</v>
      </c>
      <c r="B372" s="127">
        <f t="shared" si="313"/>
        <v>41</v>
      </c>
      <c r="C372" s="128">
        <f t="shared" si="303"/>
        <v>0</v>
      </c>
      <c r="D372" s="129">
        <f t="shared" si="304"/>
        <v>1</v>
      </c>
      <c r="E372" s="130">
        <f t="shared" si="305"/>
        <v>0</v>
      </c>
      <c r="F372" s="145">
        <f t="shared" si="302"/>
        <v>40</v>
      </c>
      <c r="G372" s="138">
        <f t="shared" si="327"/>
        <v>2.4866523654545072E-2</v>
      </c>
      <c r="H372" s="133">
        <f t="shared" si="314"/>
        <v>0.46296296296296297</v>
      </c>
      <c r="I372" s="129">
        <f t="shared" si="315"/>
        <v>1.38</v>
      </c>
      <c r="J372" s="133">
        <f t="shared" si="316"/>
        <v>0.46294808592317477</v>
      </c>
      <c r="K372" s="133">
        <f t="shared" si="328"/>
        <v>1.3570099424905092E-5</v>
      </c>
      <c r="L372" s="128">
        <f t="shared" si="317"/>
        <v>18.617322322758923</v>
      </c>
      <c r="M372" s="129">
        <f t="shared" si="306"/>
        <v>0</v>
      </c>
      <c r="N372" s="145">
        <v>0</v>
      </c>
      <c r="O372" s="140">
        <f t="shared" si="318"/>
        <v>1014.6558761698406</v>
      </c>
      <c r="P372" s="135">
        <f t="shared" si="319"/>
        <v>480</v>
      </c>
      <c r="Q372" s="138">
        <f t="shared" si="320"/>
        <v>1.2433261827272536E-2</v>
      </c>
      <c r="R372" s="133">
        <f t="shared" si="321"/>
        <v>0.23148148148148148</v>
      </c>
      <c r="S372" s="133">
        <f t="shared" si="307"/>
        <v>0.23147404296158738</v>
      </c>
      <c r="T372" s="133">
        <f t="shared" si="308"/>
        <v>6.7850497124525462E-6</v>
      </c>
      <c r="U372" s="138">
        <f t="shared" si="322"/>
        <v>6.2166309136362681E-3</v>
      </c>
      <c r="V372" s="133">
        <f t="shared" si="323"/>
        <v>0.11574074074074074</v>
      </c>
      <c r="W372" s="133">
        <f t="shared" si="309"/>
        <v>0.11573702148079369</v>
      </c>
      <c r="X372" s="133">
        <f t="shared" si="310"/>
        <v>3.3925248562262731E-6</v>
      </c>
      <c r="Y372" s="138">
        <f t="shared" si="324"/>
        <v>1.2433261827272534E-3</v>
      </c>
      <c r="Z372" s="133">
        <f t="shared" si="325"/>
        <v>2.3148148148148147E-2</v>
      </c>
      <c r="AA372" s="133">
        <f t="shared" si="311"/>
        <v>2.3147404296158733E-2</v>
      </c>
      <c r="AB372" s="133">
        <f t="shared" si="312"/>
        <v>6.7850497124525455E-7</v>
      </c>
      <c r="AC372" s="141">
        <f t="shared" si="326"/>
        <v>0.36137152777778214</v>
      </c>
      <c r="AD372" s="91">
        <f t="shared" si="329"/>
        <v>2.1320066977538844E-2</v>
      </c>
      <c r="AE372" s="91">
        <f t="shared" si="330"/>
        <v>2.11</v>
      </c>
      <c r="AF372" s="91">
        <f t="shared" si="331"/>
        <v>1.0660033488769422E-2</v>
      </c>
      <c r="AG372" s="91">
        <f t="shared" si="330"/>
        <v>1.06</v>
      </c>
      <c r="AH372" s="91">
        <f t="shared" si="332"/>
        <v>5.3300167443847109E-3</v>
      </c>
      <c r="AI372" s="91">
        <f t="shared" si="333"/>
        <v>0.53</v>
      </c>
      <c r="AJ372" s="91">
        <f t="shared" si="334"/>
        <v>1.0660033488769426E-3</v>
      </c>
      <c r="AK372" s="91">
        <f t="shared" si="333"/>
        <v>0.11</v>
      </c>
      <c r="AL372" s="91">
        <f t="shared" si="335"/>
        <v>1.0660033488769422E-2</v>
      </c>
      <c r="AM372" s="91">
        <f t="shared" si="336"/>
        <v>1.06</v>
      </c>
      <c r="AN372" s="91">
        <f t="shared" si="337"/>
        <v>5.3300167443847109E-3</v>
      </c>
      <c r="AO372" s="91">
        <f t="shared" si="338"/>
        <v>0.53</v>
      </c>
      <c r="AP372" s="91">
        <f t="shared" si="339"/>
        <v>2.6650083721923555E-3</v>
      </c>
      <c r="AQ372" s="91">
        <f t="shared" si="340"/>
        <v>0.27</v>
      </c>
      <c r="AR372" s="91">
        <f t="shared" si="341"/>
        <v>5.3300167443847129E-4</v>
      </c>
      <c r="AS372" s="91">
        <f t="shared" si="342"/>
        <v>0.05</v>
      </c>
      <c r="AT372" s="91">
        <f t="shared" si="343"/>
        <v>5.3300167443847109E-3</v>
      </c>
      <c r="AU372" s="91">
        <f t="shared" si="344"/>
        <v>0.53</v>
      </c>
      <c r="AV372" s="91">
        <f t="shared" si="345"/>
        <v>2.6650083721923555E-3</v>
      </c>
      <c r="AW372" s="91">
        <f t="shared" si="346"/>
        <v>0.27</v>
      </c>
      <c r="AX372" s="91">
        <f t="shared" si="347"/>
        <v>1.3325041860961777E-3</v>
      </c>
      <c r="AY372" s="91">
        <f t="shared" si="348"/>
        <v>0.13</v>
      </c>
      <c r="AZ372" s="91">
        <f t="shared" si="349"/>
        <v>2.6650083721923564E-4</v>
      </c>
      <c r="BA372" s="91">
        <f t="shared" si="350"/>
        <v>0.03</v>
      </c>
      <c r="BB372" s="91">
        <f t="shared" si="351"/>
        <v>1.0660033488769426E-3</v>
      </c>
      <c r="BC372" s="91">
        <f t="shared" si="352"/>
        <v>0.11</v>
      </c>
      <c r="BD372" s="91">
        <f t="shared" si="353"/>
        <v>5.3300167443847129E-4</v>
      </c>
      <c r="BE372" s="91">
        <f t="shared" si="354"/>
        <v>0.05</v>
      </c>
      <c r="BF372" s="91">
        <f t="shared" si="355"/>
        <v>2.6650083721923564E-4</v>
      </c>
      <c r="BG372" s="91">
        <f t="shared" si="356"/>
        <v>0.03</v>
      </c>
      <c r="BH372" s="91">
        <f t="shared" si="357"/>
        <v>5.3300167443847146E-5</v>
      </c>
      <c r="BI372" s="91">
        <f t="shared" si="358"/>
        <v>0.01</v>
      </c>
    </row>
    <row r="373" spans="1:61" s="91" customFormat="1" x14ac:dyDescent="0.25">
      <c r="A373" s="126">
        <v>7.5</v>
      </c>
      <c r="B373" s="127">
        <f t="shared" si="313"/>
        <v>41</v>
      </c>
      <c r="C373" s="128">
        <f t="shared" si="303"/>
        <v>0</v>
      </c>
      <c r="D373" s="129">
        <f t="shared" si="304"/>
        <v>1</v>
      </c>
      <c r="E373" s="130">
        <f t="shared" si="305"/>
        <v>0</v>
      </c>
      <c r="F373" s="145">
        <f t="shared" si="302"/>
        <v>40</v>
      </c>
      <c r="G373" s="138">
        <f t="shared" si="327"/>
        <v>2.4866526377337494E-2</v>
      </c>
      <c r="H373" s="133">
        <f t="shared" si="314"/>
        <v>0.46296296296296297</v>
      </c>
      <c r="I373" s="129">
        <f t="shared" si="315"/>
        <v>1.38</v>
      </c>
      <c r="J373" s="133">
        <f t="shared" si="316"/>
        <v>0.46294813661427892</v>
      </c>
      <c r="K373" s="133">
        <f t="shared" si="328"/>
        <v>1.357010091078082E-5</v>
      </c>
      <c r="L373" s="128">
        <f t="shared" si="317"/>
        <v>18.617322322758923</v>
      </c>
      <c r="M373" s="129">
        <f t="shared" si="306"/>
        <v>0</v>
      </c>
      <c r="N373" s="145">
        <v>0</v>
      </c>
      <c r="O373" s="140">
        <f t="shared" si="318"/>
        <v>1014.6559347333362</v>
      </c>
      <c r="P373" s="135">
        <f t="shared" si="319"/>
        <v>480</v>
      </c>
      <c r="Q373" s="138">
        <f t="shared" si="320"/>
        <v>1.2433263188668747E-2</v>
      </c>
      <c r="R373" s="133">
        <f t="shared" si="321"/>
        <v>0.23148148148148148</v>
      </c>
      <c r="S373" s="133">
        <f t="shared" si="307"/>
        <v>0.23147406830713946</v>
      </c>
      <c r="T373" s="133">
        <f t="shared" si="308"/>
        <v>6.7850504553904102E-6</v>
      </c>
      <c r="U373" s="138">
        <f t="shared" si="322"/>
        <v>6.2166315943343736E-3</v>
      </c>
      <c r="V373" s="133">
        <f t="shared" si="323"/>
        <v>0.11574074074074074</v>
      </c>
      <c r="W373" s="133">
        <f t="shared" si="309"/>
        <v>0.11573703415356973</v>
      </c>
      <c r="X373" s="133">
        <f t="shared" si="310"/>
        <v>3.3925252276952051E-6</v>
      </c>
      <c r="Y373" s="138">
        <f t="shared" si="324"/>
        <v>1.2433263188668746E-3</v>
      </c>
      <c r="Z373" s="133">
        <f t="shared" si="325"/>
        <v>2.3148148148148147E-2</v>
      </c>
      <c r="AA373" s="133">
        <f t="shared" si="311"/>
        <v>2.3147406830713944E-2</v>
      </c>
      <c r="AB373" s="133">
        <f t="shared" si="312"/>
        <v>6.7850504553904089E-7</v>
      </c>
      <c r="AC373" s="141">
        <f t="shared" si="326"/>
        <v>0.36145833333333771</v>
      </c>
      <c r="AD373" s="91">
        <f t="shared" si="329"/>
        <v>2.1391558240873691E-2</v>
      </c>
      <c r="AE373" s="91">
        <f t="shared" si="330"/>
        <v>2.12</v>
      </c>
      <c r="AF373" s="91">
        <f t="shared" si="331"/>
        <v>1.0695779120436845E-2</v>
      </c>
      <c r="AG373" s="91">
        <f t="shared" si="330"/>
        <v>1.06</v>
      </c>
      <c r="AH373" s="91">
        <f t="shared" si="332"/>
        <v>5.3478895602184226E-3</v>
      </c>
      <c r="AI373" s="91">
        <f t="shared" si="333"/>
        <v>0.53</v>
      </c>
      <c r="AJ373" s="91">
        <f t="shared" si="334"/>
        <v>1.0695779120436849E-3</v>
      </c>
      <c r="AK373" s="91">
        <f t="shared" si="333"/>
        <v>0.11</v>
      </c>
      <c r="AL373" s="91">
        <f t="shared" si="335"/>
        <v>1.0695779120436845E-2</v>
      </c>
      <c r="AM373" s="91">
        <f t="shared" si="336"/>
        <v>1.06</v>
      </c>
      <c r="AN373" s="91">
        <f t="shared" si="337"/>
        <v>5.3478895602184226E-3</v>
      </c>
      <c r="AO373" s="91">
        <f t="shared" si="338"/>
        <v>0.53</v>
      </c>
      <c r="AP373" s="91">
        <f t="shared" si="339"/>
        <v>2.6739447801092113E-3</v>
      </c>
      <c r="AQ373" s="91">
        <f t="shared" si="340"/>
        <v>0.27</v>
      </c>
      <c r="AR373" s="91">
        <f t="shared" si="341"/>
        <v>5.3478895602184244E-4</v>
      </c>
      <c r="AS373" s="91">
        <f t="shared" si="342"/>
        <v>0.05</v>
      </c>
      <c r="AT373" s="91">
        <f t="shared" si="343"/>
        <v>5.3478895602184226E-3</v>
      </c>
      <c r="AU373" s="91">
        <f t="shared" si="344"/>
        <v>0.53</v>
      </c>
      <c r="AV373" s="91">
        <f t="shared" si="345"/>
        <v>2.6739447801092113E-3</v>
      </c>
      <c r="AW373" s="91">
        <f t="shared" si="346"/>
        <v>0.27</v>
      </c>
      <c r="AX373" s="91">
        <f t="shared" si="347"/>
        <v>1.3369723900546057E-3</v>
      </c>
      <c r="AY373" s="91">
        <f t="shared" si="348"/>
        <v>0.13</v>
      </c>
      <c r="AZ373" s="91">
        <f t="shared" si="349"/>
        <v>2.6739447801092122E-4</v>
      </c>
      <c r="BA373" s="91">
        <f t="shared" si="350"/>
        <v>0.03</v>
      </c>
      <c r="BB373" s="91">
        <f t="shared" si="351"/>
        <v>1.0695779120436849E-3</v>
      </c>
      <c r="BC373" s="91">
        <f t="shared" si="352"/>
        <v>0.11</v>
      </c>
      <c r="BD373" s="91">
        <f t="shared" si="353"/>
        <v>5.3478895602184244E-4</v>
      </c>
      <c r="BE373" s="91">
        <f t="shared" si="354"/>
        <v>0.05</v>
      </c>
      <c r="BF373" s="91">
        <f t="shared" si="355"/>
        <v>2.6739447801092122E-4</v>
      </c>
      <c r="BG373" s="91">
        <f t="shared" si="356"/>
        <v>0.03</v>
      </c>
      <c r="BH373" s="91">
        <f t="shared" si="357"/>
        <v>5.3478895602184257E-5</v>
      </c>
      <c r="BI373" s="91">
        <f t="shared" si="358"/>
        <v>0.01</v>
      </c>
    </row>
    <row r="374" spans="1:61" s="91" customFormat="1" x14ac:dyDescent="0.25">
      <c r="A374" s="126">
        <v>7.5</v>
      </c>
      <c r="B374" s="127">
        <f t="shared" si="313"/>
        <v>41</v>
      </c>
      <c r="C374" s="128">
        <f t="shared" si="303"/>
        <v>0</v>
      </c>
      <c r="D374" s="129">
        <f t="shared" si="304"/>
        <v>1</v>
      </c>
      <c r="E374" s="130">
        <f t="shared" si="305"/>
        <v>0</v>
      </c>
      <c r="F374" s="145">
        <f t="shared" si="302"/>
        <v>40</v>
      </c>
      <c r="G374" s="138">
        <f t="shared" si="327"/>
        <v>2.4866528994520354E-2</v>
      </c>
      <c r="H374" s="133">
        <f t="shared" si="314"/>
        <v>0.46296296296296297</v>
      </c>
      <c r="I374" s="129">
        <f t="shared" si="315"/>
        <v>1.38</v>
      </c>
      <c r="J374" s="133">
        <f t="shared" si="316"/>
        <v>0.46294818533921578</v>
      </c>
      <c r="K374" s="133">
        <f t="shared" si="328"/>
        <v>1.3570102339023548E-5</v>
      </c>
      <c r="L374" s="128">
        <f t="shared" si="317"/>
        <v>18.617322322758923</v>
      </c>
      <c r="M374" s="129">
        <f t="shared" si="306"/>
        <v>0</v>
      </c>
      <c r="N374" s="145">
        <v>0</v>
      </c>
      <c r="O374" s="140">
        <f t="shared" si="318"/>
        <v>1014.6559910253828</v>
      </c>
      <c r="P374" s="135">
        <f t="shared" si="319"/>
        <v>480</v>
      </c>
      <c r="Q374" s="138">
        <f t="shared" si="320"/>
        <v>1.2433264497260177E-2</v>
      </c>
      <c r="R374" s="133">
        <f t="shared" si="321"/>
        <v>0.23148148148148148</v>
      </c>
      <c r="S374" s="133">
        <f t="shared" si="307"/>
        <v>0.23147409266960789</v>
      </c>
      <c r="T374" s="133">
        <f t="shared" si="308"/>
        <v>6.7850511695117738E-6</v>
      </c>
      <c r="U374" s="138">
        <f t="shared" si="322"/>
        <v>6.2166322486300885E-3</v>
      </c>
      <c r="V374" s="133">
        <f t="shared" si="323"/>
        <v>0.11574074074074074</v>
      </c>
      <c r="W374" s="133">
        <f t="shared" si="309"/>
        <v>0.11573704633480394</v>
      </c>
      <c r="X374" s="133">
        <f t="shared" si="310"/>
        <v>3.3925255847558869E-6</v>
      </c>
      <c r="Y374" s="138">
        <f t="shared" si="324"/>
        <v>1.2433264497260176E-3</v>
      </c>
      <c r="Z374" s="133">
        <f t="shared" si="325"/>
        <v>2.3148148148148147E-2</v>
      </c>
      <c r="AA374" s="133">
        <f t="shared" si="311"/>
        <v>2.3147409266960788E-2</v>
      </c>
      <c r="AB374" s="133">
        <f t="shared" si="312"/>
        <v>6.7850511695117752E-7</v>
      </c>
      <c r="AC374" s="141">
        <f t="shared" si="326"/>
        <v>0.36154513888889328</v>
      </c>
      <c r="AD374" s="91">
        <f t="shared" si="329"/>
        <v>2.1463049511732935E-2</v>
      </c>
      <c r="AE374" s="91">
        <f t="shared" si="330"/>
        <v>2.12</v>
      </c>
      <c r="AF374" s="91">
        <f t="shared" si="331"/>
        <v>1.0731524755866468E-2</v>
      </c>
      <c r="AG374" s="91">
        <f t="shared" si="330"/>
        <v>1.07</v>
      </c>
      <c r="AH374" s="91">
        <f t="shared" si="332"/>
        <v>5.3657623779332338E-3</v>
      </c>
      <c r="AI374" s="91">
        <f t="shared" si="333"/>
        <v>0.54</v>
      </c>
      <c r="AJ374" s="91">
        <f t="shared" si="334"/>
        <v>1.0731524755866473E-3</v>
      </c>
      <c r="AK374" s="91">
        <f t="shared" si="333"/>
        <v>0.11</v>
      </c>
      <c r="AL374" s="91">
        <f t="shared" si="335"/>
        <v>1.0731524755866468E-2</v>
      </c>
      <c r="AM374" s="91">
        <f t="shared" si="336"/>
        <v>1.07</v>
      </c>
      <c r="AN374" s="91">
        <f t="shared" si="337"/>
        <v>5.3657623779332338E-3</v>
      </c>
      <c r="AO374" s="91">
        <f t="shared" si="338"/>
        <v>0.54</v>
      </c>
      <c r="AP374" s="91">
        <f t="shared" si="339"/>
        <v>2.6828811889666169E-3</v>
      </c>
      <c r="AQ374" s="91">
        <f t="shared" si="340"/>
        <v>0.27</v>
      </c>
      <c r="AR374" s="91">
        <f t="shared" si="341"/>
        <v>5.3657623779332364E-4</v>
      </c>
      <c r="AS374" s="91">
        <f t="shared" si="342"/>
        <v>0.05</v>
      </c>
      <c r="AT374" s="91">
        <f t="shared" si="343"/>
        <v>5.3657623779332338E-3</v>
      </c>
      <c r="AU374" s="91">
        <f t="shared" si="344"/>
        <v>0.54</v>
      </c>
      <c r="AV374" s="91">
        <f t="shared" si="345"/>
        <v>2.6828811889666169E-3</v>
      </c>
      <c r="AW374" s="91">
        <f t="shared" si="346"/>
        <v>0.27</v>
      </c>
      <c r="AX374" s="91">
        <f t="shared" si="347"/>
        <v>1.3414405944833085E-3</v>
      </c>
      <c r="AY374" s="91">
        <f t="shared" si="348"/>
        <v>0.13</v>
      </c>
      <c r="AZ374" s="91">
        <f t="shared" si="349"/>
        <v>2.6828811889666182E-4</v>
      </c>
      <c r="BA374" s="91">
        <f t="shared" si="350"/>
        <v>0.03</v>
      </c>
      <c r="BB374" s="91">
        <f t="shared" si="351"/>
        <v>1.0731524755866473E-3</v>
      </c>
      <c r="BC374" s="91">
        <f t="shared" si="352"/>
        <v>0.11</v>
      </c>
      <c r="BD374" s="91">
        <f t="shared" si="353"/>
        <v>5.3657623779332364E-4</v>
      </c>
      <c r="BE374" s="91">
        <f t="shared" si="354"/>
        <v>0.05</v>
      </c>
      <c r="BF374" s="91">
        <f t="shared" si="355"/>
        <v>2.6828811889666182E-4</v>
      </c>
      <c r="BG374" s="91">
        <f t="shared" si="356"/>
        <v>0.03</v>
      </c>
      <c r="BH374" s="91">
        <f t="shared" si="357"/>
        <v>5.3657623779332371E-5</v>
      </c>
      <c r="BI374" s="91">
        <f t="shared" si="358"/>
        <v>0.01</v>
      </c>
    </row>
    <row r="375" spans="1:61" s="91" customFormat="1" x14ac:dyDescent="0.25">
      <c r="A375" s="126">
        <v>7.5</v>
      </c>
      <c r="B375" s="127">
        <f t="shared" si="313"/>
        <v>41</v>
      </c>
      <c r="C375" s="128">
        <f t="shared" si="303"/>
        <v>0</v>
      </c>
      <c r="D375" s="129">
        <f t="shared" si="304"/>
        <v>1</v>
      </c>
      <c r="E375" s="130">
        <f t="shared" si="305"/>
        <v>0</v>
      </c>
      <c r="F375" s="145">
        <f t="shared" si="302"/>
        <v>40</v>
      </c>
      <c r="G375" s="138">
        <f t="shared" si="327"/>
        <v>2.4866531510189954E-2</v>
      </c>
      <c r="H375" s="133">
        <f t="shared" si="314"/>
        <v>0.46296296296296297</v>
      </c>
      <c r="I375" s="129">
        <f t="shared" si="315"/>
        <v>1.38</v>
      </c>
      <c r="J375" s="133">
        <f t="shared" si="316"/>
        <v>0.46294823217424758</v>
      </c>
      <c r="K375" s="133">
        <f t="shared" si="328"/>
        <v>1.3570103711868705E-5</v>
      </c>
      <c r="L375" s="128">
        <f t="shared" si="317"/>
        <v>18.617322322758923</v>
      </c>
      <c r="M375" s="129">
        <f t="shared" si="306"/>
        <v>0</v>
      </c>
      <c r="N375" s="145">
        <v>0</v>
      </c>
      <c r="O375" s="140">
        <f t="shared" si="318"/>
        <v>1014.6560451340811</v>
      </c>
      <c r="P375" s="135">
        <f t="shared" si="319"/>
        <v>480</v>
      </c>
      <c r="Q375" s="138">
        <f t="shared" si="320"/>
        <v>1.2433265755094977E-2</v>
      </c>
      <c r="R375" s="133">
        <f t="shared" si="321"/>
        <v>0.23148148148148148</v>
      </c>
      <c r="S375" s="133">
        <f t="shared" si="307"/>
        <v>0.23147411608712379</v>
      </c>
      <c r="T375" s="133">
        <f t="shared" si="308"/>
        <v>6.7850518559343527E-6</v>
      </c>
      <c r="U375" s="138">
        <f t="shared" si="322"/>
        <v>6.2166328775474884E-3</v>
      </c>
      <c r="V375" s="133">
        <f t="shared" si="323"/>
        <v>0.11574074074074074</v>
      </c>
      <c r="W375" s="133">
        <f t="shared" si="309"/>
        <v>0.11573705804356189</v>
      </c>
      <c r="X375" s="133">
        <f t="shared" si="310"/>
        <v>3.3925259279671764E-6</v>
      </c>
      <c r="Y375" s="138">
        <f t="shared" si="324"/>
        <v>1.2433265755094976E-3</v>
      </c>
      <c r="Z375" s="133">
        <f t="shared" si="325"/>
        <v>2.3148148148148147E-2</v>
      </c>
      <c r="AA375" s="133">
        <f t="shared" si="311"/>
        <v>2.3147411608712379E-2</v>
      </c>
      <c r="AB375" s="133">
        <f t="shared" si="312"/>
        <v>6.7850518559343532E-7</v>
      </c>
      <c r="AC375" s="141">
        <f t="shared" si="326"/>
        <v>0.36163194444444885</v>
      </c>
      <c r="AD375" s="91">
        <f t="shared" si="329"/>
        <v>2.1534540789824731E-2</v>
      </c>
      <c r="AE375" s="91">
        <f t="shared" si="330"/>
        <v>2.13</v>
      </c>
      <c r="AF375" s="91">
        <f t="shared" si="331"/>
        <v>1.0767270394912366E-2</v>
      </c>
      <c r="AG375" s="91">
        <f t="shared" si="330"/>
        <v>1.07</v>
      </c>
      <c r="AH375" s="91">
        <f t="shared" si="332"/>
        <v>5.3836351974561828E-3</v>
      </c>
      <c r="AI375" s="91">
        <f t="shared" si="333"/>
        <v>0.54</v>
      </c>
      <c r="AJ375" s="91">
        <f t="shared" si="334"/>
        <v>1.0767270394912371E-3</v>
      </c>
      <c r="AK375" s="91">
        <f t="shared" si="333"/>
        <v>0.11</v>
      </c>
      <c r="AL375" s="91">
        <f t="shared" si="335"/>
        <v>1.0767270394912366E-2</v>
      </c>
      <c r="AM375" s="91">
        <f t="shared" si="336"/>
        <v>1.07</v>
      </c>
      <c r="AN375" s="91">
        <f t="shared" si="337"/>
        <v>5.3836351974561828E-3</v>
      </c>
      <c r="AO375" s="91">
        <f t="shared" si="338"/>
        <v>0.54</v>
      </c>
      <c r="AP375" s="91">
        <f t="shared" si="339"/>
        <v>2.6918175987280914E-3</v>
      </c>
      <c r="AQ375" s="91">
        <f t="shared" si="340"/>
        <v>0.27</v>
      </c>
      <c r="AR375" s="91">
        <f t="shared" si="341"/>
        <v>5.3836351974561854E-4</v>
      </c>
      <c r="AS375" s="91">
        <f t="shared" si="342"/>
        <v>0.05</v>
      </c>
      <c r="AT375" s="91">
        <f t="shared" si="343"/>
        <v>5.3836351974561828E-3</v>
      </c>
      <c r="AU375" s="91">
        <f t="shared" si="344"/>
        <v>0.54</v>
      </c>
      <c r="AV375" s="91">
        <f t="shared" si="345"/>
        <v>2.6918175987280914E-3</v>
      </c>
      <c r="AW375" s="91">
        <f t="shared" si="346"/>
        <v>0.27</v>
      </c>
      <c r="AX375" s="91">
        <f t="shared" si="347"/>
        <v>1.3459087993640457E-3</v>
      </c>
      <c r="AY375" s="91">
        <f t="shared" si="348"/>
        <v>0.13</v>
      </c>
      <c r="AZ375" s="91">
        <f t="shared" si="349"/>
        <v>2.6918175987280927E-4</v>
      </c>
      <c r="BA375" s="91">
        <f t="shared" si="350"/>
        <v>0.03</v>
      </c>
      <c r="BB375" s="91">
        <f t="shared" si="351"/>
        <v>1.0767270394912371E-3</v>
      </c>
      <c r="BC375" s="91">
        <f t="shared" si="352"/>
        <v>0.11</v>
      </c>
      <c r="BD375" s="91">
        <f t="shared" si="353"/>
        <v>5.3836351974561854E-4</v>
      </c>
      <c r="BE375" s="91">
        <f t="shared" si="354"/>
        <v>0.05</v>
      </c>
      <c r="BF375" s="91">
        <f t="shared" si="355"/>
        <v>2.6918175987280927E-4</v>
      </c>
      <c r="BG375" s="91">
        <f t="shared" si="356"/>
        <v>0.03</v>
      </c>
      <c r="BH375" s="91">
        <f t="shared" si="357"/>
        <v>5.383635197456186E-5</v>
      </c>
      <c r="BI375" s="91">
        <f t="shared" si="358"/>
        <v>0.01</v>
      </c>
    </row>
    <row r="376" spans="1:61" s="91" customFormat="1" x14ac:dyDescent="0.25">
      <c r="A376" s="126">
        <v>7.5</v>
      </c>
      <c r="B376" s="127">
        <f t="shared" si="313"/>
        <v>41</v>
      </c>
      <c r="C376" s="128">
        <f t="shared" si="303"/>
        <v>0</v>
      </c>
      <c r="D376" s="129">
        <f t="shared" si="304"/>
        <v>1</v>
      </c>
      <c r="E376" s="130">
        <f t="shared" si="305"/>
        <v>0</v>
      </c>
      <c r="F376" s="145">
        <f t="shared" si="302"/>
        <v>40</v>
      </c>
      <c r="G376" s="138">
        <f t="shared" si="327"/>
        <v>2.486653392828371E-2</v>
      </c>
      <c r="H376" s="133">
        <f t="shared" si="314"/>
        <v>0.46296296296296297</v>
      </c>
      <c r="I376" s="129">
        <f t="shared" si="315"/>
        <v>1.38</v>
      </c>
      <c r="J376" s="133">
        <f t="shared" si="316"/>
        <v>0.46294827719267845</v>
      </c>
      <c r="K376" s="133">
        <f t="shared" si="328"/>
        <v>1.3570105031465012E-5</v>
      </c>
      <c r="L376" s="128">
        <f t="shared" si="317"/>
        <v>18.617322322758923</v>
      </c>
      <c r="M376" s="129">
        <f t="shared" si="306"/>
        <v>0</v>
      </c>
      <c r="N376" s="145">
        <v>0</v>
      </c>
      <c r="O376" s="140">
        <f t="shared" si="318"/>
        <v>1014.6560971441146</v>
      </c>
      <c r="P376" s="135">
        <f t="shared" si="319"/>
        <v>480</v>
      </c>
      <c r="Q376" s="138">
        <f t="shared" si="320"/>
        <v>1.2433266964141855E-2</v>
      </c>
      <c r="R376" s="133">
        <f t="shared" si="321"/>
        <v>0.23148148148148148</v>
      </c>
      <c r="S376" s="133">
        <f t="shared" si="307"/>
        <v>0.23147413859633922</v>
      </c>
      <c r="T376" s="133">
        <f t="shared" si="308"/>
        <v>6.7850525157325059E-6</v>
      </c>
      <c r="U376" s="138">
        <f t="shared" si="322"/>
        <v>6.2166334820709275E-3</v>
      </c>
      <c r="V376" s="133">
        <f t="shared" si="323"/>
        <v>0.11574074074074074</v>
      </c>
      <c r="W376" s="133">
        <f t="shared" si="309"/>
        <v>0.11573706929816961</v>
      </c>
      <c r="X376" s="133">
        <f t="shared" si="310"/>
        <v>3.392526257866253E-6</v>
      </c>
      <c r="Y376" s="138">
        <f t="shared" si="324"/>
        <v>1.2433266964141855E-3</v>
      </c>
      <c r="Z376" s="133">
        <f t="shared" si="325"/>
        <v>2.3148148148148147E-2</v>
      </c>
      <c r="AA376" s="133">
        <f t="shared" si="311"/>
        <v>2.3147413859633925E-2</v>
      </c>
      <c r="AB376" s="133">
        <f t="shared" si="312"/>
        <v>6.7850525157325044E-7</v>
      </c>
      <c r="AC376" s="141">
        <f t="shared" si="326"/>
        <v>0.36171875000000442</v>
      </c>
      <c r="AD376" s="91">
        <f t="shared" si="329"/>
        <v>2.1606032074868546E-2</v>
      </c>
      <c r="AE376" s="91">
        <f t="shared" si="330"/>
        <v>2.14</v>
      </c>
      <c r="AF376" s="91">
        <f t="shared" si="331"/>
        <v>1.0803016037434273E-2</v>
      </c>
      <c r="AG376" s="91">
        <f t="shared" si="330"/>
        <v>1.07</v>
      </c>
      <c r="AH376" s="91">
        <f t="shared" si="332"/>
        <v>5.4015080187171365E-3</v>
      </c>
      <c r="AI376" s="91">
        <f t="shared" si="333"/>
        <v>0.54</v>
      </c>
      <c r="AJ376" s="91">
        <f t="shared" si="334"/>
        <v>1.080301603743428E-3</v>
      </c>
      <c r="AK376" s="91">
        <f t="shared" si="333"/>
        <v>0.11</v>
      </c>
      <c r="AL376" s="91">
        <f t="shared" si="335"/>
        <v>1.0803016037434273E-2</v>
      </c>
      <c r="AM376" s="91">
        <f t="shared" si="336"/>
        <v>1.07</v>
      </c>
      <c r="AN376" s="91">
        <f t="shared" si="337"/>
        <v>5.4015080187171365E-3</v>
      </c>
      <c r="AO376" s="91">
        <f t="shared" si="338"/>
        <v>0.54</v>
      </c>
      <c r="AP376" s="91">
        <f t="shared" si="339"/>
        <v>2.7007540093585683E-3</v>
      </c>
      <c r="AQ376" s="91">
        <f t="shared" si="340"/>
        <v>0.27</v>
      </c>
      <c r="AR376" s="91">
        <f t="shared" si="341"/>
        <v>5.4015080187171398E-4</v>
      </c>
      <c r="AS376" s="91">
        <f t="shared" si="342"/>
        <v>0.05</v>
      </c>
      <c r="AT376" s="91">
        <f t="shared" si="343"/>
        <v>5.4015080187171365E-3</v>
      </c>
      <c r="AU376" s="91">
        <f t="shared" si="344"/>
        <v>0.54</v>
      </c>
      <c r="AV376" s="91">
        <f t="shared" si="345"/>
        <v>2.7007540093585683E-3</v>
      </c>
      <c r="AW376" s="91">
        <f t="shared" si="346"/>
        <v>0.27</v>
      </c>
      <c r="AX376" s="91">
        <f t="shared" si="347"/>
        <v>1.3503770046792841E-3</v>
      </c>
      <c r="AY376" s="91">
        <f t="shared" si="348"/>
        <v>0.13</v>
      </c>
      <c r="AZ376" s="91">
        <f t="shared" si="349"/>
        <v>2.7007540093585699E-4</v>
      </c>
      <c r="BA376" s="91">
        <f t="shared" si="350"/>
        <v>0.03</v>
      </c>
      <c r="BB376" s="91">
        <f t="shared" si="351"/>
        <v>1.080301603743428E-3</v>
      </c>
      <c r="BC376" s="91">
        <f t="shared" si="352"/>
        <v>0.11</v>
      </c>
      <c r="BD376" s="91">
        <f t="shared" si="353"/>
        <v>5.4015080187171398E-4</v>
      </c>
      <c r="BE376" s="91">
        <f t="shared" si="354"/>
        <v>0.05</v>
      </c>
      <c r="BF376" s="91">
        <f t="shared" si="355"/>
        <v>2.7007540093585699E-4</v>
      </c>
      <c r="BG376" s="91">
        <f t="shared" si="356"/>
        <v>0.03</v>
      </c>
      <c r="BH376" s="91">
        <f t="shared" si="357"/>
        <v>5.40150801871714E-5</v>
      </c>
      <c r="BI376" s="91">
        <f t="shared" si="358"/>
        <v>0.01</v>
      </c>
    </row>
    <row r="377" spans="1:61" s="91" customFormat="1" x14ac:dyDescent="0.25">
      <c r="A377" s="126">
        <v>7.5</v>
      </c>
      <c r="B377" s="127">
        <f t="shared" si="313"/>
        <v>41</v>
      </c>
      <c r="C377" s="128">
        <f t="shared" si="303"/>
        <v>0</v>
      </c>
      <c r="D377" s="129">
        <f t="shared" si="304"/>
        <v>1</v>
      </c>
      <c r="E377" s="130">
        <f t="shared" si="305"/>
        <v>0</v>
      </c>
      <c r="F377" s="145">
        <f t="shared" si="302"/>
        <v>40</v>
      </c>
      <c r="G377" s="138">
        <f t="shared" si="327"/>
        <v>2.4866536252586321E-2</v>
      </c>
      <c r="H377" s="133">
        <f t="shared" si="314"/>
        <v>0.46296296296296297</v>
      </c>
      <c r="I377" s="129">
        <f t="shared" si="315"/>
        <v>1.38</v>
      </c>
      <c r="J377" s="133">
        <f t="shared" si="316"/>
        <v>0.46294832046496937</v>
      </c>
      <c r="K377" s="133">
        <f t="shared" si="328"/>
        <v>1.3570106299877836E-5</v>
      </c>
      <c r="L377" s="128">
        <f t="shared" si="317"/>
        <v>18.617322322758923</v>
      </c>
      <c r="M377" s="129">
        <f t="shared" si="306"/>
        <v>0</v>
      </c>
      <c r="N377" s="145">
        <v>0</v>
      </c>
      <c r="O377" s="140">
        <f t="shared" si="318"/>
        <v>1014.6561471368825</v>
      </c>
      <c r="P377" s="135">
        <f t="shared" si="319"/>
        <v>480</v>
      </c>
      <c r="Q377" s="138">
        <f t="shared" si="320"/>
        <v>1.2433268126293161E-2</v>
      </c>
      <c r="R377" s="133">
        <f t="shared" si="321"/>
        <v>0.23148148148148148</v>
      </c>
      <c r="S377" s="133">
        <f t="shared" si="307"/>
        <v>0.23147416023248468</v>
      </c>
      <c r="T377" s="133">
        <f t="shared" si="308"/>
        <v>6.7850531499389181E-6</v>
      </c>
      <c r="U377" s="138">
        <f t="shared" si="322"/>
        <v>6.2166340631465804E-3</v>
      </c>
      <c r="V377" s="133">
        <f t="shared" si="323"/>
        <v>0.11574074074074074</v>
      </c>
      <c r="W377" s="133">
        <f t="shared" si="309"/>
        <v>0.11573708011624234</v>
      </c>
      <c r="X377" s="133">
        <f t="shared" si="310"/>
        <v>3.392526574969459E-6</v>
      </c>
      <c r="Y377" s="138">
        <f t="shared" si="324"/>
        <v>1.2433268126293162E-3</v>
      </c>
      <c r="Z377" s="133">
        <f t="shared" si="325"/>
        <v>2.3148148148148147E-2</v>
      </c>
      <c r="AA377" s="133">
        <f t="shared" si="311"/>
        <v>2.314741602324847E-2</v>
      </c>
      <c r="AB377" s="133">
        <f t="shared" si="312"/>
        <v>6.7850531499389179E-7</v>
      </c>
      <c r="AC377" s="141">
        <f t="shared" si="326"/>
        <v>0.36180555555555999</v>
      </c>
      <c r="AD377" s="91">
        <f t="shared" si="329"/>
        <v>2.1677523366594731E-2</v>
      </c>
      <c r="AE377" s="91">
        <f t="shared" si="330"/>
        <v>2.14</v>
      </c>
      <c r="AF377" s="91">
        <f t="shared" si="331"/>
        <v>1.0838761683297365E-2</v>
      </c>
      <c r="AG377" s="91">
        <f t="shared" si="330"/>
        <v>1.08</v>
      </c>
      <c r="AH377" s="91">
        <f t="shared" si="332"/>
        <v>5.4193808416486827E-3</v>
      </c>
      <c r="AI377" s="91">
        <f t="shared" si="333"/>
        <v>0.54</v>
      </c>
      <c r="AJ377" s="91">
        <f t="shared" si="334"/>
        <v>1.0838761683297372E-3</v>
      </c>
      <c r="AK377" s="91">
        <f t="shared" si="333"/>
        <v>0.11</v>
      </c>
      <c r="AL377" s="91">
        <f t="shared" si="335"/>
        <v>1.0838761683297365E-2</v>
      </c>
      <c r="AM377" s="91">
        <f t="shared" si="336"/>
        <v>1.08</v>
      </c>
      <c r="AN377" s="91">
        <f t="shared" si="337"/>
        <v>5.4193808416486827E-3</v>
      </c>
      <c r="AO377" s="91">
        <f t="shared" si="338"/>
        <v>0.54</v>
      </c>
      <c r="AP377" s="91">
        <f t="shared" si="339"/>
        <v>2.7096904208243414E-3</v>
      </c>
      <c r="AQ377" s="91">
        <f t="shared" si="340"/>
        <v>0.27</v>
      </c>
      <c r="AR377" s="91">
        <f t="shared" si="341"/>
        <v>5.419380841648686E-4</v>
      </c>
      <c r="AS377" s="91">
        <f t="shared" si="342"/>
        <v>0.05</v>
      </c>
      <c r="AT377" s="91">
        <f t="shared" si="343"/>
        <v>5.4193808416486827E-3</v>
      </c>
      <c r="AU377" s="91">
        <f t="shared" si="344"/>
        <v>0.54</v>
      </c>
      <c r="AV377" s="91">
        <f t="shared" si="345"/>
        <v>2.7096904208243414E-3</v>
      </c>
      <c r="AW377" s="91">
        <f t="shared" si="346"/>
        <v>0.27</v>
      </c>
      <c r="AX377" s="91">
        <f t="shared" si="347"/>
        <v>1.3548452104121707E-3</v>
      </c>
      <c r="AY377" s="91">
        <f t="shared" si="348"/>
        <v>0.14000000000000001</v>
      </c>
      <c r="AZ377" s="91">
        <f t="shared" si="349"/>
        <v>2.709690420824343E-4</v>
      </c>
      <c r="BA377" s="91">
        <f t="shared" si="350"/>
        <v>0.03</v>
      </c>
      <c r="BB377" s="91">
        <f t="shared" si="351"/>
        <v>1.0838761683297372E-3</v>
      </c>
      <c r="BC377" s="91">
        <f t="shared" si="352"/>
        <v>0.11</v>
      </c>
      <c r="BD377" s="91">
        <f t="shared" si="353"/>
        <v>5.419380841648686E-4</v>
      </c>
      <c r="BE377" s="91">
        <f t="shared" si="354"/>
        <v>0.05</v>
      </c>
      <c r="BF377" s="91">
        <f t="shared" si="355"/>
        <v>2.709690420824343E-4</v>
      </c>
      <c r="BG377" s="91">
        <f t="shared" si="356"/>
        <v>0.03</v>
      </c>
      <c r="BH377" s="91">
        <f t="shared" si="357"/>
        <v>5.4193808416486864E-5</v>
      </c>
      <c r="BI377" s="91">
        <f t="shared" si="358"/>
        <v>0.01</v>
      </c>
    </row>
    <row r="378" spans="1:61" s="91" customFormat="1" x14ac:dyDescent="0.25">
      <c r="A378" s="126">
        <v>7.5</v>
      </c>
      <c r="B378" s="127">
        <f t="shared" si="313"/>
        <v>41</v>
      </c>
      <c r="C378" s="128">
        <f t="shared" si="303"/>
        <v>0</v>
      </c>
      <c r="D378" s="129">
        <f t="shared" si="304"/>
        <v>1</v>
      </c>
      <c r="E378" s="130">
        <f t="shared" si="305"/>
        <v>0</v>
      </c>
      <c r="F378" s="145">
        <f t="shared" si="302"/>
        <v>40</v>
      </c>
      <c r="G378" s="138">
        <f t="shared" si="327"/>
        <v>2.4866538486735684E-2</v>
      </c>
      <c r="H378" s="133">
        <f t="shared" si="314"/>
        <v>0.46296296296296297</v>
      </c>
      <c r="I378" s="129">
        <f t="shared" si="315"/>
        <v>1.38</v>
      </c>
      <c r="J378" s="133">
        <f t="shared" si="316"/>
        <v>0.46294836205884815</v>
      </c>
      <c r="K378" s="133">
        <f t="shared" si="328"/>
        <v>1.3570107519092446E-5</v>
      </c>
      <c r="L378" s="128">
        <f t="shared" si="317"/>
        <v>18.617322322758923</v>
      </c>
      <c r="M378" s="129">
        <f t="shared" si="306"/>
        <v>0</v>
      </c>
      <c r="N378" s="145">
        <v>0</v>
      </c>
      <c r="O378" s="140">
        <f t="shared" si="318"/>
        <v>1014.6561951906265</v>
      </c>
      <c r="P378" s="135">
        <f t="shared" si="319"/>
        <v>480</v>
      </c>
      <c r="Q378" s="138">
        <f t="shared" si="320"/>
        <v>1.2433269243367842E-2</v>
      </c>
      <c r="R378" s="133">
        <f t="shared" si="321"/>
        <v>0.23148148148148148</v>
      </c>
      <c r="S378" s="133">
        <f t="shared" si="307"/>
        <v>0.23147418102942408</v>
      </c>
      <c r="T378" s="133">
        <f t="shared" si="308"/>
        <v>6.7850537595462229E-6</v>
      </c>
      <c r="U378" s="138">
        <f t="shared" si="322"/>
        <v>6.2166346216839209E-3</v>
      </c>
      <c r="V378" s="133">
        <f t="shared" si="323"/>
        <v>0.11574074074074074</v>
      </c>
      <c r="W378" s="133">
        <f t="shared" si="309"/>
        <v>0.11573709051471204</v>
      </c>
      <c r="X378" s="133">
        <f t="shared" si="310"/>
        <v>3.3925268797731114E-6</v>
      </c>
      <c r="Y378" s="138">
        <f t="shared" si="324"/>
        <v>1.2433269243367843E-3</v>
      </c>
      <c r="Z378" s="133">
        <f t="shared" si="325"/>
        <v>2.3148148148148147E-2</v>
      </c>
      <c r="AA378" s="133">
        <f t="shared" si="311"/>
        <v>2.3147418102942411E-2</v>
      </c>
      <c r="AB378" s="133">
        <f t="shared" si="312"/>
        <v>6.785053759546225E-7</v>
      </c>
      <c r="AC378" s="141">
        <f t="shared" si="326"/>
        <v>0.36189236111111556</v>
      </c>
      <c r="AD378" s="91">
        <f t="shared" si="329"/>
        <v>2.1749014664744097E-2</v>
      </c>
      <c r="AE378" s="91">
        <f t="shared" si="330"/>
        <v>2.15</v>
      </c>
      <c r="AF378" s="91">
        <f t="shared" si="331"/>
        <v>1.0874507332372049E-2</v>
      </c>
      <c r="AG378" s="91">
        <f t="shared" si="330"/>
        <v>1.08</v>
      </c>
      <c r="AH378" s="91">
        <f t="shared" si="332"/>
        <v>5.4372536661860243E-3</v>
      </c>
      <c r="AI378" s="91">
        <f t="shared" si="333"/>
        <v>0.54</v>
      </c>
      <c r="AJ378" s="91">
        <f t="shared" si="334"/>
        <v>1.0874507332372055E-3</v>
      </c>
      <c r="AK378" s="91">
        <f t="shared" si="333"/>
        <v>0.11</v>
      </c>
      <c r="AL378" s="91">
        <f t="shared" si="335"/>
        <v>1.0874507332372049E-2</v>
      </c>
      <c r="AM378" s="91">
        <f t="shared" si="336"/>
        <v>1.08</v>
      </c>
      <c r="AN378" s="91">
        <f t="shared" si="337"/>
        <v>5.4372536661860243E-3</v>
      </c>
      <c r="AO378" s="91">
        <f t="shared" si="338"/>
        <v>0.54</v>
      </c>
      <c r="AP378" s="91">
        <f t="shared" si="339"/>
        <v>2.7186268330930121E-3</v>
      </c>
      <c r="AQ378" s="91">
        <f t="shared" si="340"/>
        <v>0.27</v>
      </c>
      <c r="AR378" s="91">
        <f t="shared" si="341"/>
        <v>5.4372536661860277E-4</v>
      </c>
      <c r="AS378" s="91">
        <f t="shared" si="342"/>
        <v>0.05</v>
      </c>
      <c r="AT378" s="91">
        <f t="shared" si="343"/>
        <v>5.4372536661860243E-3</v>
      </c>
      <c r="AU378" s="91">
        <f t="shared" si="344"/>
        <v>0.54</v>
      </c>
      <c r="AV378" s="91">
        <f t="shared" si="345"/>
        <v>2.7186268330930121E-3</v>
      </c>
      <c r="AW378" s="91">
        <f t="shared" si="346"/>
        <v>0.27</v>
      </c>
      <c r="AX378" s="91">
        <f t="shared" si="347"/>
        <v>1.3593134165465061E-3</v>
      </c>
      <c r="AY378" s="91">
        <f t="shared" si="348"/>
        <v>0.14000000000000001</v>
      </c>
      <c r="AZ378" s="91">
        <f t="shared" si="349"/>
        <v>2.7186268330930139E-4</v>
      </c>
      <c r="BA378" s="91">
        <f t="shared" si="350"/>
        <v>0.03</v>
      </c>
      <c r="BB378" s="91">
        <f t="shared" si="351"/>
        <v>1.0874507332372055E-3</v>
      </c>
      <c r="BC378" s="91">
        <f t="shared" si="352"/>
        <v>0.11</v>
      </c>
      <c r="BD378" s="91">
        <f t="shared" si="353"/>
        <v>5.4372536661860277E-4</v>
      </c>
      <c r="BE378" s="91">
        <f t="shared" si="354"/>
        <v>0.05</v>
      </c>
      <c r="BF378" s="91">
        <f t="shared" si="355"/>
        <v>2.7186268330930139E-4</v>
      </c>
      <c r="BG378" s="91">
        <f t="shared" si="356"/>
        <v>0.03</v>
      </c>
      <c r="BH378" s="91">
        <f t="shared" si="357"/>
        <v>5.4372536661860276E-5</v>
      </c>
      <c r="BI378" s="91">
        <f t="shared" si="358"/>
        <v>0.01</v>
      </c>
    </row>
    <row r="379" spans="1:61" s="91" customFormat="1" x14ac:dyDescent="0.25">
      <c r="A379" s="126">
        <v>7.5</v>
      </c>
      <c r="B379" s="127">
        <f t="shared" si="313"/>
        <v>41</v>
      </c>
      <c r="C379" s="128">
        <f t="shared" si="303"/>
        <v>0</v>
      </c>
      <c r="D379" s="129">
        <f t="shared" si="304"/>
        <v>1</v>
      </c>
      <c r="E379" s="130">
        <f t="shared" si="305"/>
        <v>0</v>
      </c>
      <c r="F379" s="145">
        <f t="shared" si="302"/>
        <v>40</v>
      </c>
      <c r="G379" s="138">
        <f t="shared" si="327"/>
        <v>2.4866540634228593E-2</v>
      </c>
      <c r="H379" s="133">
        <f t="shared" si="314"/>
        <v>0.46296296296296297</v>
      </c>
      <c r="I379" s="129">
        <f t="shared" si="315"/>
        <v>1.38</v>
      </c>
      <c r="J379" s="133">
        <f t="shared" si="316"/>
        <v>0.46294840203941584</v>
      </c>
      <c r="K379" s="133">
        <f t="shared" si="328"/>
        <v>1.3570108691017106E-5</v>
      </c>
      <c r="L379" s="128">
        <f t="shared" si="317"/>
        <v>18.617322322758923</v>
      </c>
      <c r="M379" s="129">
        <f t="shared" si="306"/>
        <v>0</v>
      </c>
      <c r="N379" s="145">
        <v>0</v>
      </c>
      <c r="O379" s="140">
        <f t="shared" si="318"/>
        <v>1014.6562413805536</v>
      </c>
      <c r="P379" s="135">
        <f t="shared" si="319"/>
        <v>480</v>
      </c>
      <c r="Q379" s="138">
        <f t="shared" si="320"/>
        <v>1.2433270317114296E-2</v>
      </c>
      <c r="R379" s="133">
        <f t="shared" si="321"/>
        <v>0.23148148148148148</v>
      </c>
      <c r="S379" s="133">
        <f t="shared" si="307"/>
        <v>0.23147420101970792</v>
      </c>
      <c r="T379" s="133">
        <f t="shared" si="308"/>
        <v>6.785054345508553E-6</v>
      </c>
      <c r="U379" s="138">
        <f t="shared" si="322"/>
        <v>6.2166351585571482E-3</v>
      </c>
      <c r="V379" s="133">
        <f t="shared" si="323"/>
        <v>0.11574074074074074</v>
      </c>
      <c r="W379" s="133">
        <f t="shared" si="309"/>
        <v>0.11573710050985396</v>
      </c>
      <c r="X379" s="133">
        <f t="shared" si="310"/>
        <v>3.3925271727542765E-6</v>
      </c>
      <c r="Y379" s="138">
        <f t="shared" si="324"/>
        <v>1.2433270317114297E-3</v>
      </c>
      <c r="Z379" s="133">
        <f t="shared" si="325"/>
        <v>2.3148148148148147E-2</v>
      </c>
      <c r="AA379" s="133">
        <f t="shared" si="311"/>
        <v>2.3147420101970791E-2</v>
      </c>
      <c r="AB379" s="133">
        <f t="shared" si="312"/>
        <v>6.7850543455085545E-7</v>
      </c>
      <c r="AC379" s="141">
        <f t="shared" si="326"/>
        <v>0.36197916666667113</v>
      </c>
      <c r="AD379" s="91">
        <f t="shared" si="329"/>
        <v>2.1820505969067504E-2</v>
      </c>
      <c r="AE379" s="91">
        <f t="shared" si="330"/>
        <v>2.16</v>
      </c>
      <c r="AF379" s="91">
        <f t="shared" si="331"/>
        <v>1.0910252984533752E-2</v>
      </c>
      <c r="AG379" s="91">
        <f t="shared" si="330"/>
        <v>1.0900000000000001</v>
      </c>
      <c r="AH379" s="91">
        <f t="shared" si="332"/>
        <v>5.4551264922668759E-3</v>
      </c>
      <c r="AI379" s="91">
        <f t="shared" si="333"/>
        <v>0.54</v>
      </c>
      <c r="AJ379" s="91">
        <f t="shared" si="334"/>
        <v>1.091025298453376E-3</v>
      </c>
      <c r="AK379" s="91">
        <f t="shared" si="333"/>
        <v>0.11</v>
      </c>
      <c r="AL379" s="91">
        <f t="shared" si="335"/>
        <v>1.0910252984533752E-2</v>
      </c>
      <c r="AM379" s="91">
        <f t="shared" si="336"/>
        <v>1.0900000000000001</v>
      </c>
      <c r="AN379" s="91">
        <f t="shared" si="337"/>
        <v>5.4551264922668759E-3</v>
      </c>
      <c r="AO379" s="91">
        <f t="shared" si="338"/>
        <v>0.54</v>
      </c>
      <c r="AP379" s="91">
        <f t="shared" si="339"/>
        <v>2.727563246133438E-3</v>
      </c>
      <c r="AQ379" s="91">
        <f t="shared" si="340"/>
        <v>0.27</v>
      </c>
      <c r="AR379" s="91">
        <f t="shared" si="341"/>
        <v>5.4551264922668798E-4</v>
      </c>
      <c r="AS379" s="91">
        <f t="shared" si="342"/>
        <v>0.05</v>
      </c>
      <c r="AT379" s="91">
        <f t="shared" si="343"/>
        <v>5.4551264922668759E-3</v>
      </c>
      <c r="AU379" s="91">
        <f t="shared" si="344"/>
        <v>0.54</v>
      </c>
      <c r="AV379" s="91">
        <f t="shared" si="345"/>
        <v>2.727563246133438E-3</v>
      </c>
      <c r="AW379" s="91">
        <f t="shared" si="346"/>
        <v>0.27</v>
      </c>
      <c r="AX379" s="91">
        <f t="shared" si="347"/>
        <v>1.363781623066719E-3</v>
      </c>
      <c r="AY379" s="91">
        <f t="shared" si="348"/>
        <v>0.14000000000000001</v>
      </c>
      <c r="AZ379" s="91">
        <f t="shared" si="349"/>
        <v>2.7275632461334399E-4</v>
      </c>
      <c r="BA379" s="91">
        <f t="shared" si="350"/>
        <v>0.03</v>
      </c>
      <c r="BB379" s="91">
        <f t="shared" si="351"/>
        <v>1.091025298453376E-3</v>
      </c>
      <c r="BC379" s="91">
        <f t="shared" si="352"/>
        <v>0.11</v>
      </c>
      <c r="BD379" s="91">
        <f t="shared" si="353"/>
        <v>5.4551264922668798E-4</v>
      </c>
      <c r="BE379" s="91">
        <f t="shared" si="354"/>
        <v>0.05</v>
      </c>
      <c r="BF379" s="91">
        <f t="shared" si="355"/>
        <v>2.7275632461334399E-4</v>
      </c>
      <c r="BG379" s="91">
        <f t="shared" si="356"/>
        <v>0.03</v>
      </c>
      <c r="BH379" s="91">
        <f t="shared" si="357"/>
        <v>5.4551264922668797E-5</v>
      </c>
      <c r="BI379" s="91">
        <f t="shared" si="358"/>
        <v>0.01</v>
      </c>
    </row>
    <row r="380" spans="1:61" s="91" customFormat="1" x14ac:dyDescent="0.25">
      <c r="A380" s="126">
        <v>7.5</v>
      </c>
      <c r="B380" s="127">
        <f t="shared" si="313"/>
        <v>41</v>
      </c>
      <c r="C380" s="128">
        <f t="shared" si="303"/>
        <v>0</v>
      </c>
      <c r="D380" s="129">
        <f t="shared" si="304"/>
        <v>1</v>
      </c>
      <c r="E380" s="130">
        <f t="shared" si="305"/>
        <v>0</v>
      </c>
      <c r="F380" s="145">
        <f t="shared" si="302"/>
        <v>40</v>
      </c>
      <c r="G380" s="138">
        <f t="shared" si="327"/>
        <v>2.4866542698426211E-2</v>
      </c>
      <c r="H380" s="133">
        <f t="shared" si="314"/>
        <v>0.46296296296296297</v>
      </c>
      <c r="I380" s="129">
        <f t="shared" si="315"/>
        <v>1.38</v>
      </c>
      <c r="J380" s="133">
        <f t="shared" si="316"/>
        <v>0.46294844046924821</v>
      </c>
      <c r="K380" s="133">
        <f t="shared" si="328"/>
        <v>1.3570109817486062E-5</v>
      </c>
      <c r="L380" s="128">
        <f t="shared" si="317"/>
        <v>18.617322322758923</v>
      </c>
      <c r="M380" s="129">
        <f t="shared" si="306"/>
        <v>0</v>
      </c>
      <c r="N380" s="145">
        <v>0</v>
      </c>
      <c r="O380" s="140">
        <f t="shared" si="318"/>
        <v>1014.6562857789542</v>
      </c>
      <c r="P380" s="135">
        <f t="shared" si="319"/>
        <v>480</v>
      </c>
      <c r="Q380" s="138">
        <f t="shared" si="320"/>
        <v>1.2433271349213106E-2</v>
      </c>
      <c r="R380" s="133">
        <f t="shared" si="321"/>
        <v>0.23148148148148148</v>
      </c>
      <c r="S380" s="133">
        <f t="shared" si="307"/>
        <v>0.23147422023462411</v>
      </c>
      <c r="T380" s="133">
        <f t="shared" si="308"/>
        <v>6.7850549087430308E-6</v>
      </c>
      <c r="U380" s="138">
        <f t="shared" si="322"/>
        <v>6.2166356746065528E-3</v>
      </c>
      <c r="V380" s="133">
        <f t="shared" si="323"/>
        <v>0.11574074074074074</v>
      </c>
      <c r="W380" s="133">
        <f t="shared" si="309"/>
        <v>0.11573711011731205</v>
      </c>
      <c r="X380" s="133">
        <f t="shared" si="310"/>
        <v>3.3925274543715154E-6</v>
      </c>
      <c r="Y380" s="138">
        <f t="shared" si="324"/>
        <v>1.2433271349213105E-3</v>
      </c>
      <c r="Z380" s="133">
        <f t="shared" si="325"/>
        <v>2.3148148148148147E-2</v>
      </c>
      <c r="AA380" s="133">
        <f t="shared" si="311"/>
        <v>2.314742202346241E-2</v>
      </c>
      <c r="AB380" s="133">
        <f t="shared" si="312"/>
        <v>6.7850549087430302E-7</v>
      </c>
      <c r="AC380" s="141">
        <f t="shared" si="326"/>
        <v>0.3620659722222267</v>
      </c>
      <c r="AD380" s="91">
        <f t="shared" si="329"/>
        <v>2.1891997279325479E-2</v>
      </c>
      <c r="AE380" s="91">
        <f t="shared" si="330"/>
        <v>2.17</v>
      </c>
      <c r="AF380" s="91">
        <f t="shared" si="331"/>
        <v>1.094599863966274E-2</v>
      </c>
      <c r="AG380" s="91">
        <f t="shared" si="330"/>
        <v>1.0900000000000001</v>
      </c>
      <c r="AH380" s="91">
        <f t="shared" si="332"/>
        <v>5.4729993198313698E-3</v>
      </c>
      <c r="AI380" s="91">
        <f t="shared" si="333"/>
        <v>0.55000000000000004</v>
      </c>
      <c r="AJ380" s="91">
        <f t="shared" si="334"/>
        <v>1.0945998639662747E-3</v>
      </c>
      <c r="AK380" s="91">
        <f t="shared" si="333"/>
        <v>0.11</v>
      </c>
      <c r="AL380" s="91">
        <f t="shared" si="335"/>
        <v>1.094599863966274E-2</v>
      </c>
      <c r="AM380" s="91">
        <f t="shared" si="336"/>
        <v>1.0900000000000001</v>
      </c>
      <c r="AN380" s="91">
        <f t="shared" si="337"/>
        <v>5.4729993198313698E-3</v>
      </c>
      <c r="AO380" s="91">
        <f t="shared" si="338"/>
        <v>0.55000000000000004</v>
      </c>
      <c r="AP380" s="91">
        <f t="shared" si="339"/>
        <v>2.7364996599156849E-3</v>
      </c>
      <c r="AQ380" s="91">
        <f t="shared" si="340"/>
        <v>0.27</v>
      </c>
      <c r="AR380" s="91">
        <f t="shared" si="341"/>
        <v>5.4729993198313737E-4</v>
      </c>
      <c r="AS380" s="91">
        <f t="shared" si="342"/>
        <v>0.05</v>
      </c>
      <c r="AT380" s="91">
        <f t="shared" si="343"/>
        <v>5.4729993198313698E-3</v>
      </c>
      <c r="AU380" s="91">
        <f t="shared" si="344"/>
        <v>0.55000000000000004</v>
      </c>
      <c r="AV380" s="91">
        <f t="shared" si="345"/>
        <v>2.7364996599156849E-3</v>
      </c>
      <c r="AW380" s="91">
        <f t="shared" si="346"/>
        <v>0.27</v>
      </c>
      <c r="AX380" s="91">
        <f t="shared" si="347"/>
        <v>1.3682498299578425E-3</v>
      </c>
      <c r="AY380" s="91">
        <f t="shared" si="348"/>
        <v>0.14000000000000001</v>
      </c>
      <c r="AZ380" s="91">
        <f t="shared" si="349"/>
        <v>2.7364996599156869E-4</v>
      </c>
      <c r="BA380" s="91">
        <f t="shared" si="350"/>
        <v>0.03</v>
      </c>
      <c r="BB380" s="91">
        <f t="shared" si="351"/>
        <v>1.0945998639662747E-3</v>
      </c>
      <c r="BC380" s="91">
        <f t="shared" si="352"/>
        <v>0.11</v>
      </c>
      <c r="BD380" s="91">
        <f t="shared" si="353"/>
        <v>5.4729993198313737E-4</v>
      </c>
      <c r="BE380" s="91">
        <f t="shared" si="354"/>
        <v>0.05</v>
      </c>
      <c r="BF380" s="91">
        <f t="shared" si="355"/>
        <v>2.7364996599156869E-4</v>
      </c>
      <c r="BG380" s="91">
        <f t="shared" si="356"/>
        <v>0.03</v>
      </c>
      <c r="BH380" s="91">
        <f t="shared" si="357"/>
        <v>5.4729993198313737E-5</v>
      </c>
      <c r="BI380" s="91">
        <f t="shared" si="358"/>
        <v>0.01</v>
      </c>
    </row>
    <row r="381" spans="1:61" s="91" customFormat="1" x14ac:dyDescent="0.25">
      <c r="A381" s="126">
        <v>7.5</v>
      </c>
      <c r="B381" s="127">
        <f t="shared" si="313"/>
        <v>41</v>
      </c>
      <c r="C381" s="128">
        <f t="shared" si="303"/>
        <v>0</v>
      </c>
      <c r="D381" s="129">
        <f t="shared" si="304"/>
        <v>1</v>
      </c>
      <c r="E381" s="130">
        <f t="shared" si="305"/>
        <v>0</v>
      </c>
      <c r="F381" s="145">
        <f t="shared" si="302"/>
        <v>40</v>
      </c>
      <c r="G381" s="138">
        <f t="shared" si="327"/>
        <v>2.4866544682559329E-2</v>
      </c>
      <c r="H381" s="133">
        <f t="shared" si="314"/>
        <v>0.46296296296296297</v>
      </c>
      <c r="I381" s="129">
        <f t="shared" si="315"/>
        <v>1.38</v>
      </c>
      <c r="J381" s="133">
        <f t="shared" si="316"/>
        <v>0.46294847740849399</v>
      </c>
      <c r="K381" s="133">
        <f t="shared" si="328"/>
        <v>1.3570110900262408E-5</v>
      </c>
      <c r="L381" s="128">
        <f t="shared" si="317"/>
        <v>18.617322322758923</v>
      </c>
      <c r="M381" s="129">
        <f t="shared" si="306"/>
        <v>0</v>
      </c>
      <c r="N381" s="145">
        <v>0</v>
      </c>
      <c r="O381" s="140">
        <f t="shared" si="318"/>
        <v>1014.6563284553146</v>
      </c>
      <c r="P381" s="135">
        <f t="shared" si="319"/>
        <v>480</v>
      </c>
      <c r="Q381" s="138">
        <f t="shared" si="320"/>
        <v>1.2433272341279665E-2</v>
      </c>
      <c r="R381" s="133">
        <f t="shared" si="321"/>
        <v>0.23148148148148148</v>
      </c>
      <c r="S381" s="133">
        <f t="shared" si="307"/>
        <v>0.23147423870424699</v>
      </c>
      <c r="T381" s="133">
        <f t="shared" si="308"/>
        <v>6.7850554501312042E-6</v>
      </c>
      <c r="U381" s="138">
        <f t="shared" si="322"/>
        <v>6.2166361706398323E-3</v>
      </c>
      <c r="V381" s="133">
        <f t="shared" si="323"/>
        <v>0.11574074074074074</v>
      </c>
      <c r="W381" s="133">
        <f t="shared" si="309"/>
        <v>0.1157371193521235</v>
      </c>
      <c r="X381" s="133">
        <f t="shared" si="310"/>
        <v>3.3925277250656021E-6</v>
      </c>
      <c r="Y381" s="138">
        <f t="shared" si="324"/>
        <v>1.2433272341279664E-3</v>
      </c>
      <c r="Z381" s="133">
        <f t="shared" si="325"/>
        <v>2.3148148148148147E-2</v>
      </c>
      <c r="AA381" s="133">
        <f t="shared" si="311"/>
        <v>2.3147423870424698E-2</v>
      </c>
      <c r="AB381" s="133">
        <f t="shared" si="312"/>
        <v>6.7850554501312048E-7</v>
      </c>
      <c r="AC381" s="141">
        <f t="shared" si="326"/>
        <v>0.36215277777778226</v>
      </c>
      <c r="AD381" s="91">
        <f t="shared" si="329"/>
        <v>2.1963488595287836E-2</v>
      </c>
      <c r="AE381" s="91">
        <f t="shared" si="330"/>
        <v>2.17</v>
      </c>
      <c r="AF381" s="91">
        <f t="shared" si="331"/>
        <v>1.0981744297643918E-2</v>
      </c>
      <c r="AG381" s="91">
        <f t="shared" si="330"/>
        <v>1.0900000000000001</v>
      </c>
      <c r="AH381" s="91">
        <f t="shared" si="332"/>
        <v>5.490872148821959E-3</v>
      </c>
      <c r="AI381" s="91">
        <f t="shared" si="333"/>
        <v>0.55000000000000004</v>
      </c>
      <c r="AJ381" s="91">
        <f t="shared" si="334"/>
        <v>1.0981744297643926E-3</v>
      </c>
      <c r="AK381" s="91">
        <f t="shared" si="333"/>
        <v>0.11</v>
      </c>
      <c r="AL381" s="91">
        <f t="shared" si="335"/>
        <v>1.0981744297643918E-2</v>
      </c>
      <c r="AM381" s="91">
        <f t="shared" si="336"/>
        <v>1.0900000000000001</v>
      </c>
      <c r="AN381" s="91">
        <f t="shared" si="337"/>
        <v>5.490872148821959E-3</v>
      </c>
      <c r="AO381" s="91">
        <f t="shared" si="338"/>
        <v>0.55000000000000004</v>
      </c>
      <c r="AP381" s="91">
        <f t="shared" si="339"/>
        <v>2.7454360744109795E-3</v>
      </c>
      <c r="AQ381" s="91">
        <f t="shared" si="340"/>
        <v>0.27</v>
      </c>
      <c r="AR381" s="91">
        <f t="shared" si="341"/>
        <v>5.4908721488219632E-4</v>
      </c>
      <c r="AS381" s="91">
        <f t="shared" si="342"/>
        <v>0.05</v>
      </c>
      <c r="AT381" s="91">
        <f t="shared" si="343"/>
        <v>5.490872148821959E-3</v>
      </c>
      <c r="AU381" s="91">
        <f t="shared" si="344"/>
        <v>0.55000000000000004</v>
      </c>
      <c r="AV381" s="91">
        <f t="shared" si="345"/>
        <v>2.7454360744109795E-3</v>
      </c>
      <c r="AW381" s="91">
        <f t="shared" si="346"/>
        <v>0.27</v>
      </c>
      <c r="AX381" s="91">
        <f t="shared" si="347"/>
        <v>1.3727180372054898E-3</v>
      </c>
      <c r="AY381" s="91">
        <f t="shared" si="348"/>
        <v>0.14000000000000001</v>
      </c>
      <c r="AZ381" s="91">
        <f t="shared" si="349"/>
        <v>2.7454360744109816E-4</v>
      </c>
      <c r="BA381" s="91">
        <f t="shared" si="350"/>
        <v>0.03</v>
      </c>
      <c r="BB381" s="91">
        <f t="shared" si="351"/>
        <v>1.0981744297643926E-3</v>
      </c>
      <c r="BC381" s="91">
        <f t="shared" si="352"/>
        <v>0.11</v>
      </c>
      <c r="BD381" s="91">
        <f t="shared" si="353"/>
        <v>5.4908721488219632E-4</v>
      </c>
      <c r="BE381" s="91">
        <f t="shared" si="354"/>
        <v>0.05</v>
      </c>
      <c r="BF381" s="91">
        <f t="shared" si="355"/>
        <v>2.7454360744109816E-4</v>
      </c>
      <c r="BG381" s="91">
        <f t="shared" si="356"/>
        <v>0.03</v>
      </c>
      <c r="BH381" s="91">
        <f t="shared" si="357"/>
        <v>5.4908721488219636E-5</v>
      </c>
      <c r="BI381" s="91">
        <f t="shared" si="358"/>
        <v>0.01</v>
      </c>
    </row>
    <row r="382" spans="1:61" s="91" customFormat="1" x14ac:dyDescent="0.25">
      <c r="A382" s="126">
        <v>7.5</v>
      </c>
      <c r="B382" s="127">
        <f t="shared" si="313"/>
        <v>41</v>
      </c>
      <c r="C382" s="128">
        <f t="shared" si="303"/>
        <v>0</v>
      </c>
      <c r="D382" s="129">
        <f t="shared" si="304"/>
        <v>1</v>
      </c>
      <c r="E382" s="130">
        <f t="shared" si="305"/>
        <v>0</v>
      </c>
      <c r="F382" s="145">
        <f t="shared" si="302"/>
        <v>40</v>
      </c>
      <c r="G382" s="138">
        <f t="shared" si="327"/>
        <v>2.4866546589733432E-2</v>
      </c>
      <c r="H382" s="133">
        <f t="shared" si="314"/>
        <v>0.46296296296296297</v>
      </c>
      <c r="I382" s="129">
        <f t="shared" si="315"/>
        <v>1.38</v>
      </c>
      <c r="J382" s="133">
        <f t="shared" si="316"/>
        <v>0.46294851291496902</v>
      </c>
      <c r="K382" s="133">
        <f t="shared" si="328"/>
        <v>1.3570111941040873E-5</v>
      </c>
      <c r="L382" s="128">
        <f t="shared" si="317"/>
        <v>18.617322322758923</v>
      </c>
      <c r="M382" s="129">
        <f t="shared" si="306"/>
        <v>0</v>
      </c>
      <c r="N382" s="145">
        <v>0</v>
      </c>
      <c r="O382" s="140">
        <f t="shared" si="318"/>
        <v>1014.6563694764259</v>
      </c>
      <c r="P382" s="135">
        <f t="shared" si="319"/>
        <v>480</v>
      </c>
      <c r="Q382" s="138">
        <f t="shared" si="320"/>
        <v>1.2433273294866716E-2</v>
      </c>
      <c r="R382" s="133">
        <f t="shared" si="321"/>
        <v>0.23148148148148148</v>
      </c>
      <c r="S382" s="133">
        <f t="shared" si="307"/>
        <v>0.23147425645748451</v>
      </c>
      <c r="T382" s="133">
        <f t="shared" si="308"/>
        <v>6.7850559705204363E-6</v>
      </c>
      <c r="U382" s="138">
        <f t="shared" si="322"/>
        <v>6.216636647433358E-3</v>
      </c>
      <c r="V382" s="133">
        <f t="shared" si="323"/>
        <v>0.11574074074074074</v>
      </c>
      <c r="W382" s="133">
        <f t="shared" si="309"/>
        <v>0.11573712822874226</v>
      </c>
      <c r="X382" s="133">
        <f t="shared" si="310"/>
        <v>3.3925279852602182E-6</v>
      </c>
      <c r="Y382" s="138">
        <f t="shared" si="324"/>
        <v>1.2433273294866715E-3</v>
      </c>
      <c r="Z382" s="133">
        <f t="shared" si="325"/>
        <v>2.3148148148148147E-2</v>
      </c>
      <c r="AA382" s="133">
        <f t="shared" si="311"/>
        <v>2.3147425645748447E-2</v>
      </c>
      <c r="AB382" s="133">
        <f t="shared" si="312"/>
        <v>6.7850559705204342E-7</v>
      </c>
      <c r="AC382" s="141">
        <f t="shared" si="326"/>
        <v>0.36223958333333783</v>
      </c>
      <c r="AD382" s="91">
        <f t="shared" si="329"/>
        <v>2.2034979916733321E-2</v>
      </c>
      <c r="AE382" s="91">
        <f t="shared" si="330"/>
        <v>2.1800000000000002</v>
      </c>
      <c r="AF382" s="91">
        <f t="shared" si="331"/>
        <v>1.101748995836666E-2</v>
      </c>
      <c r="AG382" s="91">
        <f t="shared" si="330"/>
        <v>1.1000000000000001</v>
      </c>
      <c r="AH382" s="91">
        <f t="shared" si="332"/>
        <v>5.5087449791833302E-3</v>
      </c>
      <c r="AI382" s="91">
        <f t="shared" si="333"/>
        <v>0.55000000000000004</v>
      </c>
      <c r="AJ382" s="91">
        <f t="shared" si="334"/>
        <v>1.1017489958366669E-3</v>
      </c>
      <c r="AK382" s="91">
        <f t="shared" si="333"/>
        <v>0.11</v>
      </c>
      <c r="AL382" s="91">
        <f t="shared" si="335"/>
        <v>1.101748995836666E-2</v>
      </c>
      <c r="AM382" s="91">
        <f t="shared" si="336"/>
        <v>1.1000000000000001</v>
      </c>
      <c r="AN382" s="91">
        <f t="shared" si="337"/>
        <v>5.5087449791833302E-3</v>
      </c>
      <c r="AO382" s="91">
        <f t="shared" si="338"/>
        <v>0.55000000000000004</v>
      </c>
      <c r="AP382" s="91">
        <f t="shared" si="339"/>
        <v>2.7543724895916651E-3</v>
      </c>
      <c r="AQ382" s="91">
        <f t="shared" si="340"/>
        <v>0.28000000000000003</v>
      </c>
      <c r="AR382" s="91">
        <f t="shared" si="341"/>
        <v>5.5087449791833343E-4</v>
      </c>
      <c r="AS382" s="91">
        <f t="shared" si="342"/>
        <v>0.06</v>
      </c>
      <c r="AT382" s="91">
        <f t="shared" si="343"/>
        <v>5.5087449791833302E-3</v>
      </c>
      <c r="AU382" s="91">
        <f t="shared" si="344"/>
        <v>0.55000000000000004</v>
      </c>
      <c r="AV382" s="91">
        <f t="shared" si="345"/>
        <v>2.7543724895916651E-3</v>
      </c>
      <c r="AW382" s="91">
        <f t="shared" si="346"/>
        <v>0.28000000000000003</v>
      </c>
      <c r="AX382" s="91">
        <f t="shared" si="347"/>
        <v>1.3771862447958326E-3</v>
      </c>
      <c r="AY382" s="91">
        <f t="shared" si="348"/>
        <v>0.14000000000000001</v>
      </c>
      <c r="AZ382" s="91">
        <f t="shared" si="349"/>
        <v>2.7543724895916672E-4</v>
      </c>
      <c r="BA382" s="91">
        <f t="shared" si="350"/>
        <v>0.03</v>
      </c>
      <c r="BB382" s="91">
        <f t="shared" si="351"/>
        <v>1.1017489958366669E-3</v>
      </c>
      <c r="BC382" s="91">
        <f t="shared" si="352"/>
        <v>0.11</v>
      </c>
      <c r="BD382" s="91">
        <f t="shared" si="353"/>
        <v>5.5087449791833343E-4</v>
      </c>
      <c r="BE382" s="91">
        <f t="shared" si="354"/>
        <v>0.06</v>
      </c>
      <c r="BF382" s="91">
        <f t="shared" si="355"/>
        <v>2.7543724895916672E-4</v>
      </c>
      <c r="BG382" s="91">
        <f t="shared" si="356"/>
        <v>0.03</v>
      </c>
      <c r="BH382" s="91">
        <f t="shared" si="357"/>
        <v>5.5087449791833346E-5</v>
      </c>
      <c r="BI382" s="91">
        <f t="shared" si="358"/>
        <v>0.01</v>
      </c>
    </row>
    <row r="383" spans="1:61" s="91" customFormat="1" x14ac:dyDescent="0.25">
      <c r="A383" s="126">
        <v>7.5</v>
      </c>
      <c r="B383" s="127">
        <f t="shared" si="313"/>
        <v>41</v>
      </c>
      <c r="C383" s="128">
        <f t="shared" si="303"/>
        <v>0</v>
      </c>
      <c r="D383" s="129">
        <f t="shared" si="304"/>
        <v>1</v>
      </c>
      <c r="E383" s="130">
        <f t="shared" si="305"/>
        <v>0</v>
      </c>
      <c r="F383" s="145">
        <f t="shared" si="302"/>
        <v>40</v>
      </c>
      <c r="G383" s="138">
        <f t="shared" si="327"/>
        <v>2.4866548422933541E-2</v>
      </c>
      <c r="H383" s="133">
        <f t="shared" si="314"/>
        <v>0.46296296296296297</v>
      </c>
      <c r="I383" s="129">
        <f t="shared" si="315"/>
        <v>1.38</v>
      </c>
      <c r="J383" s="133">
        <f t="shared" si="316"/>
        <v>0.46294854704424632</v>
      </c>
      <c r="K383" s="133">
        <f t="shared" si="328"/>
        <v>1.3570112941450419E-5</v>
      </c>
      <c r="L383" s="128">
        <f t="shared" si="317"/>
        <v>18.617322322758923</v>
      </c>
      <c r="M383" s="129">
        <f t="shared" si="306"/>
        <v>0</v>
      </c>
      <c r="N383" s="145">
        <v>0</v>
      </c>
      <c r="O383" s="140">
        <f t="shared" si="318"/>
        <v>1014.6564089064887</v>
      </c>
      <c r="P383" s="135">
        <f t="shared" si="319"/>
        <v>480</v>
      </c>
      <c r="Q383" s="138">
        <f t="shared" si="320"/>
        <v>1.2433274211466771E-2</v>
      </c>
      <c r="R383" s="133">
        <f t="shared" si="321"/>
        <v>0.23148148148148148</v>
      </c>
      <c r="S383" s="133">
        <f t="shared" si="307"/>
        <v>0.23147427352212316</v>
      </c>
      <c r="T383" s="133">
        <f t="shared" si="308"/>
        <v>6.7850564707252096E-6</v>
      </c>
      <c r="U383" s="138">
        <f t="shared" si="322"/>
        <v>6.2166371057333853E-3</v>
      </c>
      <c r="V383" s="133">
        <f t="shared" si="323"/>
        <v>0.11574074074074074</v>
      </c>
      <c r="W383" s="133">
        <f t="shared" si="309"/>
        <v>0.11573713676106158</v>
      </c>
      <c r="X383" s="133">
        <f t="shared" si="310"/>
        <v>3.3925282353626048E-6</v>
      </c>
      <c r="Y383" s="138">
        <f t="shared" si="324"/>
        <v>1.243327421146677E-3</v>
      </c>
      <c r="Z383" s="133">
        <f t="shared" si="325"/>
        <v>2.3148148148148147E-2</v>
      </c>
      <c r="AA383" s="133">
        <f t="shared" si="311"/>
        <v>2.3147427352212317E-2</v>
      </c>
      <c r="AB383" s="133">
        <f t="shared" si="312"/>
        <v>6.7850564707252094E-7</v>
      </c>
      <c r="AC383" s="141">
        <f t="shared" si="326"/>
        <v>0.3623263888888934</v>
      </c>
      <c r="AD383" s="91">
        <f t="shared" si="329"/>
        <v>2.2106471243449256E-2</v>
      </c>
      <c r="AE383" s="91">
        <f t="shared" si="330"/>
        <v>2.19</v>
      </c>
      <c r="AF383" s="91">
        <f t="shared" si="331"/>
        <v>1.1053235621724628E-2</v>
      </c>
      <c r="AG383" s="91">
        <f t="shared" si="330"/>
        <v>1.1000000000000001</v>
      </c>
      <c r="AH383" s="91">
        <f t="shared" si="332"/>
        <v>5.5266178108623141E-3</v>
      </c>
      <c r="AI383" s="91">
        <f t="shared" si="333"/>
        <v>0.55000000000000004</v>
      </c>
      <c r="AJ383" s="91">
        <f t="shared" si="334"/>
        <v>1.1053235621724636E-3</v>
      </c>
      <c r="AK383" s="91">
        <f t="shared" si="333"/>
        <v>0.11</v>
      </c>
      <c r="AL383" s="91">
        <f t="shared" si="335"/>
        <v>1.1053235621724628E-2</v>
      </c>
      <c r="AM383" s="91">
        <f t="shared" si="336"/>
        <v>1.1000000000000001</v>
      </c>
      <c r="AN383" s="91">
        <f t="shared" si="337"/>
        <v>5.5266178108623141E-3</v>
      </c>
      <c r="AO383" s="91">
        <f t="shared" si="338"/>
        <v>0.55000000000000004</v>
      </c>
      <c r="AP383" s="91">
        <f t="shared" si="339"/>
        <v>2.763308905431157E-3</v>
      </c>
      <c r="AQ383" s="91">
        <f t="shared" si="340"/>
        <v>0.28000000000000003</v>
      </c>
      <c r="AR383" s="91">
        <f t="shared" si="341"/>
        <v>5.526617810862318E-4</v>
      </c>
      <c r="AS383" s="91">
        <f t="shared" si="342"/>
        <v>0.06</v>
      </c>
      <c r="AT383" s="91">
        <f t="shared" si="343"/>
        <v>5.5266178108623141E-3</v>
      </c>
      <c r="AU383" s="91">
        <f t="shared" si="344"/>
        <v>0.55000000000000004</v>
      </c>
      <c r="AV383" s="91">
        <f t="shared" si="345"/>
        <v>2.763308905431157E-3</v>
      </c>
      <c r="AW383" s="91">
        <f t="shared" si="346"/>
        <v>0.28000000000000003</v>
      </c>
      <c r="AX383" s="91">
        <f t="shared" si="347"/>
        <v>1.3816544527155785E-3</v>
      </c>
      <c r="AY383" s="91">
        <f t="shared" si="348"/>
        <v>0.14000000000000001</v>
      </c>
      <c r="AZ383" s="91">
        <f t="shared" si="349"/>
        <v>2.763308905431159E-4</v>
      </c>
      <c r="BA383" s="91">
        <f t="shared" si="350"/>
        <v>0.03</v>
      </c>
      <c r="BB383" s="91">
        <f t="shared" si="351"/>
        <v>1.1053235621724636E-3</v>
      </c>
      <c r="BC383" s="91">
        <f t="shared" si="352"/>
        <v>0.11</v>
      </c>
      <c r="BD383" s="91">
        <f t="shared" si="353"/>
        <v>5.526617810862318E-4</v>
      </c>
      <c r="BE383" s="91">
        <f t="shared" si="354"/>
        <v>0.06</v>
      </c>
      <c r="BF383" s="91">
        <f t="shared" si="355"/>
        <v>2.763308905431159E-4</v>
      </c>
      <c r="BG383" s="91">
        <f t="shared" si="356"/>
        <v>0.03</v>
      </c>
      <c r="BH383" s="91">
        <f t="shared" si="357"/>
        <v>5.5266178108623183E-5</v>
      </c>
      <c r="BI383" s="91">
        <f t="shared" si="358"/>
        <v>0.01</v>
      </c>
    </row>
    <row r="384" spans="1:61" s="91" customFormat="1" x14ac:dyDescent="0.25">
      <c r="A384" s="126">
        <v>7.5</v>
      </c>
      <c r="B384" s="127">
        <f t="shared" si="313"/>
        <v>41</v>
      </c>
      <c r="C384" s="128">
        <f t="shared" si="303"/>
        <v>0</v>
      </c>
      <c r="D384" s="129">
        <f t="shared" si="304"/>
        <v>1</v>
      </c>
      <c r="E384" s="130">
        <f t="shared" si="305"/>
        <v>0</v>
      </c>
      <c r="F384" s="145">
        <f t="shared" si="302"/>
        <v>40</v>
      </c>
      <c r="G384" s="138">
        <f t="shared" si="327"/>
        <v>2.4866550185028907E-2</v>
      </c>
      <c r="H384" s="133">
        <f t="shared" si="314"/>
        <v>0.46296296296296297</v>
      </c>
      <c r="I384" s="129">
        <f t="shared" si="315"/>
        <v>1.38</v>
      </c>
      <c r="J384" s="133">
        <f t="shared" si="316"/>
        <v>0.46294857984974369</v>
      </c>
      <c r="K384" s="133">
        <f t="shared" si="328"/>
        <v>1.3570113903056861E-5</v>
      </c>
      <c r="L384" s="128">
        <f t="shared" si="317"/>
        <v>18.617322322758923</v>
      </c>
      <c r="M384" s="129">
        <f t="shared" si="306"/>
        <v>0</v>
      </c>
      <c r="N384" s="145">
        <v>0</v>
      </c>
      <c r="O384" s="140">
        <f t="shared" si="318"/>
        <v>1014.6564468072137</v>
      </c>
      <c r="P384" s="135">
        <f t="shared" si="319"/>
        <v>480</v>
      </c>
      <c r="Q384" s="138">
        <f t="shared" si="320"/>
        <v>1.2433275092514453E-2</v>
      </c>
      <c r="R384" s="133">
        <f t="shared" si="321"/>
        <v>0.23148148148148148</v>
      </c>
      <c r="S384" s="133">
        <f t="shared" si="307"/>
        <v>0.23147428992487185</v>
      </c>
      <c r="T384" s="133">
        <f t="shared" si="308"/>
        <v>6.7850569515284307E-6</v>
      </c>
      <c r="U384" s="138">
        <f t="shared" si="322"/>
        <v>6.2166375462572266E-3</v>
      </c>
      <c r="V384" s="133">
        <f t="shared" si="323"/>
        <v>0.11574074074074074</v>
      </c>
      <c r="W384" s="133">
        <f t="shared" si="309"/>
        <v>0.11573714496243592</v>
      </c>
      <c r="X384" s="133">
        <f t="shared" si="310"/>
        <v>3.3925284757642153E-6</v>
      </c>
      <c r="Y384" s="138">
        <f t="shared" si="324"/>
        <v>1.2433275092514453E-3</v>
      </c>
      <c r="Z384" s="133">
        <f t="shared" si="325"/>
        <v>2.3148148148148147E-2</v>
      </c>
      <c r="AA384" s="133">
        <f t="shared" si="311"/>
        <v>2.3147428992487184E-2</v>
      </c>
      <c r="AB384" s="133">
        <f t="shared" si="312"/>
        <v>6.7850569515284303E-7</v>
      </c>
      <c r="AC384" s="141">
        <f t="shared" si="326"/>
        <v>0.36241319444444897</v>
      </c>
      <c r="AD384" s="91">
        <f t="shared" si="329"/>
        <v>2.2177962575231216E-2</v>
      </c>
      <c r="AE384" s="91">
        <f t="shared" si="330"/>
        <v>2.19</v>
      </c>
      <c r="AF384" s="91">
        <f t="shared" si="331"/>
        <v>1.1088981287615608E-2</v>
      </c>
      <c r="AG384" s="91">
        <f t="shared" si="330"/>
        <v>1.1000000000000001</v>
      </c>
      <c r="AH384" s="91">
        <f t="shared" si="332"/>
        <v>5.544490643807804E-3</v>
      </c>
      <c r="AI384" s="91">
        <f t="shared" si="333"/>
        <v>0.55000000000000004</v>
      </c>
      <c r="AJ384" s="91">
        <f t="shared" si="334"/>
        <v>1.1088981287615614E-3</v>
      </c>
      <c r="AK384" s="91">
        <f t="shared" si="333"/>
        <v>0.11</v>
      </c>
      <c r="AL384" s="91">
        <f t="shared" si="335"/>
        <v>1.1088981287615608E-2</v>
      </c>
      <c r="AM384" s="91">
        <f t="shared" si="336"/>
        <v>1.1000000000000001</v>
      </c>
      <c r="AN384" s="91">
        <f t="shared" si="337"/>
        <v>5.544490643807804E-3</v>
      </c>
      <c r="AO384" s="91">
        <f t="shared" si="338"/>
        <v>0.55000000000000004</v>
      </c>
      <c r="AP384" s="91">
        <f t="shared" si="339"/>
        <v>2.772245321903902E-3</v>
      </c>
      <c r="AQ384" s="91">
        <f t="shared" si="340"/>
        <v>0.28000000000000003</v>
      </c>
      <c r="AR384" s="91">
        <f t="shared" si="341"/>
        <v>5.544490643807807E-4</v>
      </c>
      <c r="AS384" s="91">
        <f t="shared" si="342"/>
        <v>0.06</v>
      </c>
      <c r="AT384" s="91">
        <f t="shared" si="343"/>
        <v>5.544490643807804E-3</v>
      </c>
      <c r="AU384" s="91">
        <f t="shared" si="344"/>
        <v>0.55000000000000004</v>
      </c>
      <c r="AV384" s="91">
        <f t="shared" si="345"/>
        <v>2.772245321903902E-3</v>
      </c>
      <c r="AW384" s="91">
        <f t="shared" si="346"/>
        <v>0.28000000000000003</v>
      </c>
      <c r="AX384" s="91">
        <f t="shared" si="347"/>
        <v>1.386122660951951E-3</v>
      </c>
      <c r="AY384" s="91">
        <f t="shared" si="348"/>
        <v>0.14000000000000001</v>
      </c>
      <c r="AZ384" s="91">
        <f t="shared" si="349"/>
        <v>2.7722453219039035E-4</v>
      </c>
      <c r="BA384" s="91">
        <f t="shared" si="350"/>
        <v>0.03</v>
      </c>
      <c r="BB384" s="91">
        <f t="shared" si="351"/>
        <v>1.1088981287615614E-3</v>
      </c>
      <c r="BC384" s="91">
        <f t="shared" si="352"/>
        <v>0.11</v>
      </c>
      <c r="BD384" s="91">
        <f t="shared" si="353"/>
        <v>5.544490643807807E-4</v>
      </c>
      <c r="BE384" s="91">
        <f t="shared" si="354"/>
        <v>0.06</v>
      </c>
      <c r="BF384" s="91">
        <f t="shared" si="355"/>
        <v>2.7722453219039035E-4</v>
      </c>
      <c r="BG384" s="91">
        <f t="shared" si="356"/>
        <v>0.03</v>
      </c>
      <c r="BH384" s="91">
        <f t="shared" si="357"/>
        <v>5.5444906438078079E-5</v>
      </c>
      <c r="BI384" s="91">
        <f t="shared" si="358"/>
        <v>0.01</v>
      </c>
    </row>
    <row r="385" spans="1:61" s="91" customFormat="1" x14ac:dyDescent="0.25">
      <c r="A385" s="126">
        <v>7.5</v>
      </c>
      <c r="B385" s="127">
        <f t="shared" si="313"/>
        <v>41</v>
      </c>
      <c r="C385" s="128">
        <f t="shared" si="303"/>
        <v>0</v>
      </c>
      <c r="D385" s="129">
        <f t="shared" si="304"/>
        <v>1</v>
      </c>
      <c r="E385" s="130">
        <f t="shared" si="305"/>
        <v>0</v>
      </c>
      <c r="F385" s="145">
        <f t="shared" si="302"/>
        <v>40</v>
      </c>
      <c r="G385" s="138">
        <f t="shared" si="327"/>
        <v>2.4866551878777482E-2</v>
      </c>
      <c r="H385" s="133">
        <f t="shared" si="314"/>
        <v>0.46296296296296297</v>
      </c>
      <c r="I385" s="129">
        <f t="shared" si="315"/>
        <v>1.38</v>
      </c>
      <c r="J385" s="133">
        <f t="shared" si="316"/>
        <v>0.46294861138280685</v>
      </c>
      <c r="K385" s="133">
        <f t="shared" si="328"/>
        <v>1.3570114827365255E-5</v>
      </c>
      <c r="L385" s="128">
        <f t="shared" si="317"/>
        <v>18.617322322758923</v>
      </c>
      <c r="M385" s="129">
        <f t="shared" si="306"/>
        <v>0</v>
      </c>
      <c r="N385" s="145">
        <v>0</v>
      </c>
      <c r="O385" s="140">
        <f t="shared" si="318"/>
        <v>1014.6564832379178</v>
      </c>
      <c r="P385" s="135">
        <f t="shared" si="319"/>
        <v>480</v>
      </c>
      <c r="Q385" s="138">
        <f t="shared" si="320"/>
        <v>1.2433275939388741E-2</v>
      </c>
      <c r="R385" s="133">
        <f t="shared" si="321"/>
        <v>0.23148148148148148</v>
      </c>
      <c r="S385" s="133">
        <f t="shared" si="307"/>
        <v>0.23147430569140343</v>
      </c>
      <c r="T385" s="133">
        <f t="shared" si="308"/>
        <v>6.7850574136826273E-6</v>
      </c>
      <c r="U385" s="138">
        <f t="shared" si="322"/>
        <v>6.2166379696943705E-3</v>
      </c>
      <c r="V385" s="133">
        <f t="shared" si="323"/>
        <v>0.11574074074074074</v>
      </c>
      <c r="W385" s="133">
        <f t="shared" si="309"/>
        <v>0.11573715284570171</v>
      </c>
      <c r="X385" s="133">
        <f t="shared" si="310"/>
        <v>3.3925287068413136E-6</v>
      </c>
      <c r="Y385" s="138">
        <f t="shared" si="324"/>
        <v>1.243327593938874E-3</v>
      </c>
      <c r="Z385" s="133">
        <f t="shared" si="325"/>
        <v>2.3148148148148147E-2</v>
      </c>
      <c r="AA385" s="133">
        <f t="shared" si="311"/>
        <v>2.3147430569140343E-2</v>
      </c>
      <c r="AB385" s="133">
        <f t="shared" si="312"/>
        <v>6.7850574136826283E-7</v>
      </c>
      <c r="AC385" s="141">
        <f t="shared" si="326"/>
        <v>0.36250000000000454</v>
      </c>
      <c r="AD385" s="91">
        <f t="shared" si="329"/>
        <v>2.22494539118827E-2</v>
      </c>
      <c r="AE385" s="91">
        <f t="shared" si="330"/>
        <v>2.2000000000000002</v>
      </c>
      <c r="AF385" s="91">
        <f t="shared" si="331"/>
        <v>1.112472695594135E-2</v>
      </c>
      <c r="AG385" s="91">
        <f t="shared" si="330"/>
        <v>1.1100000000000001</v>
      </c>
      <c r="AH385" s="91">
        <f t="shared" si="332"/>
        <v>5.562363477970675E-3</v>
      </c>
      <c r="AI385" s="91">
        <f t="shared" si="333"/>
        <v>0.55000000000000004</v>
      </c>
      <c r="AJ385" s="91">
        <f t="shared" si="334"/>
        <v>1.1124726955941357E-3</v>
      </c>
      <c r="AK385" s="91">
        <f t="shared" si="333"/>
        <v>0.11</v>
      </c>
      <c r="AL385" s="91">
        <f t="shared" si="335"/>
        <v>1.112472695594135E-2</v>
      </c>
      <c r="AM385" s="91">
        <f t="shared" si="336"/>
        <v>1.1100000000000001</v>
      </c>
      <c r="AN385" s="91">
        <f t="shared" si="337"/>
        <v>5.562363477970675E-3</v>
      </c>
      <c r="AO385" s="91">
        <f t="shared" si="338"/>
        <v>0.55000000000000004</v>
      </c>
      <c r="AP385" s="91">
        <f t="shared" si="339"/>
        <v>2.7811817389853375E-3</v>
      </c>
      <c r="AQ385" s="91">
        <f t="shared" si="340"/>
        <v>0.28000000000000003</v>
      </c>
      <c r="AR385" s="91">
        <f t="shared" si="341"/>
        <v>5.5623634779706783E-4</v>
      </c>
      <c r="AS385" s="91">
        <f t="shared" si="342"/>
        <v>0.06</v>
      </c>
      <c r="AT385" s="91">
        <f t="shared" si="343"/>
        <v>5.562363477970675E-3</v>
      </c>
      <c r="AU385" s="91">
        <f t="shared" si="344"/>
        <v>0.55000000000000004</v>
      </c>
      <c r="AV385" s="91">
        <f t="shared" si="345"/>
        <v>2.7811817389853375E-3</v>
      </c>
      <c r="AW385" s="91">
        <f t="shared" si="346"/>
        <v>0.28000000000000003</v>
      </c>
      <c r="AX385" s="91">
        <f t="shared" si="347"/>
        <v>1.3905908694926688E-3</v>
      </c>
      <c r="AY385" s="91">
        <f t="shared" si="348"/>
        <v>0.14000000000000001</v>
      </c>
      <c r="AZ385" s="91">
        <f t="shared" si="349"/>
        <v>2.7811817389853392E-4</v>
      </c>
      <c r="BA385" s="91">
        <f t="shared" si="350"/>
        <v>0.03</v>
      </c>
      <c r="BB385" s="91">
        <f t="shared" si="351"/>
        <v>1.1124726955941357E-3</v>
      </c>
      <c r="BC385" s="91">
        <f t="shared" si="352"/>
        <v>0.11</v>
      </c>
      <c r="BD385" s="91">
        <f t="shared" si="353"/>
        <v>5.5623634779706783E-4</v>
      </c>
      <c r="BE385" s="91">
        <f t="shared" si="354"/>
        <v>0.06</v>
      </c>
      <c r="BF385" s="91">
        <f t="shared" si="355"/>
        <v>2.7811817389853392E-4</v>
      </c>
      <c r="BG385" s="91">
        <f t="shared" si="356"/>
        <v>0.03</v>
      </c>
      <c r="BH385" s="91">
        <f t="shared" si="357"/>
        <v>5.5623634779706791E-5</v>
      </c>
      <c r="BI385" s="91">
        <f t="shared" si="358"/>
        <v>0.01</v>
      </c>
    </row>
    <row r="386" spans="1:61" s="91" customFormat="1" x14ac:dyDescent="0.25">
      <c r="A386" s="126">
        <v>7.5</v>
      </c>
      <c r="B386" s="127">
        <f t="shared" si="313"/>
        <v>41</v>
      </c>
      <c r="C386" s="128">
        <f t="shared" si="303"/>
        <v>0</v>
      </c>
      <c r="D386" s="129">
        <f t="shared" si="304"/>
        <v>1</v>
      </c>
      <c r="E386" s="130">
        <f t="shared" si="305"/>
        <v>0</v>
      </c>
      <c r="F386" s="145">
        <f t="shared" si="302"/>
        <v>40</v>
      </c>
      <c r="G386" s="138">
        <f t="shared" si="327"/>
        <v>2.4866553506830251E-2</v>
      </c>
      <c r="H386" s="133">
        <f t="shared" si="314"/>
        <v>0.46296296296296297</v>
      </c>
      <c r="I386" s="129">
        <f t="shared" si="315"/>
        <v>1.38</v>
      </c>
      <c r="J386" s="133">
        <f t="shared" si="316"/>
        <v>0.46294864169279004</v>
      </c>
      <c r="K386" s="133">
        <f t="shared" si="328"/>
        <v>1.3570115715822292E-5</v>
      </c>
      <c r="L386" s="128">
        <f t="shared" si="317"/>
        <v>18.617322322758923</v>
      </c>
      <c r="M386" s="129">
        <f t="shared" si="306"/>
        <v>0</v>
      </c>
      <c r="N386" s="145">
        <v>0</v>
      </c>
      <c r="O386" s="140">
        <f t="shared" si="318"/>
        <v>1014.6565182556172</v>
      </c>
      <c r="P386" s="135">
        <f t="shared" si="319"/>
        <v>480</v>
      </c>
      <c r="Q386" s="138">
        <f t="shared" si="320"/>
        <v>1.2433276753415125E-2</v>
      </c>
      <c r="R386" s="133">
        <f t="shared" si="321"/>
        <v>0.23148148148148148</v>
      </c>
      <c r="S386" s="133">
        <f t="shared" si="307"/>
        <v>0.23147432084639502</v>
      </c>
      <c r="T386" s="133">
        <f t="shared" si="308"/>
        <v>6.7850578579111461E-6</v>
      </c>
      <c r="U386" s="138">
        <f t="shared" si="322"/>
        <v>6.2166383767075627E-3</v>
      </c>
      <c r="V386" s="133">
        <f t="shared" si="323"/>
        <v>0.11574074074074074</v>
      </c>
      <c r="W386" s="133">
        <f t="shared" si="309"/>
        <v>0.11573716042319751</v>
      </c>
      <c r="X386" s="133">
        <f t="shared" si="310"/>
        <v>3.3925289289555731E-6</v>
      </c>
      <c r="Y386" s="138">
        <f t="shared" si="324"/>
        <v>1.2433276753415123E-3</v>
      </c>
      <c r="Z386" s="133">
        <f t="shared" si="325"/>
        <v>2.3148148148148147E-2</v>
      </c>
      <c r="AA386" s="133">
        <f t="shared" si="311"/>
        <v>2.3147432084639496E-2</v>
      </c>
      <c r="AB386" s="133">
        <f t="shared" si="312"/>
        <v>6.7850578579111465E-7</v>
      </c>
      <c r="AC386" s="141">
        <f t="shared" si="326"/>
        <v>0.36258680555556011</v>
      </c>
      <c r="AD386" s="91">
        <f t="shared" si="329"/>
        <v>2.2320945253214836E-2</v>
      </c>
      <c r="AE386" s="91">
        <f t="shared" si="330"/>
        <v>2.21</v>
      </c>
      <c r="AF386" s="91">
        <f t="shared" si="331"/>
        <v>1.1160472626607418E-2</v>
      </c>
      <c r="AG386" s="91">
        <f t="shared" si="330"/>
        <v>1.1100000000000001</v>
      </c>
      <c r="AH386" s="91">
        <f t="shared" si="332"/>
        <v>5.5802363133037091E-3</v>
      </c>
      <c r="AI386" s="91">
        <f t="shared" si="333"/>
        <v>0.56000000000000005</v>
      </c>
      <c r="AJ386" s="91">
        <f t="shared" si="334"/>
        <v>1.1160472626607426E-3</v>
      </c>
      <c r="AK386" s="91">
        <f t="shared" si="333"/>
        <v>0.11</v>
      </c>
      <c r="AL386" s="91">
        <f t="shared" si="335"/>
        <v>1.1160472626607418E-2</v>
      </c>
      <c r="AM386" s="91">
        <f t="shared" si="336"/>
        <v>1.1100000000000001</v>
      </c>
      <c r="AN386" s="91">
        <f t="shared" si="337"/>
        <v>5.5802363133037091E-3</v>
      </c>
      <c r="AO386" s="91">
        <f t="shared" si="338"/>
        <v>0.56000000000000005</v>
      </c>
      <c r="AP386" s="91">
        <f t="shared" si="339"/>
        <v>2.7901181566518545E-3</v>
      </c>
      <c r="AQ386" s="91">
        <f t="shared" si="340"/>
        <v>0.28000000000000003</v>
      </c>
      <c r="AR386" s="91">
        <f t="shared" si="341"/>
        <v>5.5802363133037128E-4</v>
      </c>
      <c r="AS386" s="91">
        <f t="shared" si="342"/>
        <v>0.06</v>
      </c>
      <c r="AT386" s="91">
        <f t="shared" si="343"/>
        <v>5.5802363133037091E-3</v>
      </c>
      <c r="AU386" s="91">
        <f t="shared" si="344"/>
        <v>0.56000000000000005</v>
      </c>
      <c r="AV386" s="91">
        <f t="shared" si="345"/>
        <v>2.7901181566518545E-3</v>
      </c>
      <c r="AW386" s="91">
        <f t="shared" si="346"/>
        <v>0.28000000000000003</v>
      </c>
      <c r="AX386" s="91">
        <f t="shared" si="347"/>
        <v>1.3950590783259273E-3</v>
      </c>
      <c r="AY386" s="91">
        <f t="shared" si="348"/>
        <v>0.14000000000000001</v>
      </c>
      <c r="AZ386" s="91">
        <f t="shared" si="349"/>
        <v>2.7901181566518564E-4</v>
      </c>
      <c r="BA386" s="91">
        <f t="shared" si="350"/>
        <v>0.03</v>
      </c>
      <c r="BB386" s="91">
        <f t="shared" si="351"/>
        <v>1.1160472626607426E-3</v>
      </c>
      <c r="BC386" s="91">
        <f t="shared" si="352"/>
        <v>0.11</v>
      </c>
      <c r="BD386" s="91">
        <f t="shared" si="353"/>
        <v>5.5802363133037128E-4</v>
      </c>
      <c r="BE386" s="91">
        <f t="shared" si="354"/>
        <v>0.06</v>
      </c>
      <c r="BF386" s="91">
        <f t="shared" si="355"/>
        <v>2.7901181566518564E-4</v>
      </c>
      <c r="BG386" s="91">
        <f t="shared" si="356"/>
        <v>0.03</v>
      </c>
      <c r="BH386" s="91">
        <f t="shared" si="357"/>
        <v>5.5802363133037134E-5</v>
      </c>
      <c r="BI386" s="91">
        <f t="shared" si="358"/>
        <v>0.01</v>
      </c>
    </row>
    <row r="387" spans="1:61" s="91" customFormat="1" x14ac:dyDescent="0.25">
      <c r="A387" s="126">
        <v>7.5</v>
      </c>
      <c r="B387" s="127">
        <f t="shared" si="313"/>
        <v>41</v>
      </c>
      <c r="C387" s="128">
        <f t="shared" si="303"/>
        <v>0</v>
      </c>
      <c r="D387" s="129">
        <f t="shared" si="304"/>
        <v>1</v>
      </c>
      <c r="E387" s="130">
        <f t="shared" si="305"/>
        <v>0</v>
      </c>
      <c r="F387" s="145">
        <f t="shared" si="302"/>
        <v>40</v>
      </c>
      <c r="G387" s="138">
        <f t="shared" si="327"/>
        <v>2.486655507173537E-2</v>
      </c>
      <c r="H387" s="133">
        <f t="shared" si="314"/>
        <v>0.46296296296296297</v>
      </c>
      <c r="I387" s="129">
        <f t="shared" si="315"/>
        <v>1.38</v>
      </c>
      <c r="J387" s="133">
        <f t="shared" si="316"/>
        <v>0.46294867082713304</v>
      </c>
      <c r="K387" s="133">
        <f t="shared" si="328"/>
        <v>1.357011656981855E-5</v>
      </c>
      <c r="L387" s="128">
        <f t="shared" si="317"/>
        <v>18.617322322758923</v>
      </c>
      <c r="M387" s="129">
        <f t="shared" si="306"/>
        <v>0</v>
      </c>
      <c r="N387" s="145">
        <v>0</v>
      </c>
      <c r="O387" s="140">
        <f t="shared" si="318"/>
        <v>1014.6565519151173</v>
      </c>
      <c r="P387" s="135">
        <f t="shared" si="319"/>
        <v>480</v>
      </c>
      <c r="Q387" s="138">
        <f t="shared" si="320"/>
        <v>1.2433277535867685E-2</v>
      </c>
      <c r="R387" s="133">
        <f t="shared" si="321"/>
        <v>0.23148148148148148</v>
      </c>
      <c r="S387" s="133">
        <f t="shared" si="307"/>
        <v>0.23147433541356652</v>
      </c>
      <c r="T387" s="133">
        <f t="shared" si="308"/>
        <v>6.785058284909275E-6</v>
      </c>
      <c r="U387" s="138">
        <f t="shared" si="322"/>
        <v>6.2166387679338424E-3</v>
      </c>
      <c r="V387" s="133">
        <f t="shared" si="323"/>
        <v>0.11574074074074074</v>
      </c>
      <c r="W387" s="133">
        <f t="shared" si="309"/>
        <v>0.11573716770678326</v>
      </c>
      <c r="X387" s="133">
        <f t="shared" si="310"/>
        <v>3.3925291424546375E-6</v>
      </c>
      <c r="Y387" s="138">
        <f t="shared" si="324"/>
        <v>1.2433277535867683E-3</v>
      </c>
      <c r="Z387" s="133">
        <f t="shared" si="325"/>
        <v>2.3148148148148147E-2</v>
      </c>
      <c r="AA387" s="133">
        <f t="shared" si="311"/>
        <v>2.3147433541356649E-2</v>
      </c>
      <c r="AB387" s="133">
        <f t="shared" si="312"/>
        <v>6.7850582849092739E-7</v>
      </c>
      <c r="AC387" s="141">
        <f t="shared" si="326"/>
        <v>0.36267361111111568</v>
      </c>
      <c r="AD387" s="91">
        <f t="shared" si="329"/>
        <v>2.2392436599046075E-2</v>
      </c>
      <c r="AE387" s="91">
        <f t="shared" si="330"/>
        <v>2.21</v>
      </c>
      <c r="AF387" s="91">
        <f t="shared" si="331"/>
        <v>1.1196218299523037E-2</v>
      </c>
      <c r="AG387" s="91">
        <f t="shared" si="330"/>
        <v>1.1100000000000001</v>
      </c>
      <c r="AH387" s="91">
        <f t="shared" si="332"/>
        <v>5.5981091497615187E-3</v>
      </c>
      <c r="AI387" s="91">
        <f t="shared" ref="AI387:AK402" si="359">ROUND((1-EXP(-AH387))*100,2)</f>
        <v>0.56000000000000005</v>
      </c>
      <c r="AJ387" s="91">
        <f t="shared" si="334"/>
        <v>1.1196218299523045E-3</v>
      </c>
      <c r="AK387" s="91">
        <f t="shared" si="359"/>
        <v>0.11</v>
      </c>
      <c r="AL387" s="91">
        <f t="shared" si="335"/>
        <v>1.1196218299523037E-2</v>
      </c>
      <c r="AM387" s="91">
        <f t="shared" si="336"/>
        <v>1.1100000000000001</v>
      </c>
      <c r="AN387" s="91">
        <f t="shared" si="337"/>
        <v>5.5981091497615187E-3</v>
      </c>
      <c r="AO387" s="91">
        <f t="shared" si="338"/>
        <v>0.56000000000000005</v>
      </c>
      <c r="AP387" s="91">
        <f t="shared" si="339"/>
        <v>2.7990545748807594E-3</v>
      </c>
      <c r="AQ387" s="91">
        <f t="shared" si="340"/>
        <v>0.28000000000000003</v>
      </c>
      <c r="AR387" s="91">
        <f t="shared" si="341"/>
        <v>5.5981091497615224E-4</v>
      </c>
      <c r="AS387" s="91">
        <f t="shared" si="342"/>
        <v>0.06</v>
      </c>
      <c r="AT387" s="91">
        <f t="shared" si="343"/>
        <v>5.5981091497615187E-3</v>
      </c>
      <c r="AU387" s="91">
        <f t="shared" si="344"/>
        <v>0.56000000000000005</v>
      </c>
      <c r="AV387" s="91">
        <f t="shared" si="345"/>
        <v>2.7990545748807594E-3</v>
      </c>
      <c r="AW387" s="91">
        <f t="shared" si="346"/>
        <v>0.28000000000000003</v>
      </c>
      <c r="AX387" s="91">
        <f t="shared" si="347"/>
        <v>1.3995272874403797E-3</v>
      </c>
      <c r="AY387" s="91">
        <f t="shared" si="348"/>
        <v>0.14000000000000001</v>
      </c>
      <c r="AZ387" s="91">
        <f t="shared" si="349"/>
        <v>2.7990545748807612E-4</v>
      </c>
      <c r="BA387" s="91">
        <f t="shared" si="350"/>
        <v>0.03</v>
      </c>
      <c r="BB387" s="91">
        <f t="shared" si="351"/>
        <v>1.1196218299523045E-3</v>
      </c>
      <c r="BC387" s="91">
        <f t="shared" si="352"/>
        <v>0.11</v>
      </c>
      <c r="BD387" s="91">
        <f t="shared" si="353"/>
        <v>5.5981091497615224E-4</v>
      </c>
      <c r="BE387" s="91">
        <f t="shared" si="354"/>
        <v>0.06</v>
      </c>
      <c r="BF387" s="91">
        <f t="shared" si="355"/>
        <v>2.7990545748807612E-4</v>
      </c>
      <c r="BG387" s="91">
        <f t="shared" si="356"/>
        <v>0.03</v>
      </c>
      <c r="BH387" s="91">
        <f t="shared" si="357"/>
        <v>5.5981091497615235E-5</v>
      </c>
      <c r="BI387" s="91">
        <f t="shared" si="358"/>
        <v>0.01</v>
      </c>
    </row>
    <row r="388" spans="1:61" s="91" customFormat="1" x14ac:dyDescent="0.25">
      <c r="A388" s="126">
        <v>7.5</v>
      </c>
      <c r="B388" s="127">
        <f t="shared" si="313"/>
        <v>41</v>
      </c>
      <c r="C388" s="128">
        <f t="shared" si="303"/>
        <v>0</v>
      </c>
      <c r="D388" s="129">
        <f t="shared" si="304"/>
        <v>1</v>
      </c>
      <c r="E388" s="130">
        <f t="shared" si="305"/>
        <v>0</v>
      </c>
      <c r="F388" s="145">
        <f t="shared" si="302"/>
        <v>40</v>
      </c>
      <c r="G388" s="138">
        <f t="shared" si="327"/>
        <v>2.486655657594216E-2</v>
      </c>
      <c r="H388" s="133">
        <f t="shared" si="314"/>
        <v>0.46296296296296297</v>
      </c>
      <c r="I388" s="129">
        <f t="shared" si="315"/>
        <v>1.38</v>
      </c>
      <c r="J388" s="133">
        <f t="shared" si="316"/>
        <v>0.46294869883143569</v>
      </c>
      <c r="K388" s="133">
        <f t="shared" si="328"/>
        <v>1.3570117390690658E-5</v>
      </c>
      <c r="L388" s="128">
        <f t="shared" si="317"/>
        <v>18.617322322758923</v>
      </c>
      <c r="M388" s="129">
        <f t="shared" si="306"/>
        <v>0</v>
      </c>
      <c r="N388" s="145">
        <v>0</v>
      </c>
      <c r="O388" s="140">
        <f t="shared" si="318"/>
        <v>1014.656584269097</v>
      </c>
      <c r="P388" s="135">
        <f t="shared" si="319"/>
        <v>480</v>
      </c>
      <c r="Q388" s="138">
        <f t="shared" si="320"/>
        <v>1.243327828797108E-2</v>
      </c>
      <c r="R388" s="133">
        <f t="shared" si="321"/>
        <v>0.23148148148148148</v>
      </c>
      <c r="S388" s="133">
        <f t="shared" si="307"/>
        <v>0.23147434941571784</v>
      </c>
      <c r="T388" s="133">
        <f t="shared" si="308"/>
        <v>6.7850586953453288E-6</v>
      </c>
      <c r="U388" s="138">
        <f t="shared" si="322"/>
        <v>6.21663914398554E-3</v>
      </c>
      <c r="V388" s="133">
        <f t="shared" si="323"/>
        <v>0.11574074074074074</v>
      </c>
      <c r="W388" s="133">
        <f t="shared" si="309"/>
        <v>0.11573717470785892</v>
      </c>
      <c r="X388" s="133">
        <f t="shared" si="310"/>
        <v>3.3925293476726644E-6</v>
      </c>
      <c r="Y388" s="138">
        <f t="shared" si="324"/>
        <v>1.243327828797108E-3</v>
      </c>
      <c r="Z388" s="133">
        <f t="shared" si="325"/>
        <v>2.3148148148148147E-2</v>
      </c>
      <c r="AA388" s="133">
        <f t="shared" si="311"/>
        <v>2.3147434941571784E-2</v>
      </c>
      <c r="AB388" s="133">
        <f t="shared" si="312"/>
        <v>6.785058695345328E-7</v>
      </c>
      <c r="AC388" s="141">
        <f t="shared" si="326"/>
        <v>0.36276041666667125</v>
      </c>
      <c r="AD388" s="91">
        <f t="shared" si="329"/>
        <v>2.246392794920191E-2</v>
      </c>
      <c r="AE388" s="91">
        <f t="shared" si="330"/>
        <v>2.2200000000000002</v>
      </c>
      <c r="AF388" s="91">
        <f t="shared" si="331"/>
        <v>1.1231963974600955E-2</v>
      </c>
      <c r="AG388" s="91">
        <f t="shared" si="330"/>
        <v>1.1200000000000001</v>
      </c>
      <c r="AH388" s="91">
        <f t="shared" si="332"/>
        <v>5.6159819873004774E-3</v>
      </c>
      <c r="AI388" s="91">
        <f t="shared" si="359"/>
        <v>0.56000000000000005</v>
      </c>
      <c r="AJ388" s="91">
        <f t="shared" si="334"/>
        <v>1.1231963974600962E-3</v>
      </c>
      <c r="AK388" s="91">
        <f t="shared" si="359"/>
        <v>0.11</v>
      </c>
      <c r="AL388" s="91">
        <f t="shared" si="335"/>
        <v>1.1231963974600955E-2</v>
      </c>
      <c r="AM388" s="91">
        <f t="shared" si="336"/>
        <v>1.1200000000000001</v>
      </c>
      <c r="AN388" s="91">
        <f t="shared" si="337"/>
        <v>5.6159819873004774E-3</v>
      </c>
      <c r="AO388" s="91">
        <f t="shared" si="338"/>
        <v>0.56000000000000005</v>
      </c>
      <c r="AP388" s="91">
        <f t="shared" si="339"/>
        <v>2.8079909936502387E-3</v>
      </c>
      <c r="AQ388" s="91">
        <f t="shared" si="340"/>
        <v>0.28000000000000003</v>
      </c>
      <c r="AR388" s="91">
        <f t="shared" si="341"/>
        <v>5.6159819873004811E-4</v>
      </c>
      <c r="AS388" s="91">
        <f t="shared" si="342"/>
        <v>0.06</v>
      </c>
      <c r="AT388" s="91">
        <f t="shared" si="343"/>
        <v>5.6159819873004774E-3</v>
      </c>
      <c r="AU388" s="91">
        <f t="shared" si="344"/>
        <v>0.56000000000000005</v>
      </c>
      <c r="AV388" s="91">
        <f t="shared" si="345"/>
        <v>2.8079909936502387E-3</v>
      </c>
      <c r="AW388" s="91">
        <f t="shared" si="346"/>
        <v>0.28000000000000003</v>
      </c>
      <c r="AX388" s="91">
        <f t="shared" si="347"/>
        <v>1.4039954968251194E-3</v>
      </c>
      <c r="AY388" s="91">
        <f t="shared" si="348"/>
        <v>0.14000000000000001</v>
      </c>
      <c r="AZ388" s="91">
        <f t="shared" si="349"/>
        <v>2.8079909936502405E-4</v>
      </c>
      <c r="BA388" s="91">
        <f t="shared" si="350"/>
        <v>0.03</v>
      </c>
      <c r="BB388" s="91">
        <f t="shared" si="351"/>
        <v>1.1231963974600962E-3</v>
      </c>
      <c r="BC388" s="91">
        <f t="shared" si="352"/>
        <v>0.11</v>
      </c>
      <c r="BD388" s="91">
        <f t="shared" si="353"/>
        <v>5.6159819873004811E-4</v>
      </c>
      <c r="BE388" s="91">
        <f t="shared" si="354"/>
        <v>0.06</v>
      </c>
      <c r="BF388" s="91">
        <f t="shared" si="355"/>
        <v>2.8079909936502405E-4</v>
      </c>
      <c r="BG388" s="91">
        <f t="shared" si="356"/>
        <v>0.03</v>
      </c>
      <c r="BH388" s="91">
        <f t="shared" si="357"/>
        <v>5.6159819873004816E-5</v>
      </c>
      <c r="BI388" s="91">
        <f t="shared" si="358"/>
        <v>0.01</v>
      </c>
    </row>
    <row r="389" spans="1:61" s="91" customFormat="1" x14ac:dyDescent="0.25">
      <c r="A389" s="126">
        <v>7.5</v>
      </c>
      <c r="B389" s="127">
        <f t="shared" si="313"/>
        <v>41</v>
      </c>
      <c r="C389" s="128">
        <f t="shared" si="303"/>
        <v>0</v>
      </c>
      <c r="D389" s="129">
        <f t="shared" si="304"/>
        <v>1</v>
      </c>
      <c r="E389" s="130">
        <f t="shared" si="305"/>
        <v>0</v>
      </c>
      <c r="F389" s="145">
        <f t="shared" si="302"/>
        <v>40</v>
      </c>
      <c r="G389" s="138">
        <f t="shared" si="327"/>
        <v>2.4866558021804944E-2</v>
      </c>
      <c r="H389" s="133">
        <f t="shared" si="314"/>
        <v>0.46296296296296297</v>
      </c>
      <c r="I389" s="129">
        <f t="shared" si="315"/>
        <v>1.38</v>
      </c>
      <c r="J389" s="133">
        <f t="shared" si="316"/>
        <v>0.46294872574952917</v>
      </c>
      <c r="K389" s="133">
        <f t="shared" si="328"/>
        <v>1.3570118179723413E-5</v>
      </c>
      <c r="L389" s="128">
        <f t="shared" si="317"/>
        <v>18.617322322758923</v>
      </c>
      <c r="M389" s="129">
        <f t="shared" si="306"/>
        <v>0</v>
      </c>
      <c r="N389" s="145">
        <v>0</v>
      </c>
      <c r="O389" s="140">
        <f t="shared" si="318"/>
        <v>1014.6566153681922</v>
      </c>
      <c r="P389" s="135">
        <f t="shared" si="319"/>
        <v>480</v>
      </c>
      <c r="Q389" s="138">
        <f t="shared" si="320"/>
        <v>1.2433279010902472E-2</v>
      </c>
      <c r="R389" s="133">
        <f t="shared" si="321"/>
        <v>0.23148148148148148</v>
      </c>
      <c r="S389" s="133">
        <f t="shared" si="307"/>
        <v>0.23147436287476458</v>
      </c>
      <c r="T389" s="133">
        <f t="shared" si="308"/>
        <v>6.7850590898617067E-6</v>
      </c>
      <c r="U389" s="138">
        <f t="shared" si="322"/>
        <v>6.2166395054512359E-3</v>
      </c>
      <c r="V389" s="133">
        <f t="shared" si="323"/>
        <v>0.11574074074074074</v>
      </c>
      <c r="W389" s="133">
        <f t="shared" si="309"/>
        <v>0.11573718143738229</v>
      </c>
      <c r="X389" s="133">
        <f t="shared" si="310"/>
        <v>3.3925295449308534E-6</v>
      </c>
      <c r="Y389" s="138">
        <f t="shared" si="324"/>
        <v>1.2433279010902471E-3</v>
      </c>
      <c r="Z389" s="133">
        <f t="shared" si="325"/>
        <v>2.3148148148148147E-2</v>
      </c>
      <c r="AA389" s="133">
        <f t="shared" si="311"/>
        <v>2.3147436287476456E-2</v>
      </c>
      <c r="AB389" s="133">
        <f t="shared" si="312"/>
        <v>6.7850590898617059E-7</v>
      </c>
      <c r="AC389" s="141">
        <f t="shared" si="326"/>
        <v>0.36284722222222682</v>
      </c>
      <c r="AD389" s="91">
        <f t="shared" si="329"/>
        <v>2.25354193035146E-2</v>
      </c>
      <c r="AE389" s="91">
        <f t="shared" si="330"/>
        <v>2.23</v>
      </c>
      <c r="AF389" s="91">
        <f t="shared" si="331"/>
        <v>1.12677096517573E-2</v>
      </c>
      <c r="AG389" s="91">
        <f t="shared" si="330"/>
        <v>1.1200000000000001</v>
      </c>
      <c r="AH389" s="91">
        <f t="shared" si="332"/>
        <v>5.63385482587865E-3</v>
      </c>
      <c r="AI389" s="91">
        <f t="shared" si="359"/>
        <v>0.56000000000000005</v>
      </c>
      <c r="AJ389" s="91">
        <f t="shared" si="334"/>
        <v>1.1267709651757306E-3</v>
      </c>
      <c r="AK389" s="91">
        <f t="shared" si="359"/>
        <v>0.11</v>
      </c>
      <c r="AL389" s="91">
        <f t="shared" si="335"/>
        <v>1.12677096517573E-2</v>
      </c>
      <c r="AM389" s="91">
        <f t="shared" si="336"/>
        <v>1.1200000000000001</v>
      </c>
      <c r="AN389" s="91">
        <f t="shared" si="337"/>
        <v>5.63385482587865E-3</v>
      </c>
      <c r="AO389" s="91">
        <f t="shared" si="338"/>
        <v>0.56000000000000005</v>
      </c>
      <c r="AP389" s="91">
        <f t="shared" si="339"/>
        <v>2.816927412939325E-3</v>
      </c>
      <c r="AQ389" s="91">
        <f t="shared" si="340"/>
        <v>0.28000000000000003</v>
      </c>
      <c r="AR389" s="91">
        <f t="shared" si="341"/>
        <v>5.633854825878653E-4</v>
      </c>
      <c r="AS389" s="91">
        <f t="shared" si="342"/>
        <v>0.06</v>
      </c>
      <c r="AT389" s="91">
        <f t="shared" si="343"/>
        <v>5.63385482587865E-3</v>
      </c>
      <c r="AU389" s="91">
        <f t="shared" si="344"/>
        <v>0.56000000000000005</v>
      </c>
      <c r="AV389" s="91">
        <f t="shared" si="345"/>
        <v>2.816927412939325E-3</v>
      </c>
      <c r="AW389" s="91">
        <f t="shared" si="346"/>
        <v>0.28000000000000003</v>
      </c>
      <c r="AX389" s="91">
        <f t="shared" si="347"/>
        <v>1.4084637064696625E-3</v>
      </c>
      <c r="AY389" s="91">
        <f t="shared" si="348"/>
        <v>0.14000000000000001</v>
      </c>
      <c r="AZ389" s="91">
        <f t="shared" si="349"/>
        <v>2.8169274129393265E-4</v>
      </c>
      <c r="BA389" s="91">
        <f t="shared" si="350"/>
        <v>0.03</v>
      </c>
      <c r="BB389" s="91">
        <f t="shared" si="351"/>
        <v>1.1267709651757306E-3</v>
      </c>
      <c r="BC389" s="91">
        <f t="shared" si="352"/>
        <v>0.11</v>
      </c>
      <c r="BD389" s="91">
        <f t="shared" si="353"/>
        <v>5.633854825878653E-4</v>
      </c>
      <c r="BE389" s="91">
        <f t="shared" si="354"/>
        <v>0.06</v>
      </c>
      <c r="BF389" s="91">
        <f t="shared" si="355"/>
        <v>2.8169274129393265E-4</v>
      </c>
      <c r="BG389" s="91">
        <f t="shared" si="356"/>
        <v>0.03</v>
      </c>
      <c r="BH389" s="91">
        <f t="shared" si="357"/>
        <v>5.6338548258786537E-5</v>
      </c>
      <c r="BI389" s="91">
        <f t="shared" si="358"/>
        <v>0.01</v>
      </c>
    </row>
    <row r="390" spans="1:61" s="91" customFormat="1" x14ac:dyDescent="0.25">
      <c r="A390" s="126">
        <v>7.5</v>
      </c>
      <c r="B390" s="127">
        <f t="shared" si="313"/>
        <v>41</v>
      </c>
      <c r="C390" s="128">
        <f t="shared" si="303"/>
        <v>0</v>
      </c>
      <c r="D390" s="129">
        <f t="shared" si="304"/>
        <v>1</v>
      </c>
      <c r="E390" s="130">
        <f t="shared" si="305"/>
        <v>0</v>
      </c>
      <c r="F390" s="145">
        <f t="shared" si="302"/>
        <v>40</v>
      </c>
      <c r="G390" s="138">
        <f t="shared" si="327"/>
        <v>2.4866559411586723E-2</v>
      </c>
      <c r="H390" s="133">
        <f t="shared" si="314"/>
        <v>0.46296296296296297</v>
      </c>
      <c r="I390" s="129">
        <f t="shared" si="315"/>
        <v>1.38</v>
      </c>
      <c r="J390" s="133">
        <f t="shared" si="316"/>
        <v>0.46294875162354449</v>
      </c>
      <c r="K390" s="133">
        <f t="shared" si="328"/>
        <v>1.3570118938151783E-5</v>
      </c>
      <c r="L390" s="128">
        <f t="shared" si="317"/>
        <v>18.617322322758923</v>
      </c>
      <c r="M390" s="129">
        <f t="shared" si="306"/>
        <v>0</v>
      </c>
      <c r="N390" s="145">
        <v>0</v>
      </c>
      <c r="O390" s="140">
        <f t="shared" si="318"/>
        <v>1014.6566452610754</v>
      </c>
      <c r="P390" s="135">
        <f t="shared" si="319"/>
        <v>480</v>
      </c>
      <c r="Q390" s="138">
        <f t="shared" si="320"/>
        <v>1.2433279705793361E-2</v>
      </c>
      <c r="R390" s="133">
        <f t="shared" si="321"/>
        <v>0.23148148148148148</v>
      </c>
      <c r="S390" s="133">
        <f t="shared" si="307"/>
        <v>0.23147437581177224</v>
      </c>
      <c r="T390" s="133">
        <f t="shared" si="308"/>
        <v>6.7850594690758915E-6</v>
      </c>
      <c r="U390" s="138">
        <f t="shared" si="322"/>
        <v>6.2166398528966807E-3</v>
      </c>
      <c r="V390" s="133">
        <f t="shared" si="323"/>
        <v>0.11574074074074074</v>
      </c>
      <c r="W390" s="133">
        <f t="shared" si="309"/>
        <v>0.11573718790588612</v>
      </c>
      <c r="X390" s="133">
        <f t="shared" si="310"/>
        <v>3.3925297345379457E-6</v>
      </c>
      <c r="Y390" s="138">
        <f t="shared" si="324"/>
        <v>1.2433279705793361E-3</v>
      </c>
      <c r="Z390" s="133">
        <f t="shared" si="325"/>
        <v>2.3148148148148147E-2</v>
      </c>
      <c r="AA390" s="133">
        <f t="shared" si="311"/>
        <v>2.3147437581177224E-2</v>
      </c>
      <c r="AB390" s="133">
        <f t="shared" si="312"/>
        <v>6.7850594690758904E-7</v>
      </c>
      <c r="AC390" s="141">
        <f t="shared" si="326"/>
        <v>0.36293402777778239</v>
      </c>
      <c r="AD390" s="91">
        <f t="shared" si="329"/>
        <v>2.2606910661822913E-2</v>
      </c>
      <c r="AE390" s="91">
        <f t="shared" si="330"/>
        <v>2.2400000000000002</v>
      </c>
      <c r="AF390" s="91">
        <f t="shared" si="331"/>
        <v>1.1303455330911457E-2</v>
      </c>
      <c r="AG390" s="91">
        <f t="shared" si="330"/>
        <v>1.1200000000000001</v>
      </c>
      <c r="AH390" s="91">
        <f t="shared" si="332"/>
        <v>5.6517276654557283E-3</v>
      </c>
      <c r="AI390" s="91">
        <f t="shared" si="359"/>
        <v>0.56000000000000005</v>
      </c>
      <c r="AJ390" s="91">
        <f t="shared" si="334"/>
        <v>1.1303455330911461E-3</v>
      </c>
      <c r="AK390" s="91">
        <f t="shared" si="359"/>
        <v>0.11</v>
      </c>
      <c r="AL390" s="91">
        <f t="shared" si="335"/>
        <v>1.1303455330911457E-2</v>
      </c>
      <c r="AM390" s="91">
        <f t="shared" si="336"/>
        <v>1.1200000000000001</v>
      </c>
      <c r="AN390" s="91">
        <f t="shared" si="337"/>
        <v>5.6517276654557283E-3</v>
      </c>
      <c r="AO390" s="91">
        <f t="shared" si="338"/>
        <v>0.56000000000000005</v>
      </c>
      <c r="AP390" s="91">
        <f t="shared" si="339"/>
        <v>2.8258638327278642E-3</v>
      </c>
      <c r="AQ390" s="91">
        <f t="shared" si="340"/>
        <v>0.28000000000000003</v>
      </c>
      <c r="AR390" s="91">
        <f t="shared" si="341"/>
        <v>5.6517276654557307E-4</v>
      </c>
      <c r="AS390" s="91">
        <f t="shared" si="342"/>
        <v>0.06</v>
      </c>
      <c r="AT390" s="91">
        <f t="shared" si="343"/>
        <v>5.6517276654557283E-3</v>
      </c>
      <c r="AU390" s="91">
        <f t="shared" si="344"/>
        <v>0.56000000000000005</v>
      </c>
      <c r="AV390" s="91">
        <f t="shared" si="345"/>
        <v>2.8258638327278642E-3</v>
      </c>
      <c r="AW390" s="91">
        <f t="shared" si="346"/>
        <v>0.28000000000000003</v>
      </c>
      <c r="AX390" s="91">
        <f t="shared" si="347"/>
        <v>1.4129319163639321E-3</v>
      </c>
      <c r="AY390" s="91">
        <f t="shared" si="348"/>
        <v>0.14000000000000001</v>
      </c>
      <c r="AZ390" s="91">
        <f t="shared" si="349"/>
        <v>2.8258638327278654E-4</v>
      </c>
      <c r="BA390" s="91">
        <f t="shared" si="350"/>
        <v>0.03</v>
      </c>
      <c r="BB390" s="91">
        <f t="shared" si="351"/>
        <v>1.1303455330911461E-3</v>
      </c>
      <c r="BC390" s="91">
        <f t="shared" si="352"/>
        <v>0.11</v>
      </c>
      <c r="BD390" s="91">
        <f t="shared" si="353"/>
        <v>5.6517276654557307E-4</v>
      </c>
      <c r="BE390" s="91">
        <f t="shared" si="354"/>
        <v>0.06</v>
      </c>
      <c r="BF390" s="91">
        <f t="shared" si="355"/>
        <v>2.8258638327278654E-4</v>
      </c>
      <c r="BG390" s="91">
        <f t="shared" si="356"/>
        <v>0.03</v>
      </c>
      <c r="BH390" s="91">
        <f t="shared" si="357"/>
        <v>5.6517276654557317E-5</v>
      </c>
      <c r="BI390" s="91">
        <f t="shared" si="358"/>
        <v>0.01</v>
      </c>
    </row>
    <row r="391" spans="1:61" s="91" customFormat="1" x14ac:dyDescent="0.25">
      <c r="A391" s="126">
        <v>7.5</v>
      </c>
      <c r="B391" s="127">
        <f t="shared" si="313"/>
        <v>41</v>
      </c>
      <c r="C391" s="128">
        <f t="shared" si="303"/>
        <v>0</v>
      </c>
      <c r="D391" s="129">
        <f t="shared" si="304"/>
        <v>1</v>
      </c>
      <c r="E391" s="130">
        <f t="shared" si="305"/>
        <v>0</v>
      </c>
      <c r="F391" s="145">
        <f t="shared" si="302"/>
        <v>40</v>
      </c>
      <c r="G391" s="138">
        <f t="shared" si="327"/>
        <v>2.4866560747462723E-2</v>
      </c>
      <c r="H391" s="133">
        <f t="shared" si="314"/>
        <v>0.46296296296296297</v>
      </c>
      <c r="I391" s="129">
        <f t="shared" si="315"/>
        <v>1.38</v>
      </c>
      <c r="J391" s="133">
        <f t="shared" si="316"/>
        <v>0.46294877649397859</v>
      </c>
      <c r="K391" s="133">
        <f t="shared" si="328"/>
        <v>1.3570119667162817E-5</v>
      </c>
      <c r="L391" s="128">
        <f t="shared" si="317"/>
        <v>18.617322322758923</v>
      </c>
      <c r="M391" s="129">
        <f t="shared" si="306"/>
        <v>0</v>
      </c>
      <c r="N391" s="145">
        <v>0</v>
      </c>
      <c r="O391" s="140">
        <f t="shared" si="318"/>
        <v>1014.6566739945305</v>
      </c>
      <c r="P391" s="135">
        <f t="shared" si="319"/>
        <v>480</v>
      </c>
      <c r="Q391" s="138">
        <f t="shared" si="320"/>
        <v>1.2433280373731362E-2</v>
      </c>
      <c r="R391" s="133">
        <f t="shared" si="321"/>
        <v>0.23148148148148148</v>
      </c>
      <c r="S391" s="133">
        <f t="shared" si="307"/>
        <v>0.23147438824698929</v>
      </c>
      <c r="T391" s="133">
        <f t="shared" si="308"/>
        <v>6.7850598335814084E-6</v>
      </c>
      <c r="U391" s="138">
        <f t="shared" si="322"/>
        <v>6.2166401868656808E-3</v>
      </c>
      <c r="V391" s="133">
        <f t="shared" si="323"/>
        <v>0.11574074074074074</v>
      </c>
      <c r="W391" s="133">
        <f t="shared" si="309"/>
        <v>0.11573719412349465</v>
      </c>
      <c r="X391" s="133">
        <f t="shared" si="310"/>
        <v>3.3925299167907042E-6</v>
      </c>
      <c r="Y391" s="138">
        <f t="shared" si="324"/>
        <v>1.2433280373731362E-3</v>
      </c>
      <c r="Z391" s="133">
        <f t="shared" si="325"/>
        <v>2.3148148148148147E-2</v>
      </c>
      <c r="AA391" s="133">
        <f t="shared" si="311"/>
        <v>2.314743882469893E-2</v>
      </c>
      <c r="AB391" s="133">
        <f t="shared" si="312"/>
        <v>6.7850598335814093E-7</v>
      </c>
      <c r="AC391" s="141">
        <f t="shared" si="326"/>
        <v>0.36302083333333796</v>
      </c>
      <c r="AD391" s="91">
        <f t="shared" si="329"/>
        <v>2.267840202397187E-2</v>
      </c>
      <c r="AE391" s="91">
        <f t="shared" si="330"/>
        <v>2.2400000000000002</v>
      </c>
      <c r="AF391" s="91">
        <f t="shared" si="331"/>
        <v>1.1339201011985935E-2</v>
      </c>
      <c r="AG391" s="91">
        <f t="shared" si="330"/>
        <v>1.1299999999999999</v>
      </c>
      <c r="AH391" s="91">
        <f t="shared" si="332"/>
        <v>5.6696005059929675E-3</v>
      </c>
      <c r="AI391" s="91">
        <f t="shared" si="359"/>
        <v>0.56999999999999995</v>
      </c>
      <c r="AJ391" s="91">
        <f t="shared" si="334"/>
        <v>1.1339201011985938E-3</v>
      </c>
      <c r="AK391" s="91">
        <f t="shared" si="359"/>
        <v>0.11</v>
      </c>
      <c r="AL391" s="91">
        <f t="shared" si="335"/>
        <v>1.1339201011985935E-2</v>
      </c>
      <c r="AM391" s="91">
        <f t="shared" si="336"/>
        <v>1.1299999999999999</v>
      </c>
      <c r="AN391" s="91">
        <f t="shared" si="337"/>
        <v>5.6696005059929675E-3</v>
      </c>
      <c r="AO391" s="91">
        <f t="shared" si="338"/>
        <v>0.56999999999999995</v>
      </c>
      <c r="AP391" s="91">
        <f t="shared" si="339"/>
        <v>2.8348002529964837E-3</v>
      </c>
      <c r="AQ391" s="91">
        <f t="shared" si="340"/>
        <v>0.28000000000000003</v>
      </c>
      <c r="AR391" s="91">
        <f t="shared" si="341"/>
        <v>5.6696005059929692E-4</v>
      </c>
      <c r="AS391" s="91">
        <f t="shared" si="342"/>
        <v>0.06</v>
      </c>
      <c r="AT391" s="91">
        <f t="shared" si="343"/>
        <v>5.6696005059929675E-3</v>
      </c>
      <c r="AU391" s="91">
        <f t="shared" si="344"/>
        <v>0.56999999999999995</v>
      </c>
      <c r="AV391" s="91">
        <f t="shared" si="345"/>
        <v>2.8348002529964837E-3</v>
      </c>
      <c r="AW391" s="91">
        <f t="shared" si="346"/>
        <v>0.28000000000000003</v>
      </c>
      <c r="AX391" s="91">
        <f t="shared" si="347"/>
        <v>1.4174001264982419E-3</v>
      </c>
      <c r="AY391" s="91">
        <f t="shared" si="348"/>
        <v>0.14000000000000001</v>
      </c>
      <c r="AZ391" s="91">
        <f t="shared" si="349"/>
        <v>2.8348002529964846E-4</v>
      </c>
      <c r="BA391" s="91">
        <f t="shared" si="350"/>
        <v>0.03</v>
      </c>
      <c r="BB391" s="91">
        <f t="shared" si="351"/>
        <v>1.1339201011985938E-3</v>
      </c>
      <c r="BC391" s="91">
        <f t="shared" si="352"/>
        <v>0.11</v>
      </c>
      <c r="BD391" s="91">
        <f t="shared" si="353"/>
        <v>5.6696005059929692E-4</v>
      </c>
      <c r="BE391" s="91">
        <f t="shared" si="354"/>
        <v>0.06</v>
      </c>
      <c r="BF391" s="91">
        <f t="shared" si="355"/>
        <v>2.8348002529964846E-4</v>
      </c>
      <c r="BG391" s="91">
        <f t="shared" si="356"/>
        <v>0.03</v>
      </c>
      <c r="BH391" s="91">
        <f t="shared" si="357"/>
        <v>5.6696005059929703E-5</v>
      </c>
      <c r="BI391" s="91">
        <f t="shared" si="358"/>
        <v>0.01</v>
      </c>
    </row>
    <row r="392" spans="1:61" s="91" customFormat="1" x14ac:dyDescent="0.25">
      <c r="A392" s="126">
        <v>7.5</v>
      </c>
      <c r="B392" s="127">
        <f t="shared" si="313"/>
        <v>41</v>
      </c>
      <c r="C392" s="128">
        <f t="shared" si="303"/>
        <v>0</v>
      </c>
      <c r="D392" s="129">
        <f t="shared" si="304"/>
        <v>1</v>
      </c>
      <c r="E392" s="130">
        <f t="shared" si="305"/>
        <v>0</v>
      </c>
      <c r="F392" s="145">
        <f t="shared" si="302"/>
        <v>40</v>
      </c>
      <c r="G392" s="138">
        <f t="shared" si="327"/>
        <v>2.4866562031523799E-2</v>
      </c>
      <c r="H392" s="133">
        <f t="shared" si="314"/>
        <v>0.46296296296296297</v>
      </c>
      <c r="I392" s="129">
        <f t="shared" si="315"/>
        <v>1.38</v>
      </c>
      <c r="J392" s="133">
        <f t="shared" si="316"/>
        <v>0.4629488003997575</v>
      </c>
      <c r="K392" s="133">
        <f t="shared" si="328"/>
        <v>1.3570120367897535E-5</v>
      </c>
      <c r="L392" s="128">
        <f t="shared" si="317"/>
        <v>18.617322322758923</v>
      </c>
      <c r="M392" s="129">
        <f t="shared" si="306"/>
        <v>0</v>
      </c>
      <c r="N392" s="145">
        <v>0</v>
      </c>
      <c r="O392" s="140">
        <f t="shared" si="318"/>
        <v>1014.6567016135273</v>
      </c>
      <c r="P392" s="135">
        <f t="shared" si="319"/>
        <v>480</v>
      </c>
      <c r="Q392" s="138">
        <f t="shared" si="320"/>
        <v>1.24332810157619E-2</v>
      </c>
      <c r="R392" s="133">
        <f t="shared" si="321"/>
        <v>0.23148148148148148</v>
      </c>
      <c r="S392" s="133">
        <f t="shared" si="307"/>
        <v>0.23147440019987875</v>
      </c>
      <c r="T392" s="133">
        <f t="shared" si="308"/>
        <v>6.7850601839487673E-6</v>
      </c>
      <c r="U392" s="138">
        <f t="shared" si="322"/>
        <v>6.2166405078809498E-3</v>
      </c>
      <c r="V392" s="133">
        <f t="shared" si="323"/>
        <v>0.11574074074074074</v>
      </c>
      <c r="W392" s="133">
        <f t="shared" si="309"/>
        <v>0.11573720009993937</v>
      </c>
      <c r="X392" s="133">
        <f t="shared" si="310"/>
        <v>3.3925300919743836E-6</v>
      </c>
      <c r="Y392" s="138">
        <f t="shared" si="324"/>
        <v>1.2433281015761901E-3</v>
      </c>
      <c r="Z392" s="133">
        <f t="shared" si="325"/>
        <v>2.3148148148148147E-2</v>
      </c>
      <c r="AA392" s="133">
        <f t="shared" si="311"/>
        <v>2.3147440019987878E-2</v>
      </c>
      <c r="AB392" s="133">
        <f t="shared" si="312"/>
        <v>6.7850601839487687E-7</v>
      </c>
      <c r="AC392" s="141">
        <f t="shared" si="326"/>
        <v>0.36310763888889352</v>
      </c>
      <c r="AD392" s="91">
        <f t="shared" si="329"/>
        <v>2.2749893389812502E-2</v>
      </c>
      <c r="AE392" s="91">
        <f t="shared" si="330"/>
        <v>2.25</v>
      </c>
      <c r="AF392" s="91">
        <f t="shared" si="331"/>
        <v>1.1374946694906251E-2</v>
      </c>
      <c r="AG392" s="91">
        <f t="shared" si="330"/>
        <v>1.1299999999999999</v>
      </c>
      <c r="AH392" s="91">
        <f t="shared" si="332"/>
        <v>5.6874733474531255E-3</v>
      </c>
      <c r="AI392" s="91">
        <f t="shared" si="359"/>
        <v>0.56999999999999995</v>
      </c>
      <c r="AJ392" s="91">
        <f t="shared" si="334"/>
        <v>1.1374946694906254E-3</v>
      </c>
      <c r="AK392" s="91">
        <f t="shared" si="359"/>
        <v>0.11</v>
      </c>
      <c r="AL392" s="91">
        <f t="shared" si="335"/>
        <v>1.1374946694906251E-2</v>
      </c>
      <c r="AM392" s="91">
        <f t="shared" si="336"/>
        <v>1.1299999999999999</v>
      </c>
      <c r="AN392" s="91">
        <f t="shared" si="337"/>
        <v>5.6874733474531255E-3</v>
      </c>
      <c r="AO392" s="91">
        <f t="shared" si="338"/>
        <v>0.56999999999999995</v>
      </c>
      <c r="AP392" s="91">
        <f t="shared" si="339"/>
        <v>2.8437366737265627E-3</v>
      </c>
      <c r="AQ392" s="91">
        <f t="shared" si="340"/>
        <v>0.28000000000000003</v>
      </c>
      <c r="AR392" s="91">
        <f t="shared" si="341"/>
        <v>5.6874733474531272E-4</v>
      </c>
      <c r="AS392" s="91">
        <f t="shared" si="342"/>
        <v>0.06</v>
      </c>
      <c r="AT392" s="91">
        <f t="shared" si="343"/>
        <v>5.6874733474531255E-3</v>
      </c>
      <c r="AU392" s="91">
        <f t="shared" si="344"/>
        <v>0.56999999999999995</v>
      </c>
      <c r="AV392" s="91">
        <f t="shared" si="345"/>
        <v>2.8437366737265627E-3</v>
      </c>
      <c r="AW392" s="91">
        <f t="shared" si="346"/>
        <v>0.28000000000000003</v>
      </c>
      <c r="AX392" s="91">
        <f t="shared" si="347"/>
        <v>1.4218683368632814E-3</v>
      </c>
      <c r="AY392" s="91">
        <f t="shared" si="348"/>
        <v>0.14000000000000001</v>
      </c>
      <c r="AZ392" s="91">
        <f t="shared" si="349"/>
        <v>2.8437366737265636E-4</v>
      </c>
      <c r="BA392" s="91">
        <f t="shared" si="350"/>
        <v>0.03</v>
      </c>
      <c r="BB392" s="91">
        <f t="shared" si="351"/>
        <v>1.1374946694906254E-3</v>
      </c>
      <c r="BC392" s="91">
        <f t="shared" si="352"/>
        <v>0.11</v>
      </c>
      <c r="BD392" s="91">
        <f t="shared" si="353"/>
        <v>5.6874733474531272E-4</v>
      </c>
      <c r="BE392" s="91">
        <f t="shared" si="354"/>
        <v>0.06</v>
      </c>
      <c r="BF392" s="91">
        <f t="shared" si="355"/>
        <v>2.8437366737265636E-4</v>
      </c>
      <c r="BG392" s="91">
        <f t="shared" si="356"/>
        <v>0.03</v>
      </c>
      <c r="BH392" s="91">
        <f t="shared" si="357"/>
        <v>5.6874733474531279E-5</v>
      </c>
      <c r="BI392" s="91">
        <f t="shared" si="358"/>
        <v>0.01</v>
      </c>
    </row>
    <row r="393" spans="1:61" s="91" customFormat="1" x14ac:dyDescent="0.25">
      <c r="A393" s="126">
        <v>7.5</v>
      </c>
      <c r="B393" s="127">
        <f t="shared" si="313"/>
        <v>41</v>
      </c>
      <c r="C393" s="128">
        <f t="shared" si="303"/>
        <v>0</v>
      </c>
      <c r="D393" s="129">
        <f t="shared" si="304"/>
        <v>1</v>
      </c>
      <c r="E393" s="130">
        <f t="shared" si="305"/>
        <v>0</v>
      </c>
      <c r="F393" s="145">
        <f t="shared" si="302"/>
        <v>40</v>
      </c>
      <c r="G393" s="138">
        <f t="shared" si="327"/>
        <v>2.4866563265779712E-2</v>
      </c>
      <c r="H393" s="133">
        <f t="shared" si="314"/>
        <v>0.46296296296296297</v>
      </c>
      <c r="I393" s="129">
        <f t="shared" si="315"/>
        <v>1.38</v>
      </c>
      <c r="J393" s="133">
        <f t="shared" si="316"/>
        <v>0.46294882337829768</v>
      </c>
      <c r="K393" s="133">
        <f t="shared" si="328"/>
        <v>1.3570121041452701E-5</v>
      </c>
      <c r="L393" s="128">
        <f t="shared" si="317"/>
        <v>18.617322322758923</v>
      </c>
      <c r="M393" s="129">
        <f t="shared" si="306"/>
        <v>0</v>
      </c>
      <c r="N393" s="145">
        <v>0</v>
      </c>
      <c r="O393" s="140">
        <f t="shared" si="318"/>
        <v>1014.6567281612913</v>
      </c>
      <c r="P393" s="135">
        <f t="shared" si="319"/>
        <v>480</v>
      </c>
      <c r="Q393" s="138">
        <f t="shared" si="320"/>
        <v>1.2433281632889856E-2</v>
      </c>
      <c r="R393" s="133">
        <f t="shared" si="321"/>
        <v>0.23148148148148148</v>
      </c>
      <c r="S393" s="133">
        <f t="shared" si="307"/>
        <v>0.23147441168914884</v>
      </c>
      <c r="T393" s="133">
        <f t="shared" si="308"/>
        <v>6.7850605207263506E-6</v>
      </c>
      <c r="U393" s="138">
        <f t="shared" si="322"/>
        <v>6.216640816444928E-3</v>
      </c>
      <c r="V393" s="133">
        <f t="shared" si="323"/>
        <v>0.11574074074074074</v>
      </c>
      <c r="W393" s="133">
        <f t="shared" si="309"/>
        <v>0.11573720584457442</v>
      </c>
      <c r="X393" s="133">
        <f t="shared" si="310"/>
        <v>3.3925302603631753E-6</v>
      </c>
      <c r="Y393" s="138">
        <f t="shared" si="324"/>
        <v>1.2433281632889856E-3</v>
      </c>
      <c r="Z393" s="133">
        <f t="shared" si="325"/>
        <v>2.3148148148148147E-2</v>
      </c>
      <c r="AA393" s="133">
        <f t="shared" si="311"/>
        <v>2.3147441168914883E-2</v>
      </c>
      <c r="AB393" s="133">
        <f t="shared" si="312"/>
        <v>6.7850605207263506E-7</v>
      </c>
      <c r="AC393" s="141">
        <f t="shared" si="326"/>
        <v>0.36319444444444909</v>
      </c>
      <c r="AD393" s="91">
        <f t="shared" si="329"/>
        <v>2.2821384759201618E-2</v>
      </c>
      <c r="AE393" s="91">
        <f t="shared" si="330"/>
        <v>2.2599999999999998</v>
      </c>
      <c r="AF393" s="91">
        <f t="shared" si="331"/>
        <v>1.1410692379600809E-2</v>
      </c>
      <c r="AG393" s="91">
        <f t="shared" si="330"/>
        <v>1.1299999999999999</v>
      </c>
      <c r="AH393" s="91">
        <f t="shared" si="332"/>
        <v>5.7053461898004046E-3</v>
      </c>
      <c r="AI393" s="91">
        <f t="shared" si="359"/>
        <v>0.56999999999999995</v>
      </c>
      <c r="AJ393" s="91">
        <f t="shared" si="334"/>
        <v>1.1410692379600813E-3</v>
      </c>
      <c r="AK393" s="91">
        <f t="shared" si="359"/>
        <v>0.11</v>
      </c>
      <c r="AL393" s="91">
        <f t="shared" si="335"/>
        <v>1.1410692379600809E-2</v>
      </c>
      <c r="AM393" s="91">
        <f t="shared" si="336"/>
        <v>1.1299999999999999</v>
      </c>
      <c r="AN393" s="91">
        <f t="shared" si="337"/>
        <v>5.7053461898004046E-3</v>
      </c>
      <c r="AO393" s="91">
        <f t="shared" si="338"/>
        <v>0.56999999999999995</v>
      </c>
      <c r="AP393" s="91">
        <f t="shared" si="339"/>
        <v>2.8526730949002023E-3</v>
      </c>
      <c r="AQ393" s="91">
        <f t="shared" si="340"/>
        <v>0.28000000000000003</v>
      </c>
      <c r="AR393" s="91">
        <f t="shared" si="341"/>
        <v>5.7053461898004065E-4</v>
      </c>
      <c r="AS393" s="91">
        <f t="shared" si="342"/>
        <v>0.06</v>
      </c>
      <c r="AT393" s="91">
        <f t="shared" si="343"/>
        <v>5.7053461898004046E-3</v>
      </c>
      <c r="AU393" s="91">
        <f t="shared" si="344"/>
        <v>0.56999999999999995</v>
      </c>
      <c r="AV393" s="91">
        <f t="shared" si="345"/>
        <v>2.8526730949002023E-3</v>
      </c>
      <c r="AW393" s="91">
        <f t="shared" si="346"/>
        <v>0.28000000000000003</v>
      </c>
      <c r="AX393" s="91">
        <f t="shared" si="347"/>
        <v>1.4263365474501011E-3</v>
      </c>
      <c r="AY393" s="91">
        <f t="shared" si="348"/>
        <v>0.14000000000000001</v>
      </c>
      <c r="AZ393" s="91">
        <f t="shared" si="349"/>
        <v>2.8526730949002033E-4</v>
      </c>
      <c r="BA393" s="91">
        <f t="shared" si="350"/>
        <v>0.03</v>
      </c>
      <c r="BB393" s="91">
        <f t="shared" si="351"/>
        <v>1.1410692379600813E-3</v>
      </c>
      <c r="BC393" s="91">
        <f t="shared" si="352"/>
        <v>0.11</v>
      </c>
      <c r="BD393" s="91">
        <f t="shared" si="353"/>
        <v>5.7053461898004065E-4</v>
      </c>
      <c r="BE393" s="91">
        <f t="shared" si="354"/>
        <v>0.06</v>
      </c>
      <c r="BF393" s="91">
        <f t="shared" si="355"/>
        <v>2.8526730949002033E-4</v>
      </c>
      <c r="BG393" s="91">
        <f t="shared" si="356"/>
        <v>0.03</v>
      </c>
      <c r="BH393" s="91">
        <f t="shared" si="357"/>
        <v>5.7053461898004068E-5</v>
      </c>
      <c r="BI393" s="91">
        <f t="shared" si="358"/>
        <v>0.01</v>
      </c>
    </row>
    <row r="394" spans="1:61" s="91" customFormat="1" x14ac:dyDescent="0.25">
      <c r="A394" s="126">
        <v>7.5</v>
      </c>
      <c r="B394" s="127">
        <f t="shared" si="313"/>
        <v>41</v>
      </c>
      <c r="C394" s="128">
        <f t="shared" si="303"/>
        <v>0</v>
      </c>
      <c r="D394" s="129">
        <f t="shared" si="304"/>
        <v>1</v>
      </c>
      <c r="E394" s="130">
        <f t="shared" si="305"/>
        <v>0</v>
      </c>
      <c r="F394" s="145">
        <f t="shared" si="302"/>
        <v>40</v>
      </c>
      <c r="G394" s="138">
        <f t="shared" si="327"/>
        <v>2.4866564452162263E-2</v>
      </c>
      <c r="H394" s="133">
        <f t="shared" si="314"/>
        <v>0.46296296296296297</v>
      </c>
      <c r="I394" s="129">
        <f t="shared" si="315"/>
        <v>1.38</v>
      </c>
      <c r="J394" s="133">
        <f t="shared" si="316"/>
        <v>0.46294884546556403</v>
      </c>
      <c r="K394" s="133">
        <f t="shared" si="328"/>
        <v>1.3570121688882531E-5</v>
      </c>
      <c r="L394" s="128">
        <f t="shared" si="317"/>
        <v>18.617322322758923</v>
      </c>
      <c r="M394" s="129">
        <f t="shared" si="306"/>
        <v>0</v>
      </c>
      <c r="N394" s="145">
        <v>0</v>
      </c>
      <c r="O394" s="140">
        <f t="shared" si="318"/>
        <v>1014.6567536793713</v>
      </c>
      <c r="P394" s="135">
        <f t="shared" si="319"/>
        <v>480</v>
      </c>
      <c r="Q394" s="138">
        <f t="shared" si="320"/>
        <v>1.2433282226081132E-2</v>
      </c>
      <c r="R394" s="133">
        <f t="shared" si="321"/>
        <v>0.23148148148148148</v>
      </c>
      <c r="S394" s="133">
        <f t="shared" si="307"/>
        <v>0.23147442273278201</v>
      </c>
      <c r="T394" s="133">
        <f t="shared" si="308"/>
        <v>6.7850608444412655E-6</v>
      </c>
      <c r="U394" s="138">
        <f t="shared" si="322"/>
        <v>6.2166411130405658E-3</v>
      </c>
      <c r="V394" s="133">
        <f t="shared" si="323"/>
        <v>0.11574074074074074</v>
      </c>
      <c r="W394" s="133">
        <f t="shared" si="309"/>
        <v>0.11573721136639101</v>
      </c>
      <c r="X394" s="133">
        <f t="shared" si="310"/>
        <v>3.3925304222206328E-6</v>
      </c>
      <c r="Y394" s="138">
        <f t="shared" si="324"/>
        <v>1.2433282226081131E-3</v>
      </c>
      <c r="Z394" s="133">
        <f t="shared" si="325"/>
        <v>2.3148148148148147E-2</v>
      </c>
      <c r="AA394" s="133">
        <f t="shared" si="311"/>
        <v>2.3147442273278199E-2</v>
      </c>
      <c r="AB394" s="133">
        <f t="shared" si="312"/>
        <v>6.7850608444412647E-7</v>
      </c>
      <c r="AC394" s="141">
        <f t="shared" si="326"/>
        <v>0.36328125000000466</v>
      </c>
      <c r="AD394" s="91">
        <f t="shared" si="329"/>
        <v>2.2892876132001586E-2</v>
      </c>
      <c r="AE394" s="91">
        <f t="shared" si="330"/>
        <v>2.2599999999999998</v>
      </c>
      <c r="AF394" s="91">
        <f t="shared" si="331"/>
        <v>1.1446438066000793E-2</v>
      </c>
      <c r="AG394" s="91">
        <f t="shared" si="330"/>
        <v>1.1399999999999999</v>
      </c>
      <c r="AH394" s="91">
        <f t="shared" si="332"/>
        <v>5.7232190330003966E-3</v>
      </c>
      <c r="AI394" s="91">
        <f t="shared" si="359"/>
        <v>0.56999999999999995</v>
      </c>
      <c r="AJ394" s="91">
        <f t="shared" si="334"/>
        <v>1.1446438066000796E-3</v>
      </c>
      <c r="AK394" s="91">
        <f t="shared" si="359"/>
        <v>0.11</v>
      </c>
      <c r="AL394" s="91">
        <f t="shared" si="335"/>
        <v>1.1446438066000793E-2</v>
      </c>
      <c r="AM394" s="91">
        <f t="shared" si="336"/>
        <v>1.1399999999999999</v>
      </c>
      <c r="AN394" s="91">
        <f t="shared" si="337"/>
        <v>5.7232190330003966E-3</v>
      </c>
      <c r="AO394" s="91">
        <f t="shared" si="338"/>
        <v>0.56999999999999995</v>
      </c>
      <c r="AP394" s="91">
        <f t="shared" si="339"/>
        <v>2.8616095165001983E-3</v>
      </c>
      <c r="AQ394" s="91">
        <f t="shared" si="340"/>
        <v>0.28999999999999998</v>
      </c>
      <c r="AR394" s="91">
        <f t="shared" si="341"/>
        <v>5.7232190330003979E-4</v>
      </c>
      <c r="AS394" s="91">
        <f t="shared" si="342"/>
        <v>0.06</v>
      </c>
      <c r="AT394" s="91">
        <f t="shared" si="343"/>
        <v>5.7232190330003966E-3</v>
      </c>
      <c r="AU394" s="91">
        <f t="shared" si="344"/>
        <v>0.56999999999999995</v>
      </c>
      <c r="AV394" s="91">
        <f t="shared" si="345"/>
        <v>2.8616095165001983E-3</v>
      </c>
      <c r="AW394" s="91">
        <f t="shared" si="346"/>
        <v>0.28999999999999998</v>
      </c>
      <c r="AX394" s="91">
        <f t="shared" si="347"/>
        <v>1.4308047582500991E-3</v>
      </c>
      <c r="AY394" s="91">
        <f t="shared" si="348"/>
        <v>0.14000000000000001</v>
      </c>
      <c r="AZ394" s="91">
        <f t="shared" si="349"/>
        <v>2.8616095165001989E-4</v>
      </c>
      <c r="BA394" s="91">
        <f t="shared" si="350"/>
        <v>0.03</v>
      </c>
      <c r="BB394" s="91">
        <f t="shared" si="351"/>
        <v>1.1446438066000796E-3</v>
      </c>
      <c r="BC394" s="91">
        <f t="shared" si="352"/>
        <v>0.11</v>
      </c>
      <c r="BD394" s="91">
        <f t="shared" si="353"/>
        <v>5.7232190330003979E-4</v>
      </c>
      <c r="BE394" s="91">
        <f t="shared" si="354"/>
        <v>0.06</v>
      </c>
      <c r="BF394" s="91">
        <f t="shared" si="355"/>
        <v>2.8616095165001989E-4</v>
      </c>
      <c r="BG394" s="91">
        <f t="shared" si="356"/>
        <v>0.03</v>
      </c>
      <c r="BH394" s="91">
        <f t="shared" si="357"/>
        <v>5.7232190330003985E-5</v>
      </c>
      <c r="BI394" s="91">
        <f t="shared" si="358"/>
        <v>0.01</v>
      </c>
    </row>
    <row r="395" spans="1:61" s="91" customFormat="1" x14ac:dyDescent="0.25">
      <c r="A395" s="126">
        <v>7.5</v>
      </c>
      <c r="B395" s="127">
        <f t="shared" si="313"/>
        <v>41</v>
      </c>
      <c r="C395" s="128">
        <f t="shared" si="303"/>
        <v>0</v>
      </c>
      <c r="D395" s="129">
        <f t="shared" si="304"/>
        <v>1</v>
      </c>
      <c r="E395" s="130">
        <f t="shared" si="305"/>
        <v>0</v>
      </c>
      <c r="F395" s="145">
        <f t="shared" si="302"/>
        <v>40</v>
      </c>
      <c r="G395" s="138">
        <f t="shared" si="327"/>
        <v>2.4866565592528325E-2</v>
      </c>
      <c r="H395" s="133">
        <f t="shared" si="314"/>
        <v>0.46296296296296297</v>
      </c>
      <c r="I395" s="129">
        <f t="shared" si="315"/>
        <v>1.38</v>
      </c>
      <c r="J395" s="133">
        <f t="shared" si="316"/>
        <v>0.46294886669612656</v>
      </c>
      <c r="K395" s="133">
        <f t="shared" si="328"/>
        <v>1.357012231120035E-5</v>
      </c>
      <c r="L395" s="128">
        <f t="shared" si="317"/>
        <v>18.617322322758923</v>
      </c>
      <c r="M395" s="129">
        <f t="shared" si="306"/>
        <v>0</v>
      </c>
      <c r="N395" s="145">
        <v>0</v>
      </c>
      <c r="O395" s="140">
        <f t="shared" si="318"/>
        <v>1014.6567782077047</v>
      </c>
      <c r="P395" s="135">
        <f t="shared" si="319"/>
        <v>480</v>
      </c>
      <c r="Q395" s="138">
        <f t="shared" si="320"/>
        <v>1.2433282796264163E-2</v>
      </c>
      <c r="R395" s="133">
        <f t="shared" si="321"/>
        <v>0.23148148148148148</v>
      </c>
      <c r="S395" s="133">
        <f t="shared" si="307"/>
        <v>0.23147443334806328</v>
      </c>
      <c r="T395" s="133">
        <f t="shared" si="308"/>
        <v>6.7850611556001748E-6</v>
      </c>
      <c r="U395" s="138">
        <f t="shared" si="322"/>
        <v>6.2166413981320813E-3</v>
      </c>
      <c r="V395" s="133">
        <f t="shared" si="323"/>
        <v>0.11574074074074074</v>
      </c>
      <c r="W395" s="133">
        <f t="shared" si="309"/>
        <v>0.11573721667403164</v>
      </c>
      <c r="X395" s="133">
        <f t="shared" si="310"/>
        <v>3.3925305778000874E-6</v>
      </c>
      <c r="Y395" s="138">
        <f t="shared" si="324"/>
        <v>1.2433282796264161E-3</v>
      </c>
      <c r="Z395" s="133">
        <f t="shared" si="325"/>
        <v>2.3148148148148147E-2</v>
      </c>
      <c r="AA395" s="133">
        <f t="shared" si="311"/>
        <v>2.3147443334806325E-2</v>
      </c>
      <c r="AB395" s="133">
        <f t="shared" si="312"/>
        <v>6.7850611556001752E-7</v>
      </c>
      <c r="AC395" s="141">
        <f t="shared" si="326"/>
        <v>0.36336805555556023</v>
      </c>
      <c r="AD395" s="91">
        <f t="shared" si="329"/>
        <v>2.2964367508080105E-2</v>
      </c>
      <c r="AE395" s="91">
        <f t="shared" si="330"/>
        <v>2.27</v>
      </c>
      <c r="AF395" s="91">
        <f t="shared" si="331"/>
        <v>1.1482183754040053E-2</v>
      </c>
      <c r="AG395" s="91">
        <f t="shared" si="330"/>
        <v>1.1399999999999999</v>
      </c>
      <c r="AH395" s="91">
        <f t="shared" si="332"/>
        <v>5.7410918770200263E-3</v>
      </c>
      <c r="AI395" s="91">
        <f t="shared" si="359"/>
        <v>0.56999999999999995</v>
      </c>
      <c r="AJ395" s="91">
        <f t="shared" si="334"/>
        <v>1.1482183754040055E-3</v>
      </c>
      <c r="AK395" s="91">
        <f t="shared" si="359"/>
        <v>0.11</v>
      </c>
      <c r="AL395" s="91">
        <f t="shared" si="335"/>
        <v>1.1482183754040053E-2</v>
      </c>
      <c r="AM395" s="91">
        <f t="shared" si="336"/>
        <v>1.1399999999999999</v>
      </c>
      <c r="AN395" s="91">
        <f t="shared" si="337"/>
        <v>5.7410918770200263E-3</v>
      </c>
      <c r="AO395" s="91">
        <f t="shared" si="338"/>
        <v>0.56999999999999995</v>
      </c>
      <c r="AP395" s="91">
        <f t="shared" si="339"/>
        <v>2.8705459385100131E-3</v>
      </c>
      <c r="AQ395" s="91">
        <f t="shared" si="340"/>
        <v>0.28999999999999998</v>
      </c>
      <c r="AR395" s="91">
        <f t="shared" si="341"/>
        <v>5.7410918770200276E-4</v>
      </c>
      <c r="AS395" s="91">
        <f t="shared" si="342"/>
        <v>0.06</v>
      </c>
      <c r="AT395" s="91">
        <f t="shared" si="343"/>
        <v>5.7410918770200263E-3</v>
      </c>
      <c r="AU395" s="91">
        <f t="shared" si="344"/>
        <v>0.56999999999999995</v>
      </c>
      <c r="AV395" s="91">
        <f t="shared" si="345"/>
        <v>2.8705459385100131E-3</v>
      </c>
      <c r="AW395" s="91">
        <f t="shared" si="346"/>
        <v>0.28999999999999998</v>
      </c>
      <c r="AX395" s="91">
        <f t="shared" si="347"/>
        <v>1.4352729692550066E-3</v>
      </c>
      <c r="AY395" s="91">
        <f t="shared" si="348"/>
        <v>0.14000000000000001</v>
      </c>
      <c r="AZ395" s="91">
        <f t="shared" si="349"/>
        <v>2.8705459385100138E-4</v>
      </c>
      <c r="BA395" s="91">
        <f t="shared" si="350"/>
        <v>0.03</v>
      </c>
      <c r="BB395" s="91">
        <f t="shared" si="351"/>
        <v>1.1482183754040055E-3</v>
      </c>
      <c r="BC395" s="91">
        <f t="shared" si="352"/>
        <v>0.11</v>
      </c>
      <c r="BD395" s="91">
        <f t="shared" si="353"/>
        <v>5.7410918770200276E-4</v>
      </c>
      <c r="BE395" s="91">
        <f t="shared" si="354"/>
        <v>0.06</v>
      </c>
      <c r="BF395" s="91">
        <f t="shared" si="355"/>
        <v>2.8705459385100138E-4</v>
      </c>
      <c r="BG395" s="91">
        <f t="shared" si="356"/>
        <v>0.03</v>
      </c>
      <c r="BH395" s="91">
        <f t="shared" si="357"/>
        <v>5.7410918770200281E-5</v>
      </c>
      <c r="BI395" s="91">
        <f t="shared" si="358"/>
        <v>0.01</v>
      </c>
    </row>
    <row r="396" spans="1:61" s="91" customFormat="1" x14ac:dyDescent="0.25">
      <c r="A396" s="126">
        <v>7.5</v>
      </c>
      <c r="B396" s="127">
        <f t="shared" si="313"/>
        <v>41</v>
      </c>
      <c r="C396" s="128">
        <f t="shared" si="303"/>
        <v>0</v>
      </c>
      <c r="D396" s="129">
        <f t="shared" si="304"/>
        <v>1</v>
      </c>
      <c r="E396" s="130">
        <f t="shared" si="305"/>
        <v>0</v>
      </c>
      <c r="F396" s="145">
        <f t="shared" si="302"/>
        <v>40</v>
      </c>
      <c r="G396" s="138">
        <f t="shared" si="327"/>
        <v>2.4866566688662751E-2</v>
      </c>
      <c r="H396" s="133">
        <f t="shared" si="314"/>
        <v>0.46296296296296297</v>
      </c>
      <c r="I396" s="129">
        <f t="shared" si="315"/>
        <v>1.38</v>
      </c>
      <c r="J396" s="133">
        <f t="shared" si="316"/>
        <v>0.46294888710321447</v>
      </c>
      <c r="K396" s="133">
        <f t="shared" si="328"/>
        <v>1.3570122909380194E-5</v>
      </c>
      <c r="L396" s="128">
        <f t="shared" si="317"/>
        <v>18.617322322758923</v>
      </c>
      <c r="M396" s="129">
        <f t="shared" si="306"/>
        <v>0</v>
      </c>
      <c r="N396" s="145">
        <v>0</v>
      </c>
      <c r="O396" s="140">
        <f t="shared" si="318"/>
        <v>1014.6568017846802</v>
      </c>
      <c r="P396" s="135">
        <f t="shared" si="319"/>
        <v>480</v>
      </c>
      <c r="Q396" s="138">
        <f t="shared" si="320"/>
        <v>1.2433283344331376E-2</v>
      </c>
      <c r="R396" s="133">
        <f t="shared" si="321"/>
        <v>0.23148148148148148</v>
      </c>
      <c r="S396" s="133">
        <f t="shared" si="307"/>
        <v>0.23147444355160723</v>
      </c>
      <c r="T396" s="133">
        <f t="shared" si="308"/>
        <v>6.785061454690097E-6</v>
      </c>
      <c r="U396" s="138">
        <f t="shared" si="322"/>
        <v>6.2166416721656879E-3</v>
      </c>
      <c r="V396" s="133">
        <f t="shared" si="323"/>
        <v>0.11574074074074074</v>
      </c>
      <c r="W396" s="133">
        <f t="shared" si="309"/>
        <v>0.11573722177580362</v>
      </c>
      <c r="X396" s="133">
        <f t="shared" si="310"/>
        <v>3.3925307273450485E-6</v>
      </c>
      <c r="Y396" s="138">
        <f t="shared" si="324"/>
        <v>1.2433283344331376E-3</v>
      </c>
      <c r="Z396" s="133">
        <f t="shared" si="325"/>
        <v>2.3148148148148147E-2</v>
      </c>
      <c r="AA396" s="133">
        <f t="shared" si="311"/>
        <v>2.3147444355160723E-2</v>
      </c>
      <c r="AB396" s="133">
        <f t="shared" si="312"/>
        <v>6.7850614546900966E-7</v>
      </c>
      <c r="AC396" s="141">
        <f t="shared" si="326"/>
        <v>0.3634548611111158</v>
      </c>
      <c r="AD396" s="91">
        <f t="shared" si="329"/>
        <v>2.303585888731001E-2</v>
      </c>
      <c r="AE396" s="91">
        <f t="shared" si="330"/>
        <v>2.2799999999999998</v>
      </c>
      <c r="AF396" s="91">
        <f t="shared" si="331"/>
        <v>1.1517929443655005E-2</v>
      </c>
      <c r="AG396" s="91">
        <f t="shared" si="330"/>
        <v>1.1499999999999999</v>
      </c>
      <c r="AH396" s="91">
        <f t="shared" si="332"/>
        <v>5.7589647218275024E-3</v>
      </c>
      <c r="AI396" s="91">
        <f t="shared" si="359"/>
        <v>0.56999999999999995</v>
      </c>
      <c r="AJ396" s="91">
        <f t="shared" si="334"/>
        <v>1.1517929443655007E-3</v>
      </c>
      <c r="AK396" s="91">
        <f t="shared" si="359"/>
        <v>0.12</v>
      </c>
      <c r="AL396" s="91">
        <f t="shared" si="335"/>
        <v>1.1517929443655005E-2</v>
      </c>
      <c r="AM396" s="91">
        <f t="shared" si="336"/>
        <v>1.1499999999999999</v>
      </c>
      <c r="AN396" s="91">
        <f t="shared" si="337"/>
        <v>5.7589647218275024E-3</v>
      </c>
      <c r="AO396" s="91">
        <f t="shared" si="338"/>
        <v>0.56999999999999995</v>
      </c>
      <c r="AP396" s="91">
        <f t="shared" si="339"/>
        <v>2.8794823609137512E-3</v>
      </c>
      <c r="AQ396" s="91">
        <f t="shared" si="340"/>
        <v>0.28999999999999998</v>
      </c>
      <c r="AR396" s="91">
        <f t="shared" si="341"/>
        <v>5.7589647218275037E-4</v>
      </c>
      <c r="AS396" s="91">
        <f t="shared" si="342"/>
        <v>0.06</v>
      </c>
      <c r="AT396" s="91">
        <f t="shared" si="343"/>
        <v>5.7589647218275024E-3</v>
      </c>
      <c r="AU396" s="91">
        <f t="shared" si="344"/>
        <v>0.56999999999999995</v>
      </c>
      <c r="AV396" s="91">
        <f t="shared" si="345"/>
        <v>2.8794823609137512E-3</v>
      </c>
      <c r="AW396" s="91">
        <f t="shared" si="346"/>
        <v>0.28999999999999998</v>
      </c>
      <c r="AX396" s="91">
        <f t="shared" si="347"/>
        <v>1.4397411804568756E-3</v>
      </c>
      <c r="AY396" s="91">
        <f t="shared" si="348"/>
        <v>0.14000000000000001</v>
      </c>
      <c r="AZ396" s="91">
        <f t="shared" si="349"/>
        <v>2.8794823609137518E-4</v>
      </c>
      <c r="BA396" s="91">
        <f t="shared" si="350"/>
        <v>0.03</v>
      </c>
      <c r="BB396" s="91">
        <f t="shared" si="351"/>
        <v>1.1517929443655007E-3</v>
      </c>
      <c r="BC396" s="91">
        <f t="shared" si="352"/>
        <v>0.12</v>
      </c>
      <c r="BD396" s="91">
        <f t="shared" si="353"/>
        <v>5.7589647218275037E-4</v>
      </c>
      <c r="BE396" s="91">
        <f t="shared" si="354"/>
        <v>0.06</v>
      </c>
      <c r="BF396" s="91">
        <f t="shared" si="355"/>
        <v>2.8794823609137518E-4</v>
      </c>
      <c r="BG396" s="91">
        <f t="shared" si="356"/>
        <v>0.03</v>
      </c>
      <c r="BH396" s="91">
        <f t="shared" si="357"/>
        <v>5.7589647218275048E-5</v>
      </c>
      <c r="BI396" s="91">
        <f t="shared" si="358"/>
        <v>0.01</v>
      </c>
    </row>
    <row r="397" spans="1:61" s="91" customFormat="1" x14ac:dyDescent="0.25">
      <c r="A397" s="126">
        <v>7.5</v>
      </c>
      <c r="B397" s="127">
        <f t="shared" si="313"/>
        <v>41</v>
      </c>
      <c r="C397" s="128">
        <f t="shared" si="303"/>
        <v>0</v>
      </c>
      <c r="D397" s="129">
        <f t="shared" si="304"/>
        <v>1</v>
      </c>
      <c r="E397" s="130">
        <f t="shared" si="305"/>
        <v>0</v>
      </c>
      <c r="F397" s="145">
        <f t="shared" si="302"/>
        <v>40</v>
      </c>
      <c r="G397" s="138">
        <f t="shared" si="327"/>
        <v>2.4866567742281166E-2</v>
      </c>
      <c r="H397" s="133">
        <f t="shared" si="314"/>
        <v>0.46296296296296297</v>
      </c>
      <c r="I397" s="129">
        <f t="shared" si="315"/>
        <v>1.38</v>
      </c>
      <c r="J397" s="133">
        <f t="shared" si="316"/>
        <v>0.46294890671876809</v>
      </c>
      <c r="K397" s="133">
        <f t="shared" si="328"/>
        <v>1.3570123484358297E-5</v>
      </c>
      <c r="L397" s="128">
        <f t="shared" si="317"/>
        <v>18.617322322758923</v>
      </c>
      <c r="M397" s="129">
        <f t="shared" si="306"/>
        <v>0</v>
      </c>
      <c r="N397" s="145">
        <v>0</v>
      </c>
      <c r="O397" s="140">
        <f t="shared" si="318"/>
        <v>1014.6568244471969</v>
      </c>
      <c r="P397" s="135">
        <f t="shared" si="319"/>
        <v>480</v>
      </c>
      <c r="Q397" s="138">
        <f t="shared" si="320"/>
        <v>1.2433283871140583E-2</v>
      </c>
      <c r="R397" s="133">
        <f t="shared" si="321"/>
        <v>0.23148148148148148</v>
      </c>
      <c r="S397" s="133">
        <f t="shared" si="307"/>
        <v>0.23147445335938405</v>
      </c>
      <c r="T397" s="133">
        <f t="shared" si="308"/>
        <v>6.7850617421791483E-6</v>
      </c>
      <c r="U397" s="138">
        <f t="shared" si="322"/>
        <v>6.2166419355702916E-3</v>
      </c>
      <c r="V397" s="133">
        <f t="shared" si="323"/>
        <v>0.11574074074074074</v>
      </c>
      <c r="W397" s="133">
        <f t="shared" si="309"/>
        <v>0.11573722667969202</v>
      </c>
      <c r="X397" s="133">
        <f t="shared" si="310"/>
        <v>3.3925308710895741E-6</v>
      </c>
      <c r="Y397" s="138">
        <f t="shared" si="324"/>
        <v>1.2433283871140584E-3</v>
      </c>
      <c r="Z397" s="133">
        <f t="shared" si="325"/>
        <v>2.3148148148148147E-2</v>
      </c>
      <c r="AA397" s="133">
        <f t="shared" si="311"/>
        <v>2.3147445335938408E-2</v>
      </c>
      <c r="AB397" s="133">
        <f t="shared" si="312"/>
        <v>6.7850617421791489E-7</v>
      </c>
      <c r="AC397" s="141">
        <f t="shared" si="326"/>
        <v>0.36354166666667137</v>
      </c>
      <c r="AD397" s="91">
        <f t="shared" si="329"/>
        <v>2.3107350269569067E-2</v>
      </c>
      <c r="AE397" s="91">
        <f t="shared" si="330"/>
        <v>2.2799999999999998</v>
      </c>
      <c r="AF397" s="91">
        <f t="shared" si="331"/>
        <v>1.1553675134784534E-2</v>
      </c>
      <c r="AG397" s="91">
        <f t="shared" si="330"/>
        <v>1.1499999999999999</v>
      </c>
      <c r="AH397" s="91">
        <f t="shared" si="332"/>
        <v>5.7768375673922668E-3</v>
      </c>
      <c r="AI397" s="91">
        <f t="shared" si="359"/>
        <v>0.57999999999999996</v>
      </c>
      <c r="AJ397" s="91">
        <f t="shared" si="334"/>
        <v>1.1553675134784536E-3</v>
      </c>
      <c r="AK397" s="91">
        <f t="shared" si="359"/>
        <v>0.12</v>
      </c>
      <c r="AL397" s="91">
        <f t="shared" si="335"/>
        <v>1.1553675134784534E-2</v>
      </c>
      <c r="AM397" s="91">
        <f t="shared" si="336"/>
        <v>1.1499999999999999</v>
      </c>
      <c r="AN397" s="91">
        <f t="shared" si="337"/>
        <v>5.7768375673922668E-3</v>
      </c>
      <c r="AO397" s="91">
        <f t="shared" si="338"/>
        <v>0.57999999999999996</v>
      </c>
      <c r="AP397" s="91">
        <f t="shared" si="339"/>
        <v>2.8884187836961334E-3</v>
      </c>
      <c r="AQ397" s="91">
        <f t="shared" si="340"/>
        <v>0.28999999999999998</v>
      </c>
      <c r="AR397" s="91">
        <f t="shared" si="341"/>
        <v>5.7768375673922679E-4</v>
      </c>
      <c r="AS397" s="91">
        <f t="shared" si="342"/>
        <v>0.06</v>
      </c>
      <c r="AT397" s="91">
        <f t="shared" si="343"/>
        <v>5.7768375673922668E-3</v>
      </c>
      <c r="AU397" s="91">
        <f t="shared" si="344"/>
        <v>0.57999999999999996</v>
      </c>
      <c r="AV397" s="91">
        <f t="shared" si="345"/>
        <v>2.8884187836961334E-3</v>
      </c>
      <c r="AW397" s="91">
        <f t="shared" si="346"/>
        <v>0.28999999999999998</v>
      </c>
      <c r="AX397" s="91">
        <f t="shared" si="347"/>
        <v>1.4442093918480667E-3</v>
      </c>
      <c r="AY397" s="91">
        <f t="shared" si="348"/>
        <v>0.14000000000000001</v>
      </c>
      <c r="AZ397" s="91">
        <f t="shared" si="349"/>
        <v>2.8884187836961339E-4</v>
      </c>
      <c r="BA397" s="91">
        <f t="shared" si="350"/>
        <v>0.03</v>
      </c>
      <c r="BB397" s="91">
        <f t="shared" si="351"/>
        <v>1.1553675134784536E-3</v>
      </c>
      <c r="BC397" s="91">
        <f t="shared" si="352"/>
        <v>0.12</v>
      </c>
      <c r="BD397" s="91">
        <f t="shared" si="353"/>
        <v>5.7768375673922679E-4</v>
      </c>
      <c r="BE397" s="91">
        <f t="shared" si="354"/>
        <v>0.06</v>
      </c>
      <c r="BF397" s="91">
        <f t="shared" si="355"/>
        <v>2.8884187836961339E-4</v>
      </c>
      <c r="BG397" s="91">
        <f t="shared" si="356"/>
        <v>0.03</v>
      </c>
      <c r="BH397" s="91">
        <f t="shared" si="357"/>
        <v>5.7768375673922695E-5</v>
      </c>
      <c r="BI397" s="91">
        <f t="shared" si="358"/>
        <v>0.01</v>
      </c>
    </row>
    <row r="398" spans="1:61" s="91" customFormat="1" x14ac:dyDescent="0.25">
      <c r="A398" s="126">
        <v>7.5</v>
      </c>
      <c r="B398" s="127">
        <f t="shared" si="313"/>
        <v>41</v>
      </c>
      <c r="C398" s="128">
        <f t="shared" si="303"/>
        <v>0</v>
      </c>
      <c r="D398" s="129">
        <f t="shared" si="304"/>
        <v>1</v>
      </c>
      <c r="E398" s="130">
        <f t="shared" si="305"/>
        <v>0</v>
      </c>
      <c r="F398" s="145">
        <f t="shared" si="302"/>
        <v>40</v>
      </c>
      <c r="G398" s="138">
        <f t="shared" si="327"/>
        <v>2.4866568755032646E-2</v>
      </c>
      <c r="H398" s="133">
        <f t="shared" si="314"/>
        <v>0.46296296296296297</v>
      </c>
      <c r="I398" s="129">
        <f t="shared" si="315"/>
        <v>1.38</v>
      </c>
      <c r="J398" s="133">
        <f t="shared" si="316"/>
        <v>0.46294892557348888</v>
      </c>
      <c r="K398" s="133">
        <f t="shared" si="328"/>
        <v>1.3570124037034594E-5</v>
      </c>
      <c r="L398" s="128">
        <f t="shared" si="317"/>
        <v>18.617322322758923</v>
      </c>
      <c r="M398" s="129">
        <f t="shared" si="306"/>
        <v>0</v>
      </c>
      <c r="N398" s="145">
        <v>0</v>
      </c>
      <c r="O398" s="140">
        <f t="shared" si="318"/>
        <v>1014.6568462307233</v>
      </c>
      <c r="P398" s="135">
        <f t="shared" si="319"/>
        <v>480</v>
      </c>
      <c r="Q398" s="138">
        <f t="shared" si="320"/>
        <v>1.2433284377516323E-2</v>
      </c>
      <c r="R398" s="133">
        <f t="shared" si="321"/>
        <v>0.23148148148148148</v>
      </c>
      <c r="S398" s="133">
        <f t="shared" si="307"/>
        <v>0.23147446278674444</v>
      </c>
      <c r="T398" s="133">
        <f t="shared" si="308"/>
        <v>6.7850620185172971E-6</v>
      </c>
      <c r="U398" s="138">
        <f t="shared" si="322"/>
        <v>6.2166421887581615E-3</v>
      </c>
      <c r="V398" s="133">
        <f t="shared" si="323"/>
        <v>0.11574074074074074</v>
      </c>
      <c r="W398" s="133">
        <f t="shared" si="309"/>
        <v>0.11573723139337222</v>
      </c>
      <c r="X398" s="133">
        <f t="shared" si="310"/>
        <v>3.3925310092586486E-6</v>
      </c>
      <c r="Y398" s="138">
        <f t="shared" si="324"/>
        <v>1.2433284377516324E-3</v>
      </c>
      <c r="Z398" s="133">
        <f t="shared" si="325"/>
        <v>2.3148148148148147E-2</v>
      </c>
      <c r="AA398" s="133">
        <f t="shared" si="311"/>
        <v>2.3147446278674443E-2</v>
      </c>
      <c r="AB398" s="133">
        <f t="shared" si="312"/>
        <v>6.7850620185172995E-7</v>
      </c>
      <c r="AC398" s="141">
        <f t="shared" si="326"/>
        <v>0.36362847222222694</v>
      </c>
      <c r="AD398" s="91">
        <f t="shared" si="329"/>
        <v>2.3178841654739785E-2</v>
      </c>
      <c r="AE398" s="91">
        <f t="shared" si="330"/>
        <v>2.29</v>
      </c>
      <c r="AF398" s="91">
        <f t="shared" si="331"/>
        <v>1.1589420827369893E-2</v>
      </c>
      <c r="AG398" s="91">
        <f t="shared" si="330"/>
        <v>1.1499999999999999</v>
      </c>
      <c r="AH398" s="91">
        <f t="shared" si="332"/>
        <v>5.7947104136849463E-3</v>
      </c>
      <c r="AI398" s="91">
        <f t="shared" si="359"/>
        <v>0.57999999999999996</v>
      </c>
      <c r="AJ398" s="91">
        <f t="shared" si="334"/>
        <v>1.1589420827369896E-3</v>
      </c>
      <c r="AK398" s="91">
        <f t="shared" si="359"/>
        <v>0.12</v>
      </c>
      <c r="AL398" s="91">
        <f t="shared" si="335"/>
        <v>1.1589420827369893E-2</v>
      </c>
      <c r="AM398" s="91">
        <f t="shared" si="336"/>
        <v>1.1499999999999999</v>
      </c>
      <c r="AN398" s="91">
        <f t="shared" si="337"/>
        <v>5.7947104136849463E-3</v>
      </c>
      <c r="AO398" s="91">
        <f t="shared" si="338"/>
        <v>0.57999999999999996</v>
      </c>
      <c r="AP398" s="91">
        <f t="shared" si="339"/>
        <v>2.8973552068424732E-3</v>
      </c>
      <c r="AQ398" s="91">
        <f t="shared" si="340"/>
        <v>0.28999999999999998</v>
      </c>
      <c r="AR398" s="91">
        <f t="shared" si="341"/>
        <v>5.7947104136849481E-4</v>
      </c>
      <c r="AS398" s="91">
        <f t="shared" si="342"/>
        <v>0.06</v>
      </c>
      <c r="AT398" s="91">
        <f t="shared" si="343"/>
        <v>5.7947104136849463E-3</v>
      </c>
      <c r="AU398" s="91">
        <f t="shared" si="344"/>
        <v>0.57999999999999996</v>
      </c>
      <c r="AV398" s="91">
        <f t="shared" si="345"/>
        <v>2.8973552068424732E-3</v>
      </c>
      <c r="AW398" s="91">
        <f t="shared" si="346"/>
        <v>0.28999999999999998</v>
      </c>
      <c r="AX398" s="91">
        <f t="shared" si="347"/>
        <v>1.4486776034212366E-3</v>
      </c>
      <c r="AY398" s="91">
        <f t="shared" si="348"/>
        <v>0.14000000000000001</v>
      </c>
      <c r="AZ398" s="91">
        <f t="shared" si="349"/>
        <v>2.897355206842474E-4</v>
      </c>
      <c r="BA398" s="91">
        <f t="shared" si="350"/>
        <v>0.03</v>
      </c>
      <c r="BB398" s="91">
        <f t="shared" si="351"/>
        <v>1.1589420827369896E-3</v>
      </c>
      <c r="BC398" s="91">
        <f t="shared" si="352"/>
        <v>0.12</v>
      </c>
      <c r="BD398" s="91">
        <f t="shared" si="353"/>
        <v>5.7947104136849481E-4</v>
      </c>
      <c r="BE398" s="91">
        <f t="shared" si="354"/>
        <v>0.06</v>
      </c>
      <c r="BF398" s="91">
        <f t="shared" si="355"/>
        <v>2.897355206842474E-4</v>
      </c>
      <c r="BG398" s="91">
        <f t="shared" si="356"/>
        <v>0.03</v>
      </c>
      <c r="BH398" s="91">
        <f t="shared" si="357"/>
        <v>5.7947104136849493E-5</v>
      </c>
      <c r="BI398" s="91">
        <f t="shared" si="358"/>
        <v>0.01</v>
      </c>
    </row>
    <row r="399" spans="1:61" s="91" customFormat="1" x14ac:dyDescent="0.25">
      <c r="A399" s="126">
        <v>7.5</v>
      </c>
      <c r="B399" s="127">
        <f t="shared" si="313"/>
        <v>41</v>
      </c>
      <c r="C399" s="128">
        <f t="shared" si="303"/>
        <v>0</v>
      </c>
      <c r="D399" s="129">
        <f t="shared" si="304"/>
        <v>1</v>
      </c>
      <c r="E399" s="130">
        <f t="shared" si="305"/>
        <v>0</v>
      </c>
      <c r="F399" s="145">
        <f t="shared" si="302"/>
        <v>40</v>
      </c>
      <c r="G399" s="138">
        <f t="shared" si="327"/>
        <v>2.4866569728502305E-2</v>
      </c>
      <c r="H399" s="133">
        <f t="shared" si="314"/>
        <v>0.46296296296296297</v>
      </c>
      <c r="I399" s="129">
        <f t="shared" si="315"/>
        <v>1.38</v>
      </c>
      <c r="J399" s="133">
        <f t="shared" si="316"/>
        <v>0.46294894369688727</v>
      </c>
      <c r="K399" s="133">
        <f t="shared" si="328"/>
        <v>1.3570124568274116E-5</v>
      </c>
      <c r="L399" s="128">
        <f t="shared" si="317"/>
        <v>18.617322322758923</v>
      </c>
      <c r="M399" s="129">
        <f t="shared" si="306"/>
        <v>0</v>
      </c>
      <c r="N399" s="145">
        <v>0</v>
      </c>
      <c r="O399" s="140">
        <f t="shared" si="318"/>
        <v>1014.6568671693518</v>
      </c>
      <c r="P399" s="135">
        <f t="shared" si="319"/>
        <v>480</v>
      </c>
      <c r="Q399" s="138">
        <f t="shared" si="320"/>
        <v>1.2433284864251153E-2</v>
      </c>
      <c r="R399" s="133">
        <f t="shared" si="321"/>
        <v>0.23148148148148148</v>
      </c>
      <c r="S399" s="133">
        <f t="shared" si="307"/>
        <v>0.23147447184844364</v>
      </c>
      <c r="T399" s="133">
        <f t="shared" si="308"/>
        <v>6.785062284137058E-6</v>
      </c>
      <c r="U399" s="138">
        <f t="shared" si="322"/>
        <v>6.2166424321255763E-3</v>
      </c>
      <c r="V399" s="133">
        <f t="shared" si="323"/>
        <v>0.11574074074074074</v>
      </c>
      <c r="W399" s="133">
        <f t="shared" si="309"/>
        <v>0.11573723592422182</v>
      </c>
      <c r="X399" s="133">
        <f t="shared" si="310"/>
        <v>3.392531142068529E-6</v>
      </c>
      <c r="Y399" s="138">
        <f t="shared" si="324"/>
        <v>1.2433284864251154E-3</v>
      </c>
      <c r="Z399" s="133">
        <f t="shared" si="325"/>
        <v>2.3148148148148147E-2</v>
      </c>
      <c r="AA399" s="133">
        <f t="shared" si="311"/>
        <v>2.3147447184844367E-2</v>
      </c>
      <c r="AB399" s="133">
        <f t="shared" si="312"/>
        <v>6.7850622841370591E-7</v>
      </c>
      <c r="AC399" s="141">
        <f t="shared" si="326"/>
        <v>0.36371527777778251</v>
      </c>
      <c r="AD399" s="91">
        <f t="shared" si="329"/>
        <v>2.325033304270923E-2</v>
      </c>
      <c r="AE399" s="91">
        <f t="shared" si="330"/>
        <v>2.2999999999999998</v>
      </c>
      <c r="AF399" s="91">
        <f t="shared" si="331"/>
        <v>1.1625166521354615E-2</v>
      </c>
      <c r="AG399" s="91">
        <f t="shared" si="330"/>
        <v>1.1599999999999999</v>
      </c>
      <c r="AH399" s="91">
        <f t="shared" si="332"/>
        <v>5.8125832606773075E-3</v>
      </c>
      <c r="AI399" s="91">
        <f t="shared" si="359"/>
        <v>0.57999999999999996</v>
      </c>
      <c r="AJ399" s="91">
        <f t="shared" si="334"/>
        <v>1.1625166521354619E-3</v>
      </c>
      <c r="AK399" s="91">
        <f t="shared" si="359"/>
        <v>0.12</v>
      </c>
      <c r="AL399" s="91">
        <f t="shared" si="335"/>
        <v>1.1625166521354615E-2</v>
      </c>
      <c r="AM399" s="91">
        <f t="shared" si="336"/>
        <v>1.1599999999999999</v>
      </c>
      <c r="AN399" s="91">
        <f t="shared" si="337"/>
        <v>5.8125832606773075E-3</v>
      </c>
      <c r="AO399" s="91">
        <f t="shared" si="338"/>
        <v>0.57999999999999996</v>
      </c>
      <c r="AP399" s="91">
        <f t="shared" si="339"/>
        <v>2.9062916303386538E-3</v>
      </c>
      <c r="AQ399" s="91">
        <f t="shared" si="340"/>
        <v>0.28999999999999998</v>
      </c>
      <c r="AR399" s="91">
        <f t="shared" si="341"/>
        <v>5.8125832606773095E-4</v>
      </c>
      <c r="AS399" s="91">
        <f t="shared" si="342"/>
        <v>0.06</v>
      </c>
      <c r="AT399" s="91">
        <f t="shared" si="343"/>
        <v>5.8125832606773075E-3</v>
      </c>
      <c r="AU399" s="91">
        <f t="shared" si="344"/>
        <v>0.57999999999999996</v>
      </c>
      <c r="AV399" s="91">
        <f t="shared" si="345"/>
        <v>2.9062916303386538E-3</v>
      </c>
      <c r="AW399" s="91">
        <f t="shared" si="346"/>
        <v>0.28999999999999998</v>
      </c>
      <c r="AX399" s="91">
        <f t="shared" si="347"/>
        <v>1.4531458151693269E-3</v>
      </c>
      <c r="AY399" s="91">
        <f t="shared" si="348"/>
        <v>0.15</v>
      </c>
      <c r="AZ399" s="91">
        <f t="shared" si="349"/>
        <v>2.9062916303386547E-4</v>
      </c>
      <c r="BA399" s="91">
        <f t="shared" si="350"/>
        <v>0.03</v>
      </c>
      <c r="BB399" s="91">
        <f t="shared" si="351"/>
        <v>1.1625166521354619E-3</v>
      </c>
      <c r="BC399" s="91">
        <f t="shared" si="352"/>
        <v>0.12</v>
      </c>
      <c r="BD399" s="91">
        <f t="shared" si="353"/>
        <v>5.8125832606773095E-4</v>
      </c>
      <c r="BE399" s="91">
        <f t="shared" si="354"/>
        <v>0.06</v>
      </c>
      <c r="BF399" s="91">
        <f t="shared" si="355"/>
        <v>2.9062916303386547E-4</v>
      </c>
      <c r="BG399" s="91">
        <f t="shared" si="356"/>
        <v>0.03</v>
      </c>
      <c r="BH399" s="91">
        <f t="shared" si="357"/>
        <v>5.8125832606773101E-5</v>
      </c>
      <c r="BI399" s="91">
        <f t="shared" si="358"/>
        <v>0.01</v>
      </c>
    </row>
    <row r="400" spans="1:61" s="91" customFormat="1" x14ac:dyDescent="0.25">
      <c r="A400" s="126">
        <v>7.5</v>
      </c>
      <c r="B400" s="127">
        <f t="shared" si="313"/>
        <v>41</v>
      </c>
      <c r="C400" s="128">
        <f t="shared" si="303"/>
        <v>0</v>
      </c>
      <c r="D400" s="129">
        <f t="shared" si="304"/>
        <v>1</v>
      </c>
      <c r="E400" s="130">
        <f t="shared" si="305"/>
        <v>0</v>
      </c>
      <c r="F400" s="145">
        <f t="shared" si="302"/>
        <v>40</v>
      </c>
      <c r="G400" s="138">
        <f t="shared" si="327"/>
        <v>2.4866570664213779E-2</v>
      </c>
      <c r="H400" s="133">
        <f t="shared" si="314"/>
        <v>0.46296296296296297</v>
      </c>
      <c r="I400" s="129">
        <f t="shared" si="315"/>
        <v>1.38</v>
      </c>
      <c r="J400" s="133">
        <f t="shared" si="316"/>
        <v>0.46294896111732936</v>
      </c>
      <c r="K400" s="133">
        <f t="shared" si="328"/>
        <v>1.3570125078908328E-5</v>
      </c>
      <c r="L400" s="128">
        <f t="shared" si="317"/>
        <v>18.617322322758923</v>
      </c>
      <c r="M400" s="129">
        <f t="shared" si="306"/>
        <v>0</v>
      </c>
      <c r="N400" s="145">
        <v>0</v>
      </c>
      <c r="O400" s="140">
        <f t="shared" si="318"/>
        <v>1014.6568872958529</v>
      </c>
      <c r="P400" s="135">
        <f t="shared" si="319"/>
        <v>480</v>
      </c>
      <c r="Q400" s="138">
        <f t="shared" si="320"/>
        <v>1.2433285332106889E-2</v>
      </c>
      <c r="R400" s="133">
        <f t="shared" si="321"/>
        <v>0.23148148148148148</v>
      </c>
      <c r="S400" s="133">
        <f t="shared" si="307"/>
        <v>0.23147448055866468</v>
      </c>
      <c r="T400" s="133">
        <f t="shared" si="308"/>
        <v>6.785062539454164E-6</v>
      </c>
      <c r="U400" s="138">
        <f t="shared" si="322"/>
        <v>6.2166426660534447E-3</v>
      </c>
      <c r="V400" s="133">
        <f t="shared" si="323"/>
        <v>0.11574074074074074</v>
      </c>
      <c r="W400" s="133">
        <f t="shared" si="309"/>
        <v>0.11573724027933234</v>
      </c>
      <c r="X400" s="133">
        <f t="shared" si="310"/>
        <v>3.392531269727082E-6</v>
      </c>
      <c r="Y400" s="138">
        <f t="shared" si="324"/>
        <v>1.2433285332106891E-3</v>
      </c>
      <c r="Z400" s="133">
        <f t="shared" si="325"/>
        <v>2.3148148148148147E-2</v>
      </c>
      <c r="AA400" s="133">
        <f t="shared" si="311"/>
        <v>2.3147448055866472E-2</v>
      </c>
      <c r="AB400" s="133">
        <f t="shared" si="312"/>
        <v>6.7850625394541643E-7</v>
      </c>
      <c r="AC400" s="141">
        <f t="shared" si="326"/>
        <v>0.36380208333333808</v>
      </c>
      <c r="AD400" s="91">
        <f t="shared" si="329"/>
        <v>2.3321824433368846E-2</v>
      </c>
      <c r="AE400" s="91">
        <f t="shared" si="330"/>
        <v>2.31</v>
      </c>
      <c r="AF400" s="91">
        <f t="shared" si="331"/>
        <v>1.1660912216684423E-2</v>
      </c>
      <c r="AG400" s="91">
        <f t="shared" si="330"/>
        <v>1.1599999999999999</v>
      </c>
      <c r="AH400" s="91">
        <f t="shared" si="332"/>
        <v>5.8304561083422114E-3</v>
      </c>
      <c r="AI400" s="91">
        <f t="shared" si="359"/>
        <v>0.57999999999999996</v>
      </c>
      <c r="AJ400" s="91">
        <f t="shared" si="334"/>
        <v>1.1660912216684427E-3</v>
      </c>
      <c r="AK400" s="91">
        <f t="shared" si="359"/>
        <v>0.12</v>
      </c>
      <c r="AL400" s="91">
        <f t="shared" si="335"/>
        <v>1.1660912216684423E-2</v>
      </c>
      <c r="AM400" s="91">
        <f t="shared" si="336"/>
        <v>1.1599999999999999</v>
      </c>
      <c r="AN400" s="91">
        <f t="shared" si="337"/>
        <v>5.8304561083422114E-3</v>
      </c>
      <c r="AO400" s="91">
        <f t="shared" si="338"/>
        <v>0.57999999999999996</v>
      </c>
      <c r="AP400" s="91">
        <f t="shared" si="339"/>
        <v>2.9152280541711057E-3</v>
      </c>
      <c r="AQ400" s="91">
        <f t="shared" si="340"/>
        <v>0.28999999999999998</v>
      </c>
      <c r="AR400" s="91">
        <f t="shared" si="341"/>
        <v>5.8304561083422134E-4</v>
      </c>
      <c r="AS400" s="91">
        <f t="shared" si="342"/>
        <v>0.06</v>
      </c>
      <c r="AT400" s="91">
        <f t="shared" si="343"/>
        <v>5.8304561083422114E-3</v>
      </c>
      <c r="AU400" s="91">
        <f t="shared" si="344"/>
        <v>0.57999999999999996</v>
      </c>
      <c r="AV400" s="91">
        <f t="shared" si="345"/>
        <v>2.9152280541711057E-3</v>
      </c>
      <c r="AW400" s="91">
        <f t="shared" si="346"/>
        <v>0.28999999999999998</v>
      </c>
      <c r="AX400" s="91">
        <f t="shared" si="347"/>
        <v>1.4576140270855529E-3</v>
      </c>
      <c r="AY400" s="91">
        <f t="shared" si="348"/>
        <v>0.15</v>
      </c>
      <c r="AZ400" s="91">
        <f t="shared" si="349"/>
        <v>2.9152280541711067E-4</v>
      </c>
      <c r="BA400" s="91">
        <f t="shared" si="350"/>
        <v>0.03</v>
      </c>
      <c r="BB400" s="91">
        <f t="shared" si="351"/>
        <v>1.1660912216684427E-3</v>
      </c>
      <c r="BC400" s="91">
        <f t="shared" si="352"/>
        <v>0.12</v>
      </c>
      <c r="BD400" s="91">
        <f t="shared" si="353"/>
        <v>5.8304561083422134E-4</v>
      </c>
      <c r="BE400" s="91">
        <f t="shared" si="354"/>
        <v>0.06</v>
      </c>
      <c r="BF400" s="91">
        <f t="shared" si="355"/>
        <v>2.9152280541711067E-4</v>
      </c>
      <c r="BG400" s="91">
        <f t="shared" si="356"/>
        <v>0.03</v>
      </c>
      <c r="BH400" s="91">
        <f t="shared" si="357"/>
        <v>5.8304561083422138E-5</v>
      </c>
      <c r="BI400" s="91">
        <f t="shared" si="358"/>
        <v>0.01</v>
      </c>
    </row>
    <row r="401" spans="1:61" s="91" customFormat="1" x14ac:dyDescent="0.25">
      <c r="A401" s="126">
        <v>7.5</v>
      </c>
      <c r="B401" s="127">
        <f t="shared" si="313"/>
        <v>41</v>
      </c>
      <c r="C401" s="128">
        <f t="shared" si="303"/>
        <v>0</v>
      </c>
      <c r="D401" s="129">
        <f t="shared" si="304"/>
        <v>1</v>
      </c>
      <c r="E401" s="130">
        <f t="shared" si="305"/>
        <v>0</v>
      </c>
      <c r="F401" s="145">
        <f t="shared" si="302"/>
        <v>40</v>
      </c>
      <c r="G401" s="138">
        <f t="shared" si="327"/>
        <v>2.48665715636316E-2</v>
      </c>
      <c r="H401" s="133">
        <f t="shared" si="314"/>
        <v>0.46296296296296297</v>
      </c>
      <c r="I401" s="129">
        <f t="shared" si="315"/>
        <v>1.38</v>
      </c>
      <c r="J401" s="133">
        <f t="shared" si="316"/>
        <v>0.46294897786208083</v>
      </c>
      <c r="K401" s="133">
        <f t="shared" si="328"/>
        <v>1.3570125569736457E-5</v>
      </c>
      <c r="L401" s="128">
        <f t="shared" si="317"/>
        <v>18.617322322758923</v>
      </c>
      <c r="M401" s="129">
        <f t="shared" si="306"/>
        <v>0</v>
      </c>
      <c r="N401" s="145">
        <v>0</v>
      </c>
      <c r="O401" s="140">
        <f t="shared" si="318"/>
        <v>1014.6569066417259</v>
      </c>
      <c r="P401" s="135">
        <f t="shared" si="319"/>
        <v>480</v>
      </c>
      <c r="Q401" s="138">
        <f t="shared" si="320"/>
        <v>1.24332857818158E-2</v>
      </c>
      <c r="R401" s="133">
        <f t="shared" si="321"/>
        <v>0.23148148148148148</v>
      </c>
      <c r="S401" s="133">
        <f t="shared" si="307"/>
        <v>0.23147448893104042</v>
      </c>
      <c r="T401" s="133">
        <f t="shared" si="308"/>
        <v>6.7850627848682284E-6</v>
      </c>
      <c r="U401" s="138">
        <f t="shared" si="322"/>
        <v>6.2166428909079001E-3</v>
      </c>
      <c r="V401" s="133">
        <f t="shared" si="323"/>
        <v>0.11574074074074074</v>
      </c>
      <c r="W401" s="133">
        <f t="shared" si="309"/>
        <v>0.11573724446552021</v>
      </c>
      <c r="X401" s="133">
        <f t="shared" si="310"/>
        <v>3.3925313924341142E-6</v>
      </c>
      <c r="Y401" s="138">
        <f t="shared" si="324"/>
        <v>1.2433285781815802E-3</v>
      </c>
      <c r="Z401" s="133">
        <f t="shared" si="325"/>
        <v>2.3148148148148147E-2</v>
      </c>
      <c r="AA401" s="133">
        <f t="shared" si="311"/>
        <v>2.3147448893104047E-2</v>
      </c>
      <c r="AB401" s="133">
        <f t="shared" si="312"/>
        <v>6.7850627848682293E-7</v>
      </c>
      <c r="AC401" s="141">
        <f t="shared" si="326"/>
        <v>0.36388888888889365</v>
      </c>
      <c r="AD401" s="91">
        <f t="shared" si="329"/>
        <v>2.3393315826614285E-2</v>
      </c>
      <c r="AE401" s="91">
        <f t="shared" si="330"/>
        <v>2.31</v>
      </c>
      <c r="AF401" s="91">
        <f t="shared" si="331"/>
        <v>1.1696657913307143E-2</v>
      </c>
      <c r="AG401" s="91">
        <f t="shared" si="330"/>
        <v>1.1599999999999999</v>
      </c>
      <c r="AH401" s="91">
        <f t="shared" si="332"/>
        <v>5.8483289566535713E-3</v>
      </c>
      <c r="AI401" s="91">
        <f t="shared" si="359"/>
        <v>0.57999999999999996</v>
      </c>
      <c r="AJ401" s="91">
        <f t="shared" si="334"/>
        <v>1.1696657913307148E-3</v>
      </c>
      <c r="AK401" s="91">
        <f t="shared" si="359"/>
        <v>0.12</v>
      </c>
      <c r="AL401" s="91">
        <f t="shared" si="335"/>
        <v>1.1696657913307143E-2</v>
      </c>
      <c r="AM401" s="91">
        <f t="shared" si="336"/>
        <v>1.1599999999999999</v>
      </c>
      <c r="AN401" s="91">
        <f t="shared" si="337"/>
        <v>5.8483289566535713E-3</v>
      </c>
      <c r="AO401" s="91">
        <f t="shared" si="338"/>
        <v>0.57999999999999996</v>
      </c>
      <c r="AP401" s="91">
        <f t="shared" si="339"/>
        <v>2.9241644783267857E-3</v>
      </c>
      <c r="AQ401" s="91">
        <f t="shared" si="340"/>
        <v>0.28999999999999998</v>
      </c>
      <c r="AR401" s="91">
        <f t="shared" si="341"/>
        <v>5.8483289566535739E-4</v>
      </c>
      <c r="AS401" s="91">
        <f t="shared" si="342"/>
        <v>0.06</v>
      </c>
      <c r="AT401" s="91">
        <f t="shared" si="343"/>
        <v>5.8483289566535713E-3</v>
      </c>
      <c r="AU401" s="91">
        <f t="shared" si="344"/>
        <v>0.57999999999999996</v>
      </c>
      <c r="AV401" s="91">
        <f t="shared" si="345"/>
        <v>2.9241644783267857E-3</v>
      </c>
      <c r="AW401" s="91">
        <f t="shared" si="346"/>
        <v>0.28999999999999998</v>
      </c>
      <c r="AX401" s="91">
        <f t="shared" si="347"/>
        <v>1.4620822391633928E-3</v>
      </c>
      <c r="AY401" s="91">
        <f t="shared" si="348"/>
        <v>0.15</v>
      </c>
      <c r="AZ401" s="91">
        <f t="shared" si="349"/>
        <v>2.924164478326787E-4</v>
      </c>
      <c r="BA401" s="91">
        <f t="shared" si="350"/>
        <v>0.03</v>
      </c>
      <c r="BB401" s="91">
        <f t="shared" si="351"/>
        <v>1.1696657913307148E-3</v>
      </c>
      <c r="BC401" s="91">
        <f t="shared" si="352"/>
        <v>0.12</v>
      </c>
      <c r="BD401" s="91">
        <f t="shared" si="353"/>
        <v>5.8483289566535739E-4</v>
      </c>
      <c r="BE401" s="91">
        <f t="shared" si="354"/>
        <v>0.06</v>
      </c>
      <c r="BF401" s="91">
        <f t="shared" si="355"/>
        <v>2.924164478326787E-4</v>
      </c>
      <c r="BG401" s="91">
        <f t="shared" si="356"/>
        <v>0.03</v>
      </c>
      <c r="BH401" s="91">
        <f t="shared" si="357"/>
        <v>5.8483289566535743E-5</v>
      </c>
      <c r="BI401" s="91">
        <f t="shared" si="358"/>
        <v>0.01</v>
      </c>
    </row>
    <row r="402" spans="1:61" s="91" customFormat="1" x14ac:dyDescent="0.25">
      <c r="A402" s="126">
        <v>7.5</v>
      </c>
      <c r="B402" s="127">
        <f t="shared" si="313"/>
        <v>41</v>
      </c>
      <c r="C402" s="128">
        <f t="shared" si="303"/>
        <v>0</v>
      </c>
      <c r="D402" s="129">
        <f t="shared" si="304"/>
        <v>1</v>
      </c>
      <c r="E402" s="130">
        <f t="shared" si="305"/>
        <v>0</v>
      </c>
      <c r="F402" s="145">
        <f t="shared" si="302"/>
        <v>40</v>
      </c>
      <c r="G402" s="138">
        <f t="shared" si="327"/>
        <v>2.4866572428163501E-2</v>
      </c>
      <c r="H402" s="133">
        <f t="shared" si="314"/>
        <v>0.46296296296296297</v>
      </c>
      <c r="I402" s="129">
        <f t="shared" si="315"/>
        <v>1.38</v>
      </c>
      <c r="J402" s="133">
        <f t="shared" si="316"/>
        <v>0.4629489939573499</v>
      </c>
      <c r="K402" s="133">
        <f t="shared" si="328"/>
        <v>1.3570126041526726E-5</v>
      </c>
      <c r="L402" s="128">
        <f t="shared" si="317"/>
        <v>18.617322322758923</v>
      </c>
      <c r="M402" s="129">
        <f t="shared" si="306"/>
        <v>0</v>
      </c>
      <c r="N402" s="145">
        <v>0</v>
      </c>
      <c r="O402" s="140">
        <f t="shared" si="318"/>
        <v>1014.6569252372479</v>
      </c>
      <c r="P402" s="135">
        <f t="shared" si="319"/>
        <v>480</v>
      </c>
      <c r="Q402" s="138">
        <f t="shared" si="320"/>
        <v>1.2433286214081751E-2</v>
      </c>
      <c r="R402" s="133">
        <f t="shared" si="321"/>
        <v>0.23148148148148148</v>
      </c>
      <c r="S402" s="133">
        <f t="shared" si="307"/>
        <v>0.23147449697867495</v>
      </c>
      <c r="T402" s="133">
        <f t="shared" si="308"/>
        <v>6.7850630207633628E-6</v>
      </c>
      <c r="U402" s="138">
        <f t="shared" si="322"/>
        <v>6.2166431070408753E-3</v>
      </c>
      <c r="V402" s="133">
        <f t="shared" si="323"/>
        <v>0.11574074074074074</v>
      </c>
      <c r="W402" s="133">
        <f t="shared" si="309"/>
        <v>0.11573724848933747</v>
      </c>
      <c r="X402" s="133">
        <f t="shared" si="310"/>
        <v>3.3925315103816814E-6</v>
      </c>
      <c r="Y402" s="138">
        <f t="shared" si="324"/>
        <v>1.2433286214081753E-3</v>
      </c>
      <c r="Z402" s="133">
        <f t="shared" si="325"/>
        <v>2.3148148148148147E-2</v>
      </c>
      <c r="AA402" s="133">
        <f t="shared" si="311"/>
        <v>2.31474496978675E-2</v>
      </c>
      <c r="AB402" s="133">
        <f t="shared" si="312"/>
        <v>6.7850630207633634E-7</v>
      </c>
      <c r="AC402" s="141">
        <f t="shared" si="326"/>
        <v>0.36397569444444922</v>
      </c>
      <c r="AD402" s="91">
        <f t="shared" si="329"/>
        <v>2.3464807222345254E-2</v>
      </c>
      <c r="AE402" s="91">
        <f t="shared" si="330"/>
        <v>2.3199999999999998</v>
      </c>
      <c r="AF402" s="91">
        <f t="shared" si="331"/>
        <v>1.1732403611172627E-2</v>
      </c>
      <c r="AG402" s="91">
        <f t="shared" si="330"/>
        <v>1.17</v>
      </c>
      <c r="AH402" s="91">
        <f t="shared" si="332"/>
        <v>5.8662018055863135E-3</v>
      </c>
      <c r="AI402" s="91">
        <f t="shared" si="359"/>
        <v>0.57999999999999996</v>
      </c>
      <c r="AJ402" s="91">
        <f t="shared" si="334"/>
        <v>1.1732403611172634E-3</v>
      </c>
      <c r="AK402" s="91">
        <f t="shared" si="359"/>
        <v>0.12</v>
      </c>
      <c r="AL402" s="91">
        <f t="shared" si="335"/>
        <v>1.1732403611172627E-2</v>
      </c>
      <c r="AM402" s="91">
        <f t="shared" si="336"/>
        <v>1.17</v>
      </c>
      <c r="AN402" s="91">
        <f t="shared" si="337"/>
        <v>5.8662018055863135E-3</v>
      </c>
      <c r="AO402" s="91">
        <f t="shared" si="338"/>
        <v>0.57999999999999996</v>
      </c>
      <c r="AP402" s="91">
        <f t="shared" si="339"/>
        <v>2.9331009027931568E-3</v>
      </c>
      <c r="AQ402" s="91">
        <f t="shared" si="340"/>
        <v>0.28999999999999998</v>
      </c>
      <c r="AR402" s="91">
        <f t="shared" si="341"/>
        <v>5.8662018055863168E-4</v>
      </c>
      <c r="AS402" s="91">
        <f t="shared" si="342"/>
        <v>0.06</v>
      </c>
      <c r="AT402" s="91">
        <f t="shared" si="343"/>
        <v>5.8662018055863135E-3</v>
      </c>
      <c r="AU402" s="91">
        <f t="shared" si="344"/>
        <v>0.57999999999999996</v>
      </c>
      <c r="AV402" s="91">
        <f t="shared" si="345"/>
        <v>2.9331009027931568E-3</v>
      </c>
      <c r="AW402" s="91">
        <f t="shared" si="346"/>
        <v>0.28999999999999998</v>
      </c>
      <c r="AX402" s="91">
        <f t="shared" si="347"/>
        <v>1.4665504513965784E-3</v>
      </c>
      <c r="AY402" s="91">
        <f t="shared" si="348"/>
        <v>0.15</v>
      </c>
      <c r="AZ402" s="91">
        <f t="shared" si="349"/>
        <v>2.9331009027931584E-4</v>
      </c>
      <c r="BA402" s="91">
        <f t="shared" si="350"/>
        <v>0.03</v>
      </c>
      <c r="BB402" s="91">
        <f t="shared" si="351"/>
        <v>1.1732403611172634E-3</v>
      </c>
      <c r="BC402" s="91">
        <f t="shared" si="352"/>
        <v>0.12</v>
      </c>
      <c r="BD402" s="91">
        <f t="shared" si="353"/>
        <v>5.8662018055863168E-4</v>
      </c>
      <c r="BE402" s="91">
        <f t="shared" si="354"/>
        <v>0.06</v>
      </c>
      <c r="BF402" s="91">
        <f t="shared" si="355"/>
        <v>2.9331009027931584E-4</v>
      </c>
      <c r="BG402" s="91">
        <f t="shared" si="356"/>
        <v>0.03</v>
      </c>
      <c r="BH402" s="91">
        <f t="shared" si="357"/>
        <v>5.8662018055863169E-5</v>
      </c>
      <c r="BI402" s="91">
        <f t="shared" si="358"/>
        <v>0.01</v>
      </c>
    </row>
    <row r="403" spans="1:61" s="91" customFormat="1" x14ac:dyDescent="0.25">
      <c r="A403" s="126">
        <v>7.5</v>
      </c>
      <c r="B403" s="127">
        <f t="shared" si="313"/>
        <v>41</v>
      </c>
      <c r="C403" s="128">
        <f t="shared" si="303"/>
        <v>0</v>
      </c>
      <c r="D403" s="129">
        <f t="shared" si="304"/>
        <v>1</v>
      </c>
      <c r="E403" s="130">
        <f t="shared" si="305"/>
        <v>0</v>
      </c>
      <c r="F403" s="145">
        <f t="shared" si="302"/>
        <v>40</v>
      </c>
      <c r="G403" s="138">
        <f t="shared" si="327"/>
        <v>2.4866573259162607E-2</v>
      </c>
      <c r="H403" s="133">
        <f t="shared" si="314"/>
        <v>0.46296296296296297</v>
      </c>
      <c r="I403" s="129">
        <f t="shared" si="315"/>
        <v>1.38</v>
      </c>
      <c r="J403" s="133">
        <f t="shared" si="316"/>
        <v>0.46294900942832812</v>
      </c>
      <c r="K403" s="133">
        <f t="shared" si="328"/>
        <v>1.3570126495017557E-5</v>
      </c>
      <c r="L403" s="128">
        <f t="shared" si="317"/>
        <v>18.617322322758923</v>
      </c>
      <c r="M403" s="129">
        <f t="shared" si="306"/>
        <v>0</v>
      </c>
      <c r="N403" s="145">
        <v>0</v>
      </c>
      <c r="O403" s="140">
        <f t="shared" si="318"/>
        <v>1014.6569431115227</v>
      </c>
      <c r="P403" s="135">
        <f t="shared" si="319"/>
        <v>480</v>
      </c>
      <c r="Q403" s="138">
        <f t="shared" si="320"/>
        <v>1.2433286629581304E-2</v>
      </c>
      <c r="R403" s="133">
        <f t="shared" si="321"/>
        <v>0.23148148148148148</v>
      </c>
      <c r="S403" s="133">
        <f t="shared" si="307"/>
        <v>0.23147450471416406</v>
      </c>
      <c r="T403" s="133">
        <f t="shared" si="308"/>
        <v>6.7850632475087786E-6</v>
      </c>
      <c r="U403" s="138">
        <f t="shared" si="322"/>
        <v>6.2166433147906519E-3</v>
      </c>
      <c r="V403" s="133">
        <f t="shared" si="323"/>
        <v>0.11574074074074074</v>
      </c>
      <c r="W403" s="133">
        <f t="shared" si="309"/>
        <v>0.11573725235708203</v>
      </c>
      <c r="X403" s="133">
        <f t="shared" si="310"/>
        <v>3.3925316237543893E-6</v>
      </c>
      <c r="Y403" s="138">
        <f t="shared" si="324"/>
        <v>1.2433286629581306E-3</v>
      </c>
      <c r="Z403" s="133">
        <f t="shared" si="325"/>
        <v>2.3148148148148147E-2</v>
      </c>
      <c r="AA403" s="133">
        <f t="shared" si="311"/>
        <v>2.3147450471416409E-2</v>
      </c>
      <c r="AB403" s="133">
        <f t="shared" si="312"/>
        <v>6.7850632475087788E-7</v>
      </c>
      <c r="AC403" s="141">
        <f t="shared" si="326"/>
        <v>0.36406250000000479</v>
      </c>
      <c r="AD403" s="91">
        <f t="shared" si="329"/>
        <v>2.3536298620465346E-2</v>
      </c>
      <c r="AE403" s="91">
        <f t="shared" si="330"/>
        <v>2.33</v>
      </c>
      <c r="AF403" s="91">
        <f t="shared" si="331"/>
        <v>1.1768149310232673E-2</v>
      </c>
      <c r="AG403" s="91">
        <f t="shared" si="330"/>
        <v>1.17</v>
      </c>
      <c r="AH403" s="91">
        <f t="shared" si="332"/>
        <v>5.8840746551163366E-3</v>
      </c>
      <c r="AI403" s="91">
        <f t="shared" ref="AI403:AK418" si="360">ROUND((1-EXP(-AH403))*100,2)</f>
        <v>0.59</v>
      </c>
      <c r="AJ403" s="91">
        <f t="shared" si="334"/>
        <v>1.176814931023268E-3</v>
      </c>
      <c r="AK403" s="91">
        <f t="shared" si="360"/>
        <v>0.12</v>
      </c>
      <c r="AL403" s="91">
        <f t="shared" si="335"/>
        <v>1.1768149310232673E-2</v>
      </c>
      <c r="AM403" s="91">
        <f t="shared" si="336"/>
        <v>1.17</v>
      </c>
      <c r="AN403" s="91">
        <f t="shared" si="337"/>
        <v>5.8840746551163366E-3</v>
      </c>
      <c r="AO403" s="91">
        <f t="shared" si="338"/>
        <v>0.59</v>
      </c>
      <c r="AP403" s="91">
        <f t="shared" si="339"/>
        <v>2.9420373275581683E-3</v>
      </c>
      <c r="AQ403" s="91">
        <f t="shared" si="340"/>
        <v>0.28999999999999998</v>
      </c>
      <c r="AR403" s="91">
        <f t="shared" si="341"/>
        <v>5.8840746551163401E-4</v>
      </c>
      <c r="AS403" s="91">
        <f t="shared" si="342"/>
        <v>0.06</v>
      </c>
      <c r="AT403" s="91">
        <f t="shared" si="343"/>
        <v>5.8840746551163366E-3</v>
      </c>
      <c r="AU403" s="91">
        <f t="shared" si="344"/>
        <v>0.59</v>
      </c>
      <c r="AV403" s="91">
        <f t="shared" si="345"/>
        <v>2.9420373275581683E-3</v>
      </c>
      <c r="AW403" s="91">
        <f t="shared" si="346"/>
        <v>0.28999999999999998</v>
      </c>
      <c r="AX403" s="91">
        <f t="shared" si="347"/>
        <v>1.4710186637790842E-3</v>
      </c>
      <c r="AY403" s="91">
        <f t="shared" si="348"/>
        <v>0.15</v>
      </c>
      <c r="AZ403" s="91">
        <f t="shared" si="349"/>
        <v>2.94203732755817E-4</v>
      </c>
      <c r="BA403" s="91">
        <f t="shared" si="350"/>
        <v>0.03</v>
      </c>
      <c r="BB403" s="91">
        <f t="shared" si="351"/>
        <v>1.176814931023268E-3</v>
      </c>
      <c r="BC403" s="91">
        <f t="shared" si="352"/>
        <v>0.12</v>
      </c>
      <c r="BD403" s="91">
        <f t="shared" si="353"/>
        <v>5.8840746551163401E-4</v>
      </c>
      <c r="BE403" s="91">
        <f t="shared" si="354"/>
        <v>0.06</v>
      </c>
      <c r="BF403" s="91">
        <f t="shared" si="355"/>
        <v>2.94203732755817E-4</v>
      </c>
      <c r="BG403" s="91">
        <f t="shared" si="356"/>
        <v>0.03</v>
      </c>
      <c r="BH403" s="91">
        <f t="shared" si="357"/>
        <v>5.8840746551163403E-5</v>
      </c>
      <c r="BI403" s="91">
        <f t="shared" si="358"/>
        <v>0.01</v>
      </c>
    </row>
    <row r="404" spans="1:61" s="91" customFormat="1" x14ac:dyDescent="0.25">
      <c r="A404" s="126">
        <v>7.5</v>
      </c>
      <c r="B404" s="127">
        <f t="shared" si="313"/>
        <v>41</v>
      </c>
      <c r="C404" s="128">
        <f t="shared" si="303"/>
        <v>0</v>
      </c>
      <c r="D404" s="129">
        <f t="shared" si="304"/>
        <v>1</v>
      </c>
      <c r="E404" s="130">
        <f t="shared" si="305"/>
        <v>0</v>
      </c>
      <c r="F404" s="145">
        <f t="shared" si="302"/>
        <v>40</v>
      </c>
      <c r="G404" s="138">
        <f t="shared" si="327"/>
        <v>2.4866574057929566E-2</v>
      </c>
      <c r="H404" s="133">
        <f t="shared" si="314"/>
        <v>0.46296296296296297</v>
      </c>
      <c r="I404" s="129">
        <f t="shared" si="315"/>
        <v>1.38</v>
      </c>
      <c r="J404" s="133">
        <f t="shared" si="316"/>
        <v>0.46294902429923007</v>
      </c>
      <c r="K404" s="133">
        <f t="shared" si="328"/>
        <v>1.3570126930918735E-5</v>
      </c>
      <c r="L404" s="128">
        <f t="shared" si="317"/>
        <v>18.617322322758923</v>
      </c>
      <c r="M404" s="129">
        <f t="shared" si="306"/>
        <v>0</v>
      </c>
      <c r="N404" s="145">
        <v>0</v>
      </c>
      <c r="O404" s="140">
        <f t="shared" si="318"/>
        <v>1014.6569602925241</v>
      </c>
      <c r="P404" s="135">
        <f t="shared" si="319"/>
        <v>480</v>
      </c>
      <c r="Q404" s="138">
        <f t="shared" si="320"/>
        <v>1.2433287028964783E-2</v>
      </c>
      <c r="R404" s="133">
        <f t="shared" si="321"/>
        <v>0.23148148148148148</v>
      </c>
      <c r="S404" s="133">
        <f t="shared" si="307"/>
        <v>0.23147451214961504</v>
      </c>
      <c r="T404" s="133">
        <f t="shared" si="308"/>
        <v>6.7850634654593675E-6</v>
      </c>
      <c r="U404" s="138">
        <f t="shared" si="322"/>
        <v>6.2166435144823916E-3</v>
      </c>
      <c r="V404" s="133">
        <f t="shared" si="323"/>
        <v>0.11574074074074074</v>
      </c>
      <c r="W404" s="133">
        <f t="shared" si="309"/>
        <v>0.11573725607480752</v>
      </c>
      <c r="X404" s="133">
        <f t="shared" si="310"/>
        <v>3.3925317327296838E-6</v>
      </c>
      <c r="Y404" s="138">
        <f t="shared" si="324"/>
        <v>1.2433287028964786E-3</v>
      </c>
      <c r="Z404" s="133">
        <f t="shared" si="325"/>
        <v>2.3148148148148147E-2</v>
      </c>
      <c r="AA404" s="133">
        <f t="shared" si="311"/>
        <v>2.3147451214961506E-2</v>
      </c>
      <c r="AB404" s="133">
        <f t="shared" si="312"/>
        <v>6.7850634654593697E-7</v>
      </c>
      <c r="AC404" s="141">
        <f t="shared" si="326"/>
        <v>0.36414930555556035</v>
      </c>
      <c r="AD404" s="91">
        <f t="shared" si="329"/>
        <v>2.3607790020881893E-2</v>
      </c>
      <c r="AE404" s="91">
        <f t="shared" si="330"/>
        <v>2.33</v>
      </c>
      <c r="AF404" s="91">
        <f t="shared" si="331"/>
        <v>1.1803895010440947E-2</v>
      </c>
      <c r="AG404" s="91">
        <f t="shared" si="330"/>
        <v>1.17</v>
      </c>
      <c r="AH404" s="91">
        <f t="shared" si="332"/>
        <v>5.9019475052204734E-3</v>
      </c>
      <c r="AI404" s="91">
        <f t="shared" si="360"/>
        <v>0.59</v>
      </c>
      <c r="AJ404" s="91">
        <f t="shared" si="334"/>
        <v>1.1803895010440953E-3</v>
      </c>
      <c r="AK404" s="91">
        <f t="shared" si="360"/>
        <v>0.12</v>
      </c>
      <c r="AL404" s="91">
        <f t="shared" si="335"/>
        <v>1.1803895010440947E-2</v>
      </c>
      <c r="AM404" s="91">
        <f t="shared" si="336"/>
        <v>1.17</v>
      </c>
      <c r="AN404" s="91">
        <f t="shared" si="337"/>
        <v>5.9019475052204734E-3</v>
      </c>
      <c r="AO404" s="91">
        <f t="shared" si="338"/>
        <v>0.59</v>
      </c>
      <c r="AP404" s="91">
        <f t="shared" si="339"/>
        <v>2.9509737526102367E-3</v>
      </c>
      <c r="AQ404" s="91">
        <f t="shared" si="340"/>
        <v>0.28999999999999998</v>
      </c>
      <c r="AR404" s="91">
        <f t="shared" si="341"/>
        <v>5.9019475052204766E-4</v>
      </c>
      <c r="AS404" s="91">
        <f t="shared" si="342"/>
        <v>0.06</v>
      </c>
      <c r="AT404" s="91">
        <f t="shared" si="343"/>
        <v>5.9019475052204734E-3</v>
      </c>
      <c r="AU404" s="91">
        <f t="shared" si="344"/>
        <v>0.59</v>
      </c>
      <c r="AV404" s="91">
        <f t="shared" si="345"/>
        <v>2.9509737526102367E-3</v>
      </c>
      <c r="AW404" s="91">
        <f t="shared" si="346"/>
        <v>0.28999999999999998</v>
      </c>
      <c r="AX404" s="91">
        <f t="shared" si="347"/>
        <v>1.4754868763051183E-3</v>
      </c>
      <c r="AY404" s="91">
        <f t="shared" si="348"/>
        <v>0.15</v>
      </c>
      <c r="AZ404" s="91">
        <f t="shared" si="349"/>
        <v>2.9509737526102383E-4</v>
      </c>
      <c r="BA404" s="91">
        <f t="shared" si="350"/>
        <v>0.03</v>
      </c>
      <c r="BB404" s="91">
        <f t="shared" si="351"/>
        <v>1.1803895010440953E-3</v>
      </c>
      <c r="BC404" s="91">
        <f t="shared" si="352"/>
        <v>0.12</v>
      </c>
      <c r="BD404" s="91">
        <f t="shared" si="353"/>
        <v>5.9019475052204766E-4</v>
      </c>
      <c r="BE404" s="91">
        <f t="shared" si="354"/>
        <v>0.06</v>
      </c>
      <c r="BF404" s="91">
        <f t="shared" si="355"/>
        <v>2.9509737526102383E-4</v>
      </c>
      <c r="BG404" s="91">
        <f t="shared" si="356"/>
        <v>0.03</v>
      </c>
      <c r="BH404" s="91">
        <f t="shared" si="357"/>
        <v>5.9019475052204773E-5</v>
      </c>
      <c r="BI404" s="91">
        <f t="shared" si="358"/>
        <v>0.01</v>
      </c>
    </row>
    <row r="405" spans="1:61" s="91" customFormat="1" x14ac:dyDescent="0.25">
      <c r="A405" s="126">
        <v>7.5</v>
      </c>
      <c r="B405" s="127">
        <f t="shared" si="313"/>
        <v>41</v>
      </c>
      <c r="C405" s="128">
        <f t="shared" si="303"/>
        <v>0</v>
      </c>
      <c r="D405" s="129">
        <f t="shared" si="304"/>
        <v>1</v>
      </c>
      <c r="E405" s="130">
        <f t="shared" si="305"/>
        <v>0</v>
      </c>
      <c r="F405" s="145">
        <f t="shared" si="302"/>
        <v>40</v>
      </c>
      <c r="G405" s="138">
        <f t="shared" si="327"/>
        <v>2.4866574825714572E-2</v>
      </c>
      <c r="H405" s="133">
        <f t="shared" si="314"/>
        <v>0.46296296296296297</v>
      </c>
      <c r="I405" s="129">
        <f t="shared" si="315"/>
        <v>1.38</v>
      </c>
      <c r="J405" s="133">
        <f t="shared" si="316"/>
        <v>0.46294903859333097</v>
      </c>
      <c r="K405" s="133">
        <f t="shared" si="328"/>
        <v>1.3570127349912522E-5</v>
      </c>
      <c r="L405" s="128">
        <f t="shared" si="317"/>
        <v>18.617322322758923</v>
      </c>
      <c r="M405" s="129">
        <f t="shared" si="306"/>
        <v>0</v>
      </c>
      <c r="N405" s="145">
        <v>0</v>
      </c>
      <c r="O405" s="140">
        <f t="shared" si="318"/>
        <v>1014.6569768071416</v>
      </c>
      <c r="P405" s="135">
        <f t="shared" si="319"/>
        <v>480</v>
      </c>
      <c r="Q405" s="138">
        <f t="shared" si="320"/>
        <v>1.2433287412857286E-2</v>
      </c>
      <c r="R405" s="133">
        <f t="shared" si="321"/>
        <v>0.23148148148148148</v>
      </c>
      <c r="S405" s="133">
        <f t="shared" si="307"/>
        <v>0.23147451929666549</v>
      </c>
      <c r="T405" s="133">
        <f t="shared" si="308"/>
        <v>6.785063674956261E-6</v>
      </c>
      <c r="U405" s="138">
        <f t="shared" si="322"/>
        <v>6.216643706428643E-3</v>
      </c>
      <c r="V405" s="133">
        <f t="shared" si="323"/>
        <v>0.11574074074074074</v>
      </c>
      <c r="W405" s="133">
        <f t="shared" si="309"/>
        <v>0.11573725964833274</v>
      </c>
      <c r="X405" s="133">
        <f t="shared" si="310"/>
        <v>3.3925318374781305E-6</v>
      </c>
      <c r="Y405" s="138">
        <f t="shared" si="324"/>
        <v>1.2433287412857287E-3</v>
      </c>
      <c r="Z405" s="133">
        <f t="shared" si="325"/>
        <v>2.3148148148148147E-2</v>
      </c>
      <c r="AA405" s="133">
        <f t="shared" si="311"/>
        <v>2.3147451929666552E-2</v>
      </c>
      <c r="AB405" s="133">
        <f t="shared" si="312"/>
        <v>6.7850636749562625E-7</v>
      </c>
      <c r="AC405" s="141">
        <f t="shared" si="326"/>
        <v>0.36423611111111592</v>
      </c>
      <c r="AD405" s="91">
        <f t="shared" si="329"/>
        <v>2.3679281423505824E-2</v>
      </c>
      <c r="AE405" s="91">
        <f t="shared" si="330"/>
        <v>2.34</v>
      </c>
      <c r="AF405" s="91">
        <f t="shared" si="331"/>
        <v>1.1839640711752912E-2</v>
      </c>
      <c r="AG405" s="91">
        <f t="shared" si="330"/>
        <v>1.18</v>
      </c>
      <c r="AH405" s="91">
        <f t="shared" si="332"/>
        <v>5.919820355876456E-3</v>
      </c>
      <c r="AI405" s="91">
        <f t="shared" si="360"/>
        <v>0.59</v>
      </c>
      <c r="AJ405" s="91">
        <f t="shared" si="334"/>
        <v>1.1839640711752918E-3</v>
      </c>
      <c r="AK405" s="91">
        <f t="shared" si="360"/>
        <v>0.12</v>
      </c>
      <c r="AL405" s="91">
        <f t="shared" si="335"/>
        <v>1.1839640711752912E-2</v>
      </c>
      <c r="AM405" s="91">
        <f t="shared" si="336"/>
        <v>1.18</v>
      </c>
      <c r="AN405" s="91">
        <f t="shared" si="337"/>
        <v>5.919820355876456E-3</v>
      </c>
      <c r="AO405" s="91">
        <f t="shared" si="338"/>
        <v>0.59</v>
      </c>
      <c r="AP405" s="91">
        <f t="shared" si="339"/>
        <v>2.959910177938228E-3</v>
      </c>
      <c r="AQ405" s="91">
        <f t="shared" si="340"/>
        <v>0.3</v>
      </c>
      <c r="AR405" s="91">
        <f t="shared" si="341"/>
        <v>5.9198203558764591E-4</v>
      </c>
      <c r="AS405" s="91">
        <f t="shared" si="342"/>
        <v>0.06</v>
      </c>
      <c r="AT405" s="91">
        <f t="shared" si="343"/>
        <v>5.919820355876456E-3</v>
      </c>
      <c r="AU405" s="91">
        <f t="shared" si="344"/>
        <v>0.59</v>
      </c>
      <c r="AV405" s="91">
        <f t="shared" si="345"/>
        <v>2.959910177938228E-3</v>
      </c>
      <c r="AW405" s="91">
        <f t="shared" si="346"/>
        <v>0.3</v>
      </c>
      <c r="AX405" s="91">
        <f t="shared" si="347"/>
        <v>1.479955088969114E-3</v>
      </c>
      <c r="AY405" s="91">
        <f t="shared" si="348"/>
        <v>0.15</v>
      </c>
      <c r="AZ405" s="91">
        <f t="shared" si="349"/>
        <v>2.9599101779382295E-4</v>
      </c>
      <c r="BA405" s="91">
        <f t="shared" si="350"/>
        <v>0.03</v>
      </c>
      <c r="BB405" s="91">
        <f t="shared" si="351"/>
        <v>1.1839640711752918E-3</v>
      </c>
      <c r="BC405" s="91">
        <f t="shared" si="352"/>
        <v>0.12</v>
      </c>
      <c r="BD405" s="91">
        <f t="shared" si="353"/>
        <v>5.9198203558764591E-4</v>
      </c>
      <c r="BE405" s="91">
        <f t="shared" si="354"/>
        <v>0.06</v>
      </c>
      <c r="BF405" s="91">
        <f t="shared" si="355"/>
        <v>2.9599101779382295E-4</v>
      </c>
      <c r="BG405" s="91">
        <f t="shared" si="356"/>
        <v>0.03</v>
      </c>
      <c r="BH405" s="91">
        <f t="shared" si="357"/>
        <v>5.9198203558764596E-5</v>
      </c>
      <c r="BI405" s="91">
        <f t="shared" si="358"/>
        <v>0.01</v>
      </c>
    </row>
    <row r="406" spans="1:61" s="91" customFormat="1" x14ac:dyDescent="0.25">
      <c r="A406" s="126">
        <v>7.5</v>
      </c>
      <c r="B406" s="127">
        <f t="shared" si="313"/>
        <v>41</v>
      </c>
      <c r="C406" s="128">
        <f t="shared" si="303"/>
        <v>0</v>
      </c>
      <c r="D406" s="129">
        <f t="shared" si="304"/>
        <v>1</v>
      </c>
      <c r="E406" s="130">
        <f t="shared" si="305"/>
        <v>0</v>
      </c>
      <c r="F406" s="145">
        <f t="shared" si="302"/>
        <v>40</v>
      </c>
      <c r="G406" s="138">
        <f t="shared" si="327"/>
        <v>2.4866575563719327E-2</v>
      </c>
      <c r="H406" s="133">
        <f t="shared" si="314"/>
        <v>0.46296296296296297</v>
      </c>
      <c r="I406" s="129">
        <f t="shared" si="315"/>
        <v>1.38</v>
      </c>
      <c r="J406" s="133">
        <f t="shared" si="316"/>
        <v>0.46294905233300337</v>
      </c>
      <c r="K406" s="133">
        <f t="shared" si="328"/>
        <v>1.3570127752654699E-5</v>
      </c>
      <c r="L406" s="128">
        <f t="shared" si="317"/>
        <v>18.617322322758923</v>
      </c>
      <c r="M406" s="129">
        <f t="shared" si="306"/>
        <v>0</v>
      </c>
      <c r="N406" s="145">
        <v>0</v>
      </c>
      <c r="O406" s="140">
        <f t="shared" si="318"/>
        <v>1014.6569926812218</v>
      </c>
      <c r="P406" s="135">
        <f t="shared" si="319"/>
        <v>480</v>
      </c>
      <c r="Q406" s="138">
        <f t="shared" si="320"/>
        <v>1.2433287781859663E-2</v>
      </c>
      <c r="R406" s="133">
        <f t="shared" si="321"/>
        <v>0.23148148148148148</v>
      </c>
      <c r="S406" s="133">
        <f t="shared" si="307"/>
        <v>0.23147452616650169</v>
      </c>
      <c r="T406" s="133">
        <f t="shared" si="308"/>
        <v>6.7850638763273497E-6</v>
      </c>
      <c r="U406" s="138">
        <f t="shared" si="322"/>
        <v>6.2166438909298316E-3</v>
      </c>
      <c r="V406" s="133">
        <f t="shared" si="323"/>
        <v>0.11574074074074074</v>
      </c>
      <c r="W406" s="133">
        <f t="shared" si="309"/>
        <v>0.11573726308325084</v>
      </c>
      <c r="X406" s="133">
        <f t="shared" si="310"/>
        <v>3.3925319381636749E-6</v>
      </c>
      <c r="Y406" s="138">
        <f t="shared" si="324"/>
        <v>1.2433287781859663E-3</v>
      </c>
      <c r="Z406" s="133">
        <f t="shared" si="325"/>
        <v>2.3148148148148147E-2</v>
      </c>
      <c r="AA406" s="133">
        <f t="shared" si="311"/>
        <v>2.3147452616650167E-2</v>
      </c>
      <c r="AB406" s="133">
        <f t="shared" si="312"/>
        <v>6.7850638763273512E-7</v>
      </c>
      <c r="AC406" s="141">
        <f t="shared" si="326"/>
        <v>0.36432291666667149</v>
      </c>
      <c r="AD406" s="91">
        <f t="shared" si="329"/>
        <v>2.3750772828251516E-2</v>
      </c>
      <c r="AE406" s="91">
        <f t="shared" si="330"/>
        <v>2.35</v>
      </c>
      <c r="AF406" s="91">
        <f t="shared" si="331"/>
        <v>1.1875386414125758E-2</v>
      </c>
      <c r="AG406" s="91">
        <f t="shared" si="330"/>
        <v>1.18</v>
      </c>
      <c r="AH406" s="91">
        <f t="shared" si="332"/>
        <v>5.937693207062879E-3</v>
      </c>
      <c r="AI406" s="91">
        <f t="shared" si="360"/>
        <v>0.59</v>
      </c>
      <c r="AJ406" s="91">
        <f t="shared" si="334"/>
        <v>1.1875386414125764E-3</v>
      </c>
      <c r="AK406" s="91">
        <f t="shared" si="360"/>
        <v>0.12</v>
      </c>
      <c r="AL406" s="91">
        <f t="shared" si="335"/>
        <v>1.1875386414125758E-2</v>
      </c>
      <c r="AM406" s="91">
        <f t="shared" si="336"/>
        <v>1.18</v>
      </c>
      <c r="AN406" s="91">
        <f t="shared" si="337"/>
        <v>5.937693207062879E-3</v>
      </c>
      <c r="AO406" s="91">
        <f t="shared" si="338"/>
        <v>0.59</v>
      </c>
      <c r="AP406" s="91">
        <f t="shared" si="339"/>
        <v>2.9688466035314395E-3</v>
      </c>
      <c r="AQ406" s="91">
        <f t="shared" si="340"/>
        <v>0.3</v>
      </c>
      <c r="AR406" s="91">
        <f t="shared" si="341"/>
        <v>5.937693207062882E-4</v>
      </c>
      <c r="AS406" s="91">
        <f t="shared" si="342"/>
        <v>0.06</v>
      </c>
      <c r="AT406" s="91">
        <f t="shared" si="343"/>
        <v>5.937693207062879E-3</v>
      </c>
      <c r="AU406" s="91">
        <f t="shared" si="344"/>
        <v>0.59</v>
      </c>
      <c r="AV406" s="91">
        <f t="shared" si="345"/>
        <v>2.9688466035314395E-3</v>
      </c>
      <c r="AW406" s="91">
        <f t="shared" si="346"/>
        <v>0.3</v>
      </c>
      <c r="AX406" s="91">
        <f t="shared" si="347"/>
        <v>1.4844233017657197E-3</v>
      </c>
      <c r="AY406" s="91">
        <f t="shared" si="348"/>
        <v>0.15</v>
      </c>
      <c r="AZ406" s="91">
        <f t="shared" si="349"/>
        <v>2.968846603531441E-4</v>
      </c>
      <c r="BA406" s="91">
        <f t="shared" si="350"/>
        <v>0.03</v>
      </c>
      <c r="BB406" s="91">
        <f t="shared" si="351"/>
        <v>1.1875386414125764E-3</v>
      </c>
      <c r="BC406" s="91">
        <f t="shared" si="352"/>
        <v>0.12</v>
      </c>
      <c r="BD406" s="91">
        <f t="shared" si="353"/>
        <v>5.937693207062882E-4</v>
      </c>
      <c r="BE406" s="91">
        <f t="shared" si="354"/>
        <v>0.06</v>
      </c>
      <c r="BF406" s="91">
        <f t="shared" si="355"/>
        <v>2.968846603531441E-4</v>
      </c>
      <c r="BG406" s="91">
        <f t="shared" si="356"/>
        <v>0.03</v>
      </c>
      <c r="BH406" s="91">
        <f t="shared" si="357"/>
        <v>5.9376932070628831E-5</v>
      </c>
      <c r="BI406" s="91">
        <f t="shared" si="358"/>
        <v>0.01</v>
      </c>
    </row>
    <row r="407" spans="1:61" s="91" customFormat="1" x14ac:dyDescent="0.25">
      <c r="A407" s="126">
        <v>7.5</v>
      </c>
      <c r="B407" s="127">
        <f t="shared" si="313"/>
        <v>41</v>
      </c>
      <c r="C407" s="128">
        <f t="shared" si="303"/>
        <v>0</v>
      </c>
      <c r="D407" s="129">
        <f t="shared" si="304"/>
        <v>1</v>
      </c>
      <c r="E407" s="130">
        <f t="shared" si="305"/>
        <v>0</v>
      </c>
      <c r="F407" s="145">
        <f t="shared" si="302"/>
        <v>40</v>
      </c>
      <c r="G407" s="138">
        <f t="shared" si="327"/>
        <v>2.4866576273098923E-2</v>
      </c>
      <c r="H407" s="133">
        <f t="shared" si="314"/>
        <v>0.46296296296296297</v>
      </c>
      <c r="I407" s="129">
        <f t="shared" si="315"/>
        <v>1.38</v>
      </c>
      <c r="J407" s="133">
        <f t="shared" si="316"/>
        <v>0.46294906553975196</v>
      </c>
      <c r="K407" s="133">
        <f t="shared" si="328"/>
        <v>1.3570128139775624E-5</v>
      </c>
      <c r="L407" s="128">
        <f t="shared" si="317"/>
        <v>18.617322322758923</v>
      </c>
      <c r="M407" s="129">
        <f t="shared" si="306"/>
        <v>0</v>
      </c>
      <c r="N407" s="145">
        <v>0</v>
      </c>
      <c r="O407" s="140">
        <f t="shared" si="318"/>
        <v>1014.6570079396084</v>
      </c>
      <c r="P407" s="135">
        <f t="shared" si="319"/>
        <v>480</v>
      </c>
      <c r="Q407" s="138">
        <f t="shared" si="320"/>
        <v>1.2433288136549462E-2</v>
      </c>
      <c r="R407" s="133">
        <f t="shared" si="321"/>
        <v>0.23148148148148148</v>
      </c>
      <c r="S407" s="133">
        <f t="shared" si="307"/>
        <v>0.23147453276987598</v>
      </c>
      <c r="T407" s="133">
        <f t="shared" si="308"/>
        <v>6.7850640698878121E-6</v>
      </c>
      <c r="U407" s="138">
        <f t="shared" si="322"/>
        <v>6.2166440682747308E-3</v>
      </c>
      <c r="V407" s="133">
        <f t="shared" si="323"/>
        <v>0.11574074074074074</v>
      </c>
      <c r="W407" s="133">
        <f t="shared" si="309"/>
        <v>0.11573726638493799</v>
      </c>
      <c r="X407" s="133">
        <f t="shared" si="310"/>
        <v>3.3925320349439061E-6</v>
      </c>
      <c r="Y407" s="138">
        <f t="shared" si="324"/>
        <v>1.2433288136549463E-3</v>
      </c>
      <c r="Z407" s="133">
        <f t="shared" si="325"/>
        <v>2.3148148148148147E-2</v>
      </c>
      <c r="AA407" s="133">
        <f t="shared" si="311"/>
        <v>2.3147453276987601E-2</v>
      </c>
      <c r="AB407" s="133">
        <f t="shared" si="312"/>
        <v>6.7850640698878136E-7</v>
      </c>
      <c r="AC407" s="141">
        <f t="shared" si="326"/>
        <v>0.36440972222222706</v>
      </c>
      <c r="AD407" s="91">
        <f t="shared" si="329"/>
        <v>2.3822264235036677E-2</v>
      </c>
      <c r="AE407" s="91">
        <f t="shared" si="330"/>
        <v>2.35</v>
      </c>
      <c r="AF407" s="91">
        <f t="shared" si="331"/>
        <v>1.1911132117518338E-2</v>
      </c>
      <c r="AG407" s="91">
        <f t="shared" si="330"/>
        <v>1.18</v>
      </c>
      <c r="AH407" s="91">
        <f t="shared" si="332"/>
        <v>5.9555660587591692E-3</v>
      </c>
      <c r="AI407" s="91">
        <f t="shared" si="360"/>
        <v>0.59</v>
      </c>
      <c r="AJ407" s="91">
        <f t="shared" si="334"/>
        <v>1.1911132117518343E-3</v>
      </c>
      <c r="AK407" s="91">
        <f t="shared" si="360"/>
        <v>0.12</v>
      </c>
      <c r="AL407" s="91">
        <f t="shared" si="335"/>
        <v>1.1911132117518338E-2</v>
      </c>
      <c r="AM407" s="91">
        <f t="shared" si="336"/>
        <v>1.18</v>
      </c>
      <c r="AN407" s="91">
        <f t="shared" si="337"/>
        <v>5.9555660587591692E-3</v>
      </c>
      <c r="AO407" s="91">
        <f t="shared" si="338"/>
        <v>0.59</v>
      </c>
      <c r="AP407" s="91">
        <f t="shared" si="339"/>
        <v>2.9777830293795846E-3</v>
      </c>
      <c r="AQ407" s="91">
        <f t="shared" si="340"/>
        <v>0.3</v>
      </c>
      <c r="AR407" s="91">
        <f t="shared" si="341"/>
        <v>5.9555660587591716E-4</v>
      </c>
      <c r="AS407" s="91">
        <f t="shared" si="342"/>
        <v>0.06</v>
      </c>
      <c r="AT407" s="91">
        <f t="shared" si="343"/>
        <v>5.9555660587591692E-3</v>
      </c>
      <c r="AU407" s="91">
        <f t="shared" si="344"/>
        <v>0.59</v>
      </c>
      <c r="AV407" s="91">
        <f t="shared" si="345"/>
        <v>2.9777830293795846E-3</v>
      </c>
      <c r="AW407" s="91">
        <f t="shared" si="346"/>
        <v>0.3</v>
      </c>
      <c r="AX407" s="91">
        <f t="shared" si="347"/>
        <v>1.4888915146897923E-3</v>
      </c>
      <c r="AY407" s="91">
        <f t="shared" si="348"/>
        <v>0.15</v>
      </c>
      <c r="AZ407" s="91">
        <f t="shared" si="349"/>
        <v>2.9777830293795858E-4</v>
      </c>
      <c r="BA407" s="91">
        <f t="shared" si="350"/>
        <v>0.03</v>
      </c>
      <c r="BB407" s="91">
        <f t="shared" si="351"/>
        <v>1.1911132117518343E-3</v>
      </c>
      <c r="BC407" s="91">
        <f t="shared" si="352"/>
        <v>0.12</v>
      </c>
      <c r="BD407" s="91">
        <f t="shared" si="353"/>
        <v>5.9555660587591716E-4</v>
      </c>
      <c r="BE407" s="91">
        <f t="shared" si="354"/>
        <v>0.06</v>
      </c>
      <c r="BF407" s="91">
        <f t="shared" si="355"/>
        <v>2.9777830293795858E-4</v>
      </c>
      <c r="BG407" s="91">
        <f t="shared" si="356"/>
        <v>0.03</v>
      </c>
      <c r="BH407" s="91">
        <f t="shared" si="357"/>
        <v>5.955566058759173E-5</v>
      </c>
      <c r="BI407" s="91">
        <f t="shared" si="358"/>
        <v>0.01</v>
      </c>
    </row>
    <row r="408" spans="1:61" s="91" customFormat="1" x14ac:dyDescent="0.25">
      <c r="A408" s="126">
        <v>7.5</v>
      </c>
      <c r="B408" s="127">
        <f t="shared" si="313"/>
        <v>41</v>
      </c>
      <c r="C408" s="128">
        <f t="shared" si="303"/>
        <v>0</v>
      </c>
      <c r="D408" s="129">
        <f t="shared" si="304"/>
        <v>1</v>
      </c>
      <c r="E408" s="130">
        <f t="shared" si="305"/>
        <v>0</v>
      </c>
      <c r="F408" s="145">
        <f t="shared" si="302"/>
        <v>40</v>
      </c>
      <c r="G408" s="138">
        <f t="shared" si="327"/>
        <v>2.4866576954963655E-2</v>
      </c>
      <c r="H408" s="133">
        <f t="shared" si="314"/>
        <v>0.46296296296296297</v>
      </c>
      <c r="I408" s="129">
        <f t="shared" si="315"/>
        <v>1.38</v>
      </c>
      <c r="J408" s="133">
        <f t="shared" si="316"/>
        <v>0.46294907823424747</v>
      </c>
      <c r="K408" s="133">
        <f t="shared" si="328"/>
        <v>1.3570128511881208E-5</v>
      </c>
      <c r="L408" s="128">
        <f t="shared" si="317"/>
        <v>18.617322322758923</v>
      </c>
      <c r="M408" s="129">
        <f t="shared" si="306"/>
        <v>0</v>
      </c>
      <c r="N408" s="145">
        <v>0</v>
      </c>
      <c r="O408" s="140">
        <f t="shared" si="318"/>
        <v>1014.657022606182</v>
      </c>
      <c r="P408" s="135">
        <f t="shared" si="319"/>
        <v>480</v>
      </c>
      <c r="Q408" s="138">
        <f t="shared" si="320"/>
        <v>1.2433288477481827E-2</v>
      </c>
      <c r="R408" s="133">
        <f t="shared" si="321"/>
        <v>0.23148148148148148</v>
      </c>
      <c r="S408" s="133">
        <f t="shared" si="307"/>
        <v>0.23147453911712373</v>
      </c>
      <c r="T408" s="133">
        <f t="shared" si="308"/>
        <v>6.7850642559406039E-6</v>
      </c>
      <c r="U408" s="138">
        <f t="shared" si="322"/>
        <v>6.2166442387409137E-3</v>
      </c>
      <c r="V408" s="133">
        <f t="shared" si="323"/>
        <v>0.11574074074074074</v>
      </c>
      <c r="W408" s="133">
        <f t="shared" si="309"/>
        <v>0.11573726955856187</v>
      </c>
      <c r="X408" s="133">
        <f t="shared" si="310"/>
        <v>3.392532127970302E-6</v>
      </c>
      <c r="Y408" s="138">
        <f t="shared" si="324"/>
        <v>1.2433288477481828E-3</v>
      </c>
      <c r="Z408" s="133">
        <f t="shared" si="325"/>
        <v>2.3148148148148147E-2</v>
      </c>
      <c r="AA408" s="133">
        <f t="shared" si="311"/>
        <v>2.3147453911712374E-2</v>
      </c>
      <c r="AB408" s="133">
        <f t="shared" si="312"/>
        <v>6.7850642559406037E-7</v>
      </c>
      <c r="AC408" s="141">
        <f t="shared" si="326"/>
        <v>0.36449652777778263</v>
      </c>
      <c r="AD408" s="91">
        <f t="shared" si="329"/>
        <v>2.3893755643782197E-2</v>
      </c>
      <c r="AE408" s="91">
        <f t="shared" si="330"/>
        <v>2.36</v>
      </c>
      <c r="AF408" s="91">
        <f t="shared" si="331"/>
        <v>1.1946877821891098E-2</v>
      </c>
      <c r="AG408" s="91">
        <f t="shared" si="330"/>
        <v>1.19</v>
      </c>
      <c r="AH408" s="91">
        <f t="shared" si="332"/>
        <v>5.9734389109455492E-3</v>
      </c>
      <c r="AI408" s="91">
        <f t="shared" si="360"/>
        <v>0.6</v>
      </c>
      <c r="AJ408" s="91">
        <f t="shared" si="334"/>
        <v>1.1946877821891104E-3</v>
      </c>
      <c r="AK408" s="91">
        <f t="shared" si="360"/>
        <v>0.12</v>
      </c>
      <c r="AL408" s="91">
        <f t="shared" si="335"/>
        <v>1.1946877821891098E-2</v>
      </c>
      <c r="AM408" s="91">
        <f t="shared" si="336"/>
        <v>1.19</v>
      </c>
      <c r="AN408" s="91">
        <f t="shared" si="337"/>
        <v>5.9734389109455492E-3</v>
      </c>
      <c r="AO408" s="91">
        <f t="shared" si="338"/>
        <v>0.6</v>
      </c>
      <c r="AP408" s="91">
        <f t="shared" si="339"/>
        <v>2.9867194554727746E-3</v>
      </c>
      <c r="AQ408" s="91">
        <f t="shared" si="340"/>
        <v>0.3</v>
      </c>
      <c r="AR408" s="91">
        <f t="shared" si="341"/>
        <v>5.973438910945552E-4</v>
      </c>
      <c r="AS408" s="91">
        <f t="shared" si="342"/>
        <v>0.06</v>
      </c>
      <c r="AT408" s="91">
        <f t="shared" si="343"/>
        <v>5.9734389109455492E-3</v>
      </c>
      <c r="AU408" s="91">
        <f t="shared" si="344"/>
        <v>0.6</v>
      </c>
      <c r="AV408" s="91">
        <f t="shared" si="345"/>
        <v>2.9867194554727746E-3</v>
      </c>
      <c r="AW408" s="91">
        <f t="shared" si="346"/>
        <v>0.3</v>
      </c>
      <c r="AX408" s="91">
        <f t="shared" si="347"/>
        <v>1.4933597277363873E-3</v>
      </c>
      <c r="AY408" s="91">
        <f t="shared" si="348"/>
        <v>0.15</v>
      </c>
      <c r="AZ408" s="91">
        <f t="shared" si="349"/>
        <v>2.986719455472776E-4</v>
      </c>
      <c r="BA408" s="91">
        <f t="shared" si="350"/>
        <v>0.03</v>
      </c>
      <c r="BB408" s="91">
        <f t="shared" si="351"/>
        <v>1.1946877821891104E-3</v>
      </c>
      <c r="BC408" s="91">
        <f t="shared" si="352"/>
        <v>0.12</v>
      </c>
      <c r="BD408" s="91">
        <f t="shared" si="353"/>
        <v>5.973438910945552E-4</v>
      </c>
      <c r="BE408" s="91">
        <f t="shared" si="354"/>
        <v>0.06</v>
      </c>
      <c r="BF408" s="91">
        <f t="shared" si="355"/>
        <v>2.986719455472776E-4</v>
      </c>
      <c r="BG408" s="91">
        <f t="shared" si="356"/>
        <v>0.03</v>
      </c>
      <c r="BH408" s="91">
        <f t="shared" si="357"/>
        <v>5.9734389109455534E-5</v>
      </c>
      <c r="BI408" s="91">
        <f t="shared" si="358"/>
        <v>0.01</v>
      </c>
    </row>
    <row r="409" spans="1:61" s="91" customFormat="1" x14ac:dyDescent="0.25">
      <c r="A409" s="126">
        <v>7.5</v>
      </c>
      <c r="B409" s="127">
        <f t="shared" si="313"/>
        <v>41</v>
      </c>
      <c r="C409" s="128">
        <f t="shared" si="303"/>
        <v>0</v>
      </c>
      <c r="D409" s="129">
        <f t="shared" si="304"/>
        <v>1</v>
      </c>
      <c r="E409" s="130">
        <f t="shared" si="305"/>
        <v>0</v>
      </c>
      <c r="F409" s="145">
        <f t="shared" si="302"/>
        <v>40</v>
      </c>
      <c r="G409" s="138">
        <f t="shared" si="327"/>
        <v>2.4866577610380747E-2</v>
      </c>
      <c r="H409" s="133">
        <f t="shared" si="314"/>
        <v>0.46296296296296297</v>
      </c>
      <c r="I409" s="129">
        <f t="shared" si="315"/>
        <v>1.38</v>
      </c>
      <c r="J409" s="133">
        <f t="shared" si="316"/>
        <v>0.46294909043635873</v>
      </c>
      <c r="K409" s="133">
        <f t="shared" si="328"/>
        <v>1.3570128869553845E-5</v>
      </c>
      <c r="L409" s="128">
        <f t="shared" si="317"/>
        <v>18.617322322758923</v>
      </c>
      <c r="M409" s="129">
        <f t="shared" si="306"/>
        <v>0</v>
      </c>
      <c r="N409" s="145">
        <v>0</v>
      </c>
      <c r="O409" s="140">
        <f t="shared" si="318"/>
        <v>1014.6570367038966</v>
      </c>
      <c r="P409" s="135">
        <f t="shared" si="319"/>
        <v>480</v>
      </c>
      <c r="Q409" s="138">
        <f t="shared" si="320"/>
        <v>1.2433288805190373E-2</v>
      </c>
      <c r="R409" s="133">
        <f t="shared" si="321"/>
        <v>0.23148148148148148</v>
      </c>
      <c r="S409" s="133">
        <f t="shared" si="307"/>
        <v>0.23147454521817937</v>
      </c>
      <c r="T409" s="133">
        <f t="shared" si="308"/>
        <v>6.7850644347769223E-6</v>
      </c>
      <c r="U409" s="138">
        <f t="shared" si="322"/>
        <v>6.2166444025951867E-3</v>
      </c>
      <c r="V409" s="133">
        <f t="shared" si="323"/>
        <v>0.11574074074074074</v>
      </c>
      <c r="W409" s="133">
        <f t="shared" si="309"/>
        <v>0.11573727260908968</v>
      </c>
      <c r="X409" s="133">
        <f t="shared" si="310"/>
        <v>3.3925322173884612E-6</v>
      </c>
      <c r="Y409" s="138">
        <f t="shared" si="324"/>
        <v>1.2433288805190374E-3</v>
      </c>
      <c r="Z409" s="133">
        <f t="shared" si="325"/>
        <v>2.3148148148148147E-2</v>
      </c>
      <c r="AA409" s="133">
        <f t="shared" si="311"/>
        <v>2.3147454521817937E-2</v>
      </c>
      <c r="AB409" s="133">
        <f t="shared" si="312"/>
        <v>6.785064434776923E-7</v>
      </c>
      <c r="AC409" s="141">
        <f t="shared" si="326"/>
        <v>0.3645833333333382</v>
      </c>
      <c r="AD409" s="91">
        <f t="shared" si="329"/>
        <v>2.3965247054412043E-2</v>
      </c>
      <c r="AE409" s="91">
        <f t="shared" si="330"/>
        <v>2.37</v>
      </c>
      <c r="AF409" s="91">
        <f t="shared" si="331"/>
        <v>1.1982623527206021E-2</v>
      </c>
      <c r="AG409" s="91">
        <f t="shared" si="330"/>
        <v>1.19</v>
      </c>
      <c r="AH409" s="91">
        <f t="shared" si="332"/>
        <v>5.9913117636030107E-3</v>
      </c>
      <c r="AI409" s="91">
        <f t="shared" si="360"/>
        <v>0.6</v>
      </c>
      <c r="AJ409" s="91">
        <f t="shared" si="334"/>
        <v>1.1982623527206026E-3</v>
      </c>
      <c r="AK409" s="91">
        <f t="shared" si="360"/>
        <v>0.12</v>
      </c>
      <c r="AL409" s="91">
        <f t="shared" si="335"/>
        <v>1.1982623527206021E-2</v>
      </c>
      <c r="AM409" s="91">
        <f t="shared" si="336"/>
        <v>1.19</v>
      </c>
      <c r="AN409" s="91">
        <f t="shared" si="337"/>
        <v>5.9913117636030107E-3</v>
      </c>
      <c r="AO409" s="91">
        <f t="shared" si="338"/>
        <v>0.6</v>
      </c>
      <c r="AP409" s="91">
        <f t="shared" si="339"/>
        <v>2.9956558818015054E-3</v>
      </c>
      <c r="AQ409" s="91">
        <f t="shared" si="340"/>
        <v>0.3</v>
      </c>
      <c r="AR409" s="91">
        <f t="shared" si="341"/>
        <v>5.9913117636030129E-4</v>
      </c>
      <c r="AS409" s="91">
        <f t="shared" si="342"/>
        <v>0.06</v>
      </c>
      <c r="AT409" s="91">
        <f t="shared" si="343"/>
        <v>5.9913117636030107E-3</v>
      </c>
      <c r="AU409" s="91">
        <f t="shared" si="344"/>
        <v>0.6</v>
      </c>
      <c r="AV409" s="91">
        <f t="shared" si="345"/>
        <v>2.9956558818015054E-3</v>
      </c>
      <c r="AW409" s="91">
        <f t="shared" si="346"/>
        <v>0.3</v>
      </c>
      <c r="AX409" s="91">
        <f t="shared" si="347"/>
        <v>1.4978279409007527E-3</v>
      </c>
      <c r="AY409" s="91">
        <f t="shared" si="348"/>
        <v>0.15</v>
      </c>
      <c r="AZ409" s="91">
        <f t="shared" si="349"/>
        <v>2.9956558818015064E-4</v>
      </c>
      <c r="BA409" s="91">
        <f t="shared" si="350"/>
        <v>0.03</v>
      </c>
      <c r="BB409" s="91">
        <f t="shared" si="351"/>
        <v>1.1982623527206026E-3</v>
      </c>
      <c r="BC409" s="91">
        <f t="shared" si="352"/>
        <v>0.12</v>
      </c>
      <c r="BD409" s="91">
        <f t="shared" si="353"/>
        <v>5.9913117636030129E-4</v>
      </c>
      <c r="BE409" s="91">
        <f t="shared" si="354"/>
        <v>0.06</v>
      </c>
      <c r="BF409" s="91">
        <f t="shared" si="355"/>
        <v>2.9956558818015064E-4</v>
      </c>
      <c r="BG409" s="91">
        <f t="shared" si="356"/>
        <v>0.03</v>
      </c>
      <c r="BH409" s="91">
        <f t="shared" si="357"/>
        <v>5.9913117636030142E-5</v>
      </c>
      <c r="BI409" s="91">
        <f t="shared" si="358"/>
        <v>0.01</v>
      </c>
    </row>
    <row r="410" spans="1:61" s="91" customFormat="1" x14ac:dyDescent="0.25">
      <c r="A410" s="126">
        <v>7.5</v>
      </c>
      <c r="B410" s="127">
        <f t="shared" si="313"/>
        <v>41</v>
      </c>
      <c r="C410" s="128">
        <f t="shared" si="303"/>
        <v>0</v>
      </c>
      <c r="D410" s="129">
        <f t="shared" si="304"/>
        <v>1</v>
      </c>
      <c r="E410" s="130">
        <f t="shared" si="305"/>
        <v>0</v>
      </c>
      <c r="F410" s="145">
        <f t="shared" si="302"/>
        <v>40</v>
      </c>
      <c r="G410" s="138">
        <f t="shared" si="327"/>
        <v>2.4866578240376028E-2</v>
      </c>
      <c r="H410" s="133">
        <f t="shared" si="314"/>
        <v>0.46296296296296297</v>
      </c>
      <c r="I410" s="129">
        <f t="shared" si="315"/>
        <v>1.38</v>
      </c>
      <c r="J410" s="133">
        <f t="shared" si="316"/>
        <v>0.46294910216518392</v>
      </c>
      <c r="K410" s="133">
        <f t="shared" si="328"/>
        <v>1.3570129213353351E-5</v>
      </c>
      <c r="L410" s="128">
        <f t="shared" si="317"/>
        <v>18.617322322758923</v>
      </c>
      <c r="M410" s="129">
        <f t="shared" si="306"/>
        <v>0</v>
      </c>
      <c r="N410" s="145">
        <v>0</v>
      </c>
      <c r="O410" s="140">
        <f t="shared" si="318"/>
        <v>1014.6570502548159</v>
      </c>
      <c r="P410" s="135">
        <f t="shared" si="319"/>
        <v>480</v>
      </c>
      <c r="Q410" s="138">
        <f t="shared" si="320"/>
        <v>1.2433289120188014E-2</v>
      </c>
      <c r="R410" s="133">
        <f t="shared" si="321"/>
        <v>0.23148148148148148</v>
      </c>
      <c r="S410" s="133">
        <f t="shared" si="307"/>
        <v>0.23147455108259196</v>
      </c>
      <c r="T410" s="133">
        <f t="shared" si="308"/>
        <v>6.7850646066766753E-6</v>
      </c>
      <c r="U410" s="138">
        <f t="shared" si="322"/>
        <v>6.2166445600940071E-3</v>
      </c>
      <c r="V410" s="133">
        <f t="shared" si="323"/>
        <v>0.11574074074074074</v>
      </c>
      <c r="W410" s="133">
        <f t="shared" si="309"/>
        <v>0.11573727554129598</v>
      </c>
      <c r="X410" s="133">
        <f t="shared" si="310"/>
        <v>3.3925323033383377E-6</v>
      </c>
      <c r="Y410" s="138">
        <f t="shared" si="324"/>
        <v>1.2433289120188013E-3</v>
      </c>
      <c r="Z410" s="133">
        <f t="shared" si="325"/>
        <v>2.3148148148148147E-2</v>
      </c>
      <c r="AA410" s="133">
        <f t="shared" si="311"/>
        <v>2.3147455108259194E-2</v>
      </c>
      <c r="AB410" s="133">
        <f t="shared" si="312"/>
        <v>6.7850646066766745E-7</v>
      </c>
      <c r="AC410" s="141">
        <f t="shared" si="326"/>
        <v>0.36467013888889377</v>
      </c>
      <c r="AD410" s="91">
        <f t="shared" si="329"/>
        <v>2.4036738466853124E-2</v>
      </c>
      <c r="AE410" s="91">
        <f t="shared" si="330"/>
        <v>2.38</v>
      </c>
      <c r="AF410" s="91">
        <f t="shared" si="331"/>
        <v>1.2018369233426562E-2</v>
      </c>
      <c r="AG410" s="91">
        <f t="shared" si="330"/>
        <v>1.19</v>
      </c>
      <c r="AH410" s="91">
        <f t="shared" si="332"/>
        <v>6.009184616713281E-3</v>
      </c>
      <c r="AI410" s="91">
        <f t="shared" si="360"/>
        <v>0.6</v>
      </c>
      <c r="AJ410" s="91">
        <f t="shared" si="334"/>
        <v>1.2018369233426566E-3</v>
      </c>
      <c r="AK410" s="91">
        <f t="shared" si="360"/>
        <v>0.12</v>
      </c>
      <c r="AL410" s="91">
        <f t="shared" si="335"/>
        <v>1.2018369233426562E-2</v>
      </c>
      <c r="AM410" s="91">
        <f t="shared" si="336"/>
        <v>1.19</v>
      </c>
      <c r="AN410" s="91">
        <f t="shared" si="337"/>
        <v>6.009184616713281E-3</v>
      </c>
      <c r="AO410" s="91">
        <f t="shared" si="338"/>
        <v>0.6</v>
      </c>
      <c r="AP410" s="91">
        <f t="shared" si="339"/>
        <v>3.0045923083566405E-3</v>
      </c>
      <c r="AQ410" s="91">
        <f t="shared" si="340"/>
        <v>0.3</v>
      </c>
      <c r="AR410" s="91">
        <f t="shared" si="341"/>
        <v>6.0091846167132832E-4</v>
      </c>
      <c r="AS410" s="91">
        <f t="shared" si="342"/>
        <v>0.06</v>
      </c>
      <c r="AT410" s="91">
        <f t="shared" si="343"/>
        <v>6.009184616713281E-3</v>
      </c>
      <c r="AU410" s="91">
        <f t="shared" si="344"/>
        <v>0.6</v>
      </c>
      <c r="AV410" s="91">
        <f t="shared" si="345"/>
        <v>3.0045923083566405E-3</v>
      </c>
      <c r="AW410" s="91">
        <f t="shared" si="346"/>
        <v>0.3</v>
      </c>
      <c r="AX410" s="91">
        <f t="shared" si="347"/>
        <v>1.5022961541783203E-3</v>
      </c>
      <c r="AY410" s="91">
        <f t="shared" si="348"/>
        <v>0.15</v>
      </c>
      <c r="AZ410" s="91">
        <f t="shared" si="349"/>
        <v>3.0045923083566416E-4</v>
      </c>
      <c r="BA410" s="91">
        <f t="shared" si="350"/>
        <v>0.03</v>
      </c>
      <c r="BB410" s="91">
        <f t="shared" si="351"/>
        <v>1.2018369233426566E-3</v>
      </c>
      <c r="BC410" s="91">
        <f t="shared" si="352"/>
        <v>0.12</v>
      </c>
      <c r="BD410" s="91">
        <f t="shared" si="353"/>
        <v>6.0091846167132832E-4</v>
      </c>
      <c r="BE410" s="91">
        <f t="shared" si="354"/>
        <v>0.06</v>
      </c>
      <c r="BF410" s="91">
        <f t="shared" si="355"/>
        <v>3.0045923083566416E-4</v>
      </c>
      <c r="BG410" s="91">
        <f t="shared" si="356"/>
        <v>0.03</v>
      </c>
      <c r="BH410" s="91">
        <f t="shared" si="357"/>
        <v>6.0091846167132847E-5</v>
      </c>
      <c r="BI410" s="91">
        <f t="shared" si="358"/>
        <v>0.01</v>
      </c>
    </row>
    <row r="411" spans="1:61" s="91" customFormat="1" x14ac:dyDescent="0.25">
      <c r="A411" s="126">
        <v>7.5</v>
      </c>
      <c r="B411" s="127">
        <f t="shared" si="313"/>
        <v>41</v>
      </c>
      <c r="C411" s="128">
        <f t="shared" si="303"/>
        <v>0</v>
      </c>
      <c r="D411" s="129">
        <f t="shared" si="304"/>
        <v>1</v>
      </c>
      <c r="E411" s="130">
        <f t="shared" si="305"/>
        <v>0</v>
      </c>
      <c r="F411" s="145">
        <f t="shared" si="302"/>
        <v>40</v>
      </c>
      <c r="G411" s="138">
        <f t="shared" si="327"/>
        <v>2.4866578845935541E-2</v>
      </c>
      <c r="H411" s="133">
        <f t="shared" si="314"/>
        <v>0.46296296296296297</v>
      </c>
      <c r="I411" s="129">
        <f t="shared" si="315"/>
        <v>1.38</v>
      </c>
      <c r="J411" s="133">
        <f t="shared" si="316"/>
        <v>0.46294911343908057</v>
      </c>
      <c r="K411" s="133">
        <f t="shared" si="328"/>
        <v>1.3570129543817832E-5</v>
      </c>
      <c r="L411" s="128">
        <f t="shared" si="317"/>
        <v>18.617322322758923</v>
      </c>
      <c r="M411" s="129">
        <f t="shared" si="306"/>
        <v>0</v>
      </c>
      <c r="N411" s="145">
        <v>0</v>
      </c>
      <c r="O411" s="140">
        <f t="shared" si="318"/>
        <v>1014.657063280148</v>
      </c>
      <c r="P411" s="135">
        <f t="shared" si="319"/>
        <v>480</v>
      </c>
      <c r="Q411" s="138">
        <f t="shared" si="320"/>
        <v>1.243328942296777E-2</v>
      </c>
      <c r="R411" s="133">
        <f t="shared" si="321"/>
        <v>0.23148148148148148</v>
      </c>
      <c r="S411" s="133">
        <f t="shared" si="307"/>
        <v>0.23147455671954029</v>
      </c>
      <c r="T411" s="133">
        <f t="shared" si="308"/>
        <v>6.7850647719089162E-6</v>
      </c>
      <c r="U411" s="138">
        <f t="shared" si="322"/>
        <v>6.2166447114838852E-3</v>
      </c>
      <c r="V411" s="133">
        <f t="shared" si="323"/>
        <v>0.11574074074074074</v>
      </c>
      <c r="W411" s="133">
        <f t="shared" si="309"/>
        <v>0.11573727835977014</v>
      </c>
      <c r="X411" s="133">
        <f t="shared" si="310"/>
        <v>3.3925323859544581E-6</v>
      </c>
      <c r="Y411" s="138">
        <f t="shared" si="324"/>
        <v>1.243328942296777E-3</v>
      </c>
      <c r="Z411" s="133">
        <f t="shared" si="325"/>
        <v>2.3148148148148147E-2</v>
      </c>
      <c r="AA411" s="133">
        <f t="shared" si="311"/>
        <v>2.3147455671954028E-2</v>
      </c>
      <c r="AB411" s="133">
        <f t="shared" si="312"/>
        <v>6.7850647719089151E-7</v>
      </c>
      <c r="AC411" s="141">
        <f t="shared" si="326"/>
        <v>0.36475694444444934</v>
      </c>
      <c r="AD411" s="91">
        <f t="shared" si="329"/>
        <v>2.4108229881035188E-2</v>
      </c>
      <c r="AE411" s="91">
        <f t="shared" si="330"/>
        <v>2.38</v>
      </c>
      <c r="AF411" s="91">
        <f t="shared" si="331"/>
        <v>1.2054114940517594E-2</v>
      </c>
      <c r="AG411" s="91">
        <f t="shared" si="330"/>
        <v>1.2</v>
      </c>
      <c r="AH411" s="91">
        <f t="shared" si="332"/>
        <v>6.0270574702587969E-3</v>
      </c>
      <c r="AI411" s="91">
        <f t="shared" si="360"/>
        <v>0.6</v>
      </c>
      <c r="AJ411" s="91">
        <f t="shared" si="334"/>
        <v>1.2054114940517598E-3</v>
      </c>
      <c r="AK411" s="91">
        <f t="shared" si="360"/>
        <v>0.12</v>
      </c>
      <c r="AL411" s="91">
        <f t="shared" si="335"/>
        <v>1.2054114940517594E-2</v>
      </c>
      <c r="AM411" s="91">
        <f t="shared" si="336"/>
        <v>1.2</v>
      </c>
      <c r="AN411" s="91">
        <f t="shared" si="337"/>
        <v>6.0270574702587969E-3</v>
      </c>
      <c r="AO411" s="91">
        <f t="shared" si="338"/>
        <v>0.6</v>
      </c>
      <c r="AP411" s="91">
        <f t="shared" si="339"/>
        <v>3.0135287351293985E-3</v>
      </c>
      <c r="AQ411" s="91">
        <f t="shared" si="340"/>
        <v>0.3</v>
      </c>
      <c r="AR411" s="91">
        <f t="shared" si="341"/>
        <v>6.0270574702587989E-4</v>
      </c>
      <c r="AS411" s="91">
        <f t="shared" si="342"/>
        <v>0.06</v>
      </c>
      <c r="AT411" s="91">
        <f t="shared" si="343"/>
        <v>6.0270574702587969E-3</v>
      </c>
      <c r="AU411" s="91">
        <f t="shared" si="344"/>
        <v>0.6</v>
      </c>
      <c r="AV411" s="91">
        <f t="shared" si="345"/>
        <v>3.0135287351293985E-3</v>
      </c>
      <c r="AW411" s="91">
        <f t="shared" si="346"/>
        <v>0.3</v>
      </c>
      <c r="AX411" s="91">
        <f t="shared" si="347"/>
        <v>1.5067643675646992E-3</v>
      </c>
      <c r="AY411" s="91">
        <f t="shared" si="348"/>
        <v>0.15</v>
      </c>
      <c r="AZ411" s="91">
        <f t="shared" si="349"/>
        <v>3.0135287351293994E-4</v>
      </c>
      <c r="BA411" s="91">
        <f t="shared" si="350"/>
        <v>0.03</v>
      </c>
      <c r="BB411" s="91">
        <f t="shared" si="351"/>
        <v>1.2054114940517598E-3</v>
      </c>
      <c r="BC411" s="91">
        <f t="shared" si="352"/>
        <v>0.12</v>
      </c>
      <c r="BD411" s="91">
        <f t="shared" si="353"/>
        <v>6.0270574702587989E-4</v>
      </c>
      <c r="BE411" s="91">
        <f t="shared" si="354"/>
        <v>0.06</v>
      </c>
      <c r="BF411" s="91">
        <f t="shared" si="355"/>
        <v>3.0135287351293994E-4</v>
      </c>
      <c r="BG411" s="91">
        <f t="shared" si="356"/>
        <v>0.03</v>
      </c>
      <c r="BH411" s="91">
        <f t="shared" si="357"/>
        <v>6.0270574702588006E-5</v>
      </c>
      <c r="BI411" s="91">
        <f t="shared" si="358"/>
        <v>0.01</v>
      </c>
    </row>
    <row r="412" spans="1:61" s="91" customFormat="1" x14ac:dyDescent="0.25">
      <c r="A412" s="126">
        <v>7.5</v>
      </c>
      <c r="B412" s="127">
        <f t="shared" si="313"/>
        <v>41</v>
      </c>
      <c r="C412" s="128">
        <f t="shared" si="303"/>
        <v>0</v>
      </c>
      <c r="D412" s="129">
        <f t="shared" si="304"/>
        <v>1</v>
      </c>
      <c r="E412" s="130">
        <f t="shared" si="305"/>
        <v>0</v>
      </c>
      <c r="F412" s="145">
        <f t="shared" si="302"/>
        <v>40</v>
      </c>
      <c r="G412" s="138">
        <f t="shared" si="327"/>
        <v>2.4866579428007081E-2</v>
      </c>
      <c r="H412" s="133">
        <f t="shared" si="314"/>
        <v>0.46296296296296297</v>
      </c>
      <c r="I412" s="129">
        <f t="shared" si="315"/>
        <v>1.38</v>
      </c>
      <c r="J412" s="133">
        <f t="shared" si="316"/>
        <v>0.46294912427569407</v>
      </c>
      <c r="K412" s="133">
        <f t="shared" si="328"/>
        <v>1.3570129861464512E-5</v>
      </c>
      <c r="L412" s="128">
        <f t="shared" si="317"/>
        <v>18.617322322758923</v>
      </c>
      <c r="M412" s="129">
        <f t="shared" si="306"/>
        <v>0</v>
      </c>
      <c r="N412" s="145">
        <v>0</v>
      </c>
      <c r="O412" s="140">
        <f t="shared" si="318"/>
        <v>1014.6570758002784</v>
      </c>
      <c r="P412" s="135">
        <f t="shared" si="319"/>
        <v>480</v>
      </c>
      <c r="Q412" s="138">
        <f t="shared" si="320"/>
        <v>1.243328971400354E-2</v>
      </c>
      <c r="R412" s="133">
        <f t="shared" si="321"/>
        <v>0.23148148148148148</v>
      </c>
      <c r="S412" s="133">
        <f t="shared" si="307"/>
        <v>0.23147456213784703</v>
      </c>
      <c r="T412" s="133">
        <f t="shared" si="308"/>
        <v>6.7850649307322559E-6</v>
      </c>
      <c r="U412" s="138">
        <f t="shared" si="322"/>
        <v>6.2166448570017702E-3</v>
      </c>
      <c r="V412" s="133">
        <f t="shared" si="323"/>
        <v>0.11574074074074074</v>
      </c>
      <c r="W412" s="133">
        <f t="shared" si="309"/>
        <v>0.11573728106892352</v>
      </c>
      <c r="X412" s="133">
        <f t="shared" si="310"/>
        <v>3.3925324653661279E-6</v>
      </c>
      <c r="Y412" s="138">
        <f t="shared" si="324"/>
        <v>1.243328971400354E-3</v>
      </c>
      <c r="Z412" s="133">
        <f t="shared" si="325"/>
        <v>2.3148148148148147E-2</v>
      </c>
      <c r="AA412" s="133">
        <f t="shared" si="311"/>
        <v>2.3147456213784702E-2</v>
      </c>
      <c r="AB412" s="133">
        <f t="shared" si="312"/>
        <v>6.7850649307322546E-7</v>
      </c>
      <c r="AC412" s="141">
        <f t="shared" si="326"/>
        <v>0.36484375000000491</v>
      </c>
      <c r="AD412" s="91">
        <f t="shared" si="329"/>
        <v>2.4179721296890708E-2</v>
      </c>
      <c r="AE412" s="91">
        <f t="shared" si="330"/>
        <v>2.39</v>
      </c>
      <c r="AF412" s="91">
        <f t="shared" si="331"/>
        <v>1.2089860648445354E-2</v>
      </c>
      <c r="AG412" s="91">
        <f t="shared" si="330"/>
        <v>1.2</v>
      </c>
      <c r="AH412" s="91">
        <f t="shared" si="332"/>
        <v>6.0449303242226769E-3</v>
      </c>
      <c r="AI412" s="91">
        <f t="shared" si="360"/>
        <v>0.6</v>
      </c>
      <c r="AJ412" s="91">
        <f t="shared" si="334"/>
        <v>1.2089860648445358E-3</v>
      </c>
      <c r="AK412" s="91">
        <f t="shared" si="360"/>
        <v>0.12</v>
      </c>
      <c r="AL412" s="91">
        <f t="shared" si="335"/>
        <v>1.2089860648445354E-2</v>
      </c>
      <c r="AM412" s="91">
        <f t="shared" si="336"/>
        <v>1.2</v>
      </c>
      <c r="AN412" s="91">
        <f t="shared" si="337"/>
        <v>6.0449303242226769E-3</v>
      </c>
      <c r="AO412" s="91">
        <f t="shared" si="338"/>
        <v>0.6</v>
      </c>
      <c r="AP412" s="91">
        <f t="shared" si="339"/>
        <v>3.0224651621113385E-3</v>
      </c>
      <c r="AQ412" s="91">
        <f t="shared" si="340"/>
        <v>0.3</v>
      </c>
      <c r="AR412" s="91">
        <f t="shared" si="341"/>
        <v>6.0449303242226789E-4</v>
      </c>
      <c r="AS412" s="91">
        <f t="shared" si="342"/>
        <v>0.06</v>
      </c>
      <c r="AT412" s="91">
        <f t="shared" si="343"/>
        <v>6.0449303242226769E-3</v>
      </c>
      <c r="AU412" s="91">
        <f t="shared" si="344"/>
        <v>0.6</v>
      </c>
      <c r="AV412" s="91">
        <f t="shared" si="345"/>
        <v>3.0224651621113385E-3</v>
      </c>
      <c r="AW412" s="91">
        <f t="shared" si="346"/>
        <v>0.3</v>
      </c>
      <c r="AX412" s="91">
        <f t="shared" si="347"/>
        <v>1.5112325810556692E-3</v>
      </c>
      <c r="AY412" s="91">
        <f t="shared" si="348"/>
        <v>0.15</v>
      </c>
      <c r="AZ412" s="91">
        <f t="shared" si="349"/>
        <v>3.0224651621113394E-4</v>
      </c>
      <c r="BA412" s="91">
        <f t="shared" si="350"/>
        <v>0.03</v>
      </c>
      <c r="BB412" s="91">
        <f t="shared" si="351"/>
        <v>1.2089860648445358E-3</v>
      </c>
      <c r="BC412" s="91">
        <f t="shared" si="352"/>
        <v>0.12</v>
      </c>
      <c r="BD412" s="91">
        <f t="shared" si="353"/>
        <v>6.0449303242226789E-4</v>
      </c>
      <c r="BE412" s="91">
        <f t="shared" si="354"/>
        <v>0.06</v>
      </c>
      <c r="BF412" s="91">
        <f t="shared" si="355"/>
        <v>3.0224651621113394E-4</v>
      </c>
      <c r="BG412" s="91">
        <f t="shared" si="356"/>
        <v>0.03</v>
      </c>
      <c r="BH412" s="91">
        <f t="shared" si="357"/>
        <v>6.044930324222681E-5</v>
      </c>
      <c r="BI412" s="91">
        <f t="shared" si="358"/>
        <v>0.01</v>
      </c>
    </row>
    <row r="413" spans="1:61" s="91" customFormat="1" x14ac:dyDescent="0.25">
      <c r="A413" s="126">
        <v>7.5</v>
      </c>
      <c r="B413" s="127">
        <f t="shared" si="313"/>
        <v>41</v>
      </c>
      <c r="C413" s="128">
        <f t="shared" si="303"/>
        <v>0</v>
      </c>
      <c r="D413" s="129">
        <f t="shared" si="304"/>
        <v>1</v>
      </c>
      <c r="E413" s="130">
        <f t="shared" si="305"/>
        <v>0</v>
      </c>
      <c r="F413" s="145">
        <f t="shared" si="302"/>
        <v>40</v>
      </c>
      <c r="G413" s="138">
        <f t="shared" si="327"/>
        <v>2.4866579987501681E-2</v>
      </c>
      <c r="H413" s="133">
        <f t="shared" si="314"/>
        <v>0.46296296296296297</v>
      </c>
      <c r="I413" s="129">
        <f t="shared" si="315"/>
        <v>1.38</v>
      </c>
      <c r="J413" s="133">
        <f t="shared" si="316"/>
        <v>0.46294913469198534</v>
      </c>
      <c r="K413" s="133">
        <f t="shared" si="328"/>
        <v>1.3570130166790556E-5</v>
      </c>
      <c r="L413" s="128">
        <f t="shared" si="317"/>
        <v>18.617322322758923</v>
      </c>
      <c r="M413" s="129">
        <f t="shared" si="306"/>
        <v>0</v>
      </c>
      <c r="N413" s="145">
        <v>0</v>
      </c>
      <c r="O413" s="140">
        <f t="shared" si="318"/>
        <v>1014.6570878348019</v>
      </c>
      <c r="P413" s="135">
        <f t="shared" si="319"/>
        <v>480</v>
      </c>
      <c r="Q413" s="138">
        <f t="shared" si="320"/>
        <v>1.243328999375084E-2</v>
      </c>
      <c r="R413" s="133">
        <f t="shared" si="321"/>
        <v>0.23148148148148148</v>
      </c>
      <c r="S413" s="133">
        <f t="shared" si="307"/>
        <v>0.23147456734599267</v>
      </c>
      <c r="T413" s="133">
        <f t="shared" si="308"/>
        <v>6.7850650833952782E-6</v>
      </c>
      <c r="U413" s="138">
        <f t="shared" si="322"/>
        <v>6.2166449968754202E-3</v>
      </c>
      <c r="V413" s="133">
        <f t="shared" si="323"/>
        <v>0.11574074074074074</v>
      </c>
      <c r="W413" s="133">
        <f t="shared" si="309"/>
        <v>0.11573728367299634</v>
      </c>
      <c r="X413" s="133">
        <f t="shared" si="310"/>
        <v>3.3925325416976391E-6</v>
      </c>
      <c r="Y413" s="138">
        <f t="shared" si="324"/>
        <v>1.2433289993750839E-3</v>
      </c>
      <c r="Z413" s="133">
        <f t="shared" si="325"/>
        <v>2.3148148148148147E-2</v>
      </c>
      <c r="AA413" s="133">
        <f t="shared" si="311"/>
        <v>2.3147456734599264E-2</v>
      </c>
      <c r="AB413" s="133">
        <f t="shared" si="312"/>
        <v>6.7850650833952791E-7</v>
      </c>
      <c r="AC413" s="141">
        <f t="shared" si="326"/>
        <v>0.36493055555556048</v>
      </c>
      <c r="AD413" s="91">
        <f t="shared" si="329"/>
        <v>2.4251212714354774E-2</v>
      </c>
      <c r="AE413" s="91">
        <f t="shared" si="330"/>
        <v>2.4</v>
      </c>
      <c r="AF413" s="91">
        <f t="shared" si="331"/>
        <v>1.2125606357177387E-2</v>
      </c>
      <c r="AG413" s="91">
        <f t="shared" si="330"/>
        <v>1.21</v>
      </c>
      <c r="AH413" s="91">
        <f t="shared" si="332"/>
        <v>6.0628031785886936E-3</v>
      </c>
      <c r="AI413" s="91">
        <f t="shared" si="360"/>
        <v>0.6</v>
      </c>
      <c r="AJ413" s="91">
        <f t="shared" si="334"/>
        <v>1.2125606357177392E-3</v>
      </c>
      <c r="AK413" s="91">
        <f t="shared" si="360"/>
        <v>0.12</v>
      </c>
      <c r="AL413" s="91">
        <f t="shared" si="335"/>
        <v>1.2125606357177387E-2</v>
      </c>
      <c r="AM413" s="91">
        <f t="shared" si="336"/>
        <v>1.21</v>
      </c>
      <c r="AN413" s="91">
        <f t="shared" si="337"/>
        <v>6.0628031785886936E-3</v>
      </c>
      <c r="AO413" s="91">
        <f t="shared" si="338"/>
        <v>0.6</v>
      </c>
      <c r="AP413" s="91">
        <f t="shared" si="339"/>
        <v>3.0314015892943468E-3</v>
      </c>
      <c r="AQ413" s="91">
        <f t="shared" si="340"/>
        <v>0.3</v>
      </c>
      <c r="AR413" s="91">
        <f t="shared" si="341"/>
        <v>6.062803178588696E-4</v>
      </c>
      <c r="AS413" s="91">
        <f t="shared" si="342"/>
        <v>0.06</v>
      </c>
      <c r="AT413" s="91">
        <f t="shared" si="343"/>
        <v>6.0628031785886936E-3</v>
      </c>
      <c r="AU413" s="91">
        <f t="shared" si="344"/>
        <v>0.6</v>
      </c>
      <c r="AV413" s="91">
        <f t="shared" si="345"/>
        <v>3.0314015892943468E-3</v>
      </c>
      <c r="AW413" s="91">
        <f t="shared" si="346"/>
        <v>0.3</v>
      </c>
      <c r="AX413" s="91">
        <f t="shared" si="347"/>
        <v>1.5157007946471734E-3</v>
      </c>
      <c r="AY413" s="91">
        <f t="shared" si="348"/>
        <v>0.15</v>
      </c>
      <c r="AZ413" s="91">
        <f t="shared" si="349"/>
        <v>3.031401589294348E-4</v>
      </c>
      <c r="BA413" s="91">
        <f t="shared" si="350"/>
        <v>0.03</v>
      </c>
      <c r="BB413" s="91">
        <f t="shared" si="351"/>
        <v>1.2125606357177392E-3</v>
      </c>
      <c r="BC413" s="91">
        <f t="shared" si="352"/>
        <v>0.12</v>
      </c>
      <c r="BD413" s="91">
        <f t="shared" si="353"/>
        <v>6.062803178588696E-4</v>
      </c>
      <c r="BE413" s="91">
        <f t="shared" si="354"/>
        <v>0.06</v>
      </c>
      <c r="BF413" s="91">
        <f t="shared" si="355"/>
        <v>3.031401589294348E-4</v>
      </c>
      <c r="BG413" s="91">
        <f t="shared" si="356"/>
        <v>0.03</v>
      </c>
      <c r="BH413" s="91">
        <f t="shared" si="357"/>
        <v>6.0628031785886982E-5</v>
      </c>
      <c r="BI413" s="91">
        <f t="shared" si="358"/>
        <v>0.01</v>
      </c>
    </row>
    <row r="414" spans="1:61" s="91" customFormat="1" x14ac:dyDescent="0.25">
      <c r="A414" s="126">
        <v>7.5</v>
      </c>
      <c r="B414" s="127">
        <f t="shared" si="313"/>
        <v>41</v>
      </c>
      <c r="C414" s="128">
        <f t="shared" si="303"/>
        <v>0</v>
      </c>
      <c r="D414" s="129">
        <f t="shared" si="304"/>
        <v>1</v>
      </c>
      <c r="E414" s="130">
        <f t="shared" si="305"/>
        <v>0</v>
      </c>
      <c r="F414" s="145">
        <f t="shared" si="302"/>
        <v>40</v>
      </c>
      <c r="G414" s="138">
        <f t="shared" si="327"/>
        <v>2.4866580525295036E-2</v>
      </c>
      <c r="H414" s="133">
        <f t="shared" si="314"/>
        <v>0.46296296296296297</v>
      </c>
      <c r="I414" s="129">
        <f t="shared" si="315"/>
        <v>1.38</v>
      </c>
      <c r="J414" s="133">
        <f t="shared" si="316"/>
        <v>0.46294914470425758</v>
      </c>
      <c r="K414" s="133">
        <f t="shared" si="328"/>
        <v>1.3570130460273854E-5</v>
      </c>
      <c r="L414" s="128">
        <f t="shared" si="317"/>
        <v>18.617322322758923</v>
      </c>
      <c r="M414" s="129">
        <f t="shared" si="306"/>
        <v>0</v>
      </c>
      <c r="N414" s="145">
        <v>0</v>
      </c>
      <c r="O414" s="140">
        <f t="shared" si="318"/>
        <v>1014.6570994025535</v>
      </c>
      <c r="P414" s="135">
        <f t="shared" si="319"/>
        <v>480</v>
      </c>
      <c r="Q414" s="138">
        <f t="shared" si="320"/>
        <v>1.2433290262647518E-2</v>
      </c>
      <c r="R414" s="133">
        <f t="shared" si="321"/>
        <v>0.23148148148148148</v>
      </c>
      <c r="S414" s="133">
        <f t="shared" si="307"/>
        <v>0.23147457235212879</v>
      </c>
      <c r="T414" s="133">
        <f t="shared" si="308"/>
        <v>6.785065230136927E-6</v>
      </c>
      <c r="U414" s="138">
        <f t="shared" si="322"/>
        <v>6.216645131323759E-3</v>
      </c>
      <c r="V414" s="133">
        <f t="shared" si="323"/>
        <v>0.11574074074074074</v>
      </c>
      <c r="W414" s="133">
        <f t="shared" si="309"/>
        <v>0.11573728617606439</v>
      </c>
      <c r="X414" s="133">
        <f t="shared" si="310"/>
        <v>3.3925326150684635E-6</v>
      </c>
      <c r="Y414" s="138">
        <f t="shared" si="324"/>
        <v>1.2433290262647517E-3</v>
      </c>
      <c r="Z414" s="133">
        <f t="shared" si="325"/>
        <v>2.3148148148148147E-2</v>
      </c>
      <c r="AA414" s="133">
        <f t="shared" si="311"/>
        <v>2.3147457235212877E-2</v>
      </c>
      <c r="AB414" s="133">
        <f t="shared" si="312"/>
        <v>6.785065230136926E-7</v>
      </c>
      <c r="AC414" s="141">
        <f t="shared" si="326"/>
        <v>0.36501736111111605</v>
      </c>
      <c r="AD414" s="91">
        <f t="shared" si="329"/>
        <v>2.4322704133364997E-2</v>
      </c>
      <c r="AE414" s="91">
        <f t="shared" si="330"/>
        <v>2.4</v>
      </c>
      <c r="AF414" s="91">
        <f t="shared" si="331"/>
        <v>1.2161352066682498E-2</v>
      </c>
      <c r="AG414" s="91">
        <f t="shared" si="330"/>
        <v>1.21</v>
      </c>
      <c r="AH414" s="91">
        <f t="shared" si="332"/>
        <v>6.0806760333412492E-3</v>
      </c>
      <c r="AI414" s="91">
        <f t="shared" si="360"/>
        <v>0.61</v>
      </c>
      <c r="AJ414" s="91">
        <f t="shared" si="334"/>
        <v>1.2161352066682504E-3</v>
      </c>
      <c r="AK414" s="91">
        <f t="shared" si="360"/>
        <v>0.12</v>
      </c>
      <c r="AL414" s="91">
        <f t="shared" si="335"/>
        <v>1.2161352066682498E-2</v>
      </c>
      <c r="AM414" s="91">
        <f t="shared" si="336"/>
        <v>1.21</v>
      </c>
      <c r="AN414" s="91">
        <f t="shared" si="337"/>
        <v>6.0806760333412492E-3</v>
      </c>
      <c r="AO414" s="91">
        <f t="shared" si="338"/>
        <v>0.61</v>
      </c>
      <c r="AP414" s="91">
        <f t="shared" si="339"/>
        <v>3.0403380166706246E-3</v>
      </c>
      <c r="AQ414" s="91">
        <f t="shared" si="340"/>
        <v>0.3</v>
      </c>
      <c r="AR414" s="91">
        <f t="shared" si="341"/>
        <v>6.0806760333412518E-4</v>
      </c>
      <c r="AS414" s="91">
        <f t="shared" si="342"/>
        <v>0.06</v>
      </c>
      <c r="AT414" s="91">
        <f t="shared" si="343"/>
        <v>6.0806760333412492E-3</v>
      </c>
      <c r="AU414" s="91">
        <f t="shared" si="344"/>
        <v>0.61</v>
      </c>
      <c r="AV414" s="91">
        <f t="shared" si="345"/>
        <v>3.0403380166706246E-3</v>
      </c>
      <c r="AW414" s="91">
        <f t="shared" si="346"/>
        <v>0.3</v>
      </c>
      <c r="AX414" s="91">
        <f t="shared" si="347"/>
        <v>1.5201690083353123E-3</v>
      </c>
      <c r="AY414" s="91">
        <f t="shared" si="348"/>
        <v>0.15</v>
      </c>
      <c r="AZ414" s="91">
        <f t="shared" si="349"/>
        <v>3.0403380166706259E-4</v>
      </c>
      <c r="BA414" s="91">
        <f t="shared" si="350"/>
        <v>0.03</v>
      </c>
      <c r="BB414" s="91">
        <f t="shared" si="351"/>
        <v>1.2161352066682504E-3</v>
      </c>
      <c r="BC414" s="91">
        <f t="shared" si="352"/>
        <v>0.12</v>
      </c>
      <c r="BD414" s="91">
        <f t="shared" si="353"/>
        <v>6.0806760333412518E-4</v>
      </c>
      <c r="BE414" s="91">
        <f t="shared" si="354"/>
        <v>0.06</v>
      </c>
      <c r="BF414" s="91">
        <f t="shared" si="355"/>
        <v>3.0403380166706259E-4</v>
      </c>
      <c r="BG414" s="91">
        <f t="shared" si="356"/>
        <v>0.03</v>
      </c>
      <c r="BH414" s="91">
        <f t="shared" si="357"/>
        <v>6.0806760333412537E-5</v>
      </c>
      <c r="BI414" s="91">
        <f t="shared" si="358"/>
        <v>0.01</v>
      </c>
    </row>
    <row r="415" spans="1:61" s="91" customFormat="1" x14ac:dyDescent="0.25">
      <c r="A415" s="126">
        <v>7.5</v>
      </c>
      <c r="B415" s="127">
        <f t="shared" si="313"/>
        <v>41</v>
      </c>
      <c r="C415" s="128">
        <f t="shared" si="303"/>
        <v>0</v>
      </c>
      <c r="D415" s="129">
        <f t="shared" si="304"/>
        <v>1</v>
      </c>
      <c r="E415" s="130">
        <f t="shared" si="305"/>
        <v>0</v>
      </c>
      <c r="F415" s="145">
        <f t="shared" si="302"/>
        <v>40</v>
      </c>
      <c r="G415" s="138">
        <f t="shared" si="327"/>
        <v>2.4866581042228879E-2</v>
      </c>
      <c r="H415" s="133">
        <f t="shared" si="314"/>
        <v>0.46296296296296297</v>
      </c>
      <c r="I415" s="129">
        <f t="shared" si="315"/>
        <v>1.38</v>
      </c>
      <c r="J415" s="133">
        <f t="shared" si="316"/>
        <v>0.46294915432818157</v>
      </c>
      <c r="K415" s="133">
        <f t="shared" si="328"/>
        <v>1.3570130742373745E-5</v>
      </c>
      <c r="L415" s="128">
        <f t="shared" si="317"/>
        <v>18.617322322758923</v>
      </c>
      <c r="M415" s="129">
        <f t="shared" si="306"/>
        <v>0</v>
      </c>
      <c r="N415" s="145">
        <v>0</v>
      </c>
      <c r="O415" s="140">
        <f t="shared" si="318"/>
        <v>1014.6571105216373</v>
      </c>
      <c r="P415" s="135">
        <f t="shared" si="319"/>
        <v>480</v>
      </c>
      <c r="Q415" s="138">
        <f t="shared" si="320"/>
        <v>1.2433290521114439E-2</v>
      </c>
      <c r="R415" s="133">
        <f t="shared" si="321"/>
        <v>0.23148148148148148</v>
      </c>
      <c r="S415" s="133">
        <f t="shared" si="307"/>
        <v>0.23147457716409078</v>
      </c>
      <c r="T415" s="133">
        <f t="shared" si="308"/>
        <v>6.7850653711868727E-6</v>
      </c>
      <c r="U415" s="138">
        <f t="shared" si="322"/>
        <v>6.2166452605572197E-3</v>
      </c>
      <c r="V415" s="133">
        <f t="shared" si="323"/>
        <v>0.11574074074074074</v>
      </c>
      <c r="W415" s="133">
        <f t="shared" si="309"/>
        <v>0.11573728858204539</v>
      </c>
      <c r="X415" s="133">
        <f t="shared" si="310"/>
        <v>3.3925326855934364E-6</v>
      </c>
      <c r="Y415" s="138">
        <f t="shared" si="324"/>
        <v>1.2433290521114439E-3</v>
      </c>
      <c r="Z415" s="133">
        <f t="shared" si="325"/>
        <v>2.3148148148148147E-2</v>
      </c>
      <c r="AA415" s="133">
        <f t="shared" si="311"/>
        <v>2.3147457716409078E-2</v>
      </c>
      <c r="AB415" s="133">
        <f t="shared" si="312"/>
        <v>6.7850653711868715E-7</v>
      </c>
      <c r="AC415" s="141">
        <f t="shared" si="326"/>
        <v>0.36510416666667161</v>
      </c>
      <c r="AD415" s="91">
        <f t="shared" si="329"/>
        <v>2.4394195553861405E-2</v>
      </c>
      <c r="AE415" s="91">
        <f t="shared" si="330"/>
        <v>2.41</v>
      </c>
      <c r="AF415" s="91">
        <f t="shared" si="331"/>
        <v>1.2197097776930703E-2</v>
      </c>
      <c r="AG415" s="91">
        <f t="shared" si="330"/>
        <v>1.21</v>
      </c>
      <c r="AH415" s="91">
        <f t="shared" si="332"/>
        <v>6.0985488884653513E-3</v>
      </c>
      <c r="AI415" s="91">
        <f t="shared" si="360"/>
        <v>0.61</v>
      </c>
      <c r="AJ415" s="91">
        <f t="shared" si="334"/>
        <v>1.2197097776930708E-3</v>
      </c>
      <c r="AK415" s="91">
        <f t="shared" si="360"/>
        <v>0.12</v>
      </c>
      <c r="AL415" s="91">
        <f t="shared" si="335"/>
        <v>1.2197097776930703E-2</v>
      </c>
      <c r="AM415" s="91">
        <f t="shared" si="336"/>
        <v>1.21</v>
      </c>
      <c r="AN415" s="91">
        <f t="shared" si="337"/>
        <v>6.0985488884653513E-3</v>
      </c>
      <c r="AO415" s="91">
        <f t="shared" si="338"/>
        <v>0.61</v>
      </c>
      <c r="AP415" s="91">
        <f t="shared" si="339"/>
        <v>3.0492744442326756E-3</v>
      </c>
      <c r="AQ415" s="91">
        <f t="shared" si="340"/>
        <v>0.3</v>
      </c>
      <c r="AR415" s="91">
        <f t="shared" si="341"/>
        <v>6.0985488884653539E-4</v>
      </c>
      <c r="AS415" s="91">
        <f t="shared" si="342"/>
        <v>0.06</v>
      </c>
      <c r="AT415" s="91">
        <f t="shared" si="343"/>
        <v>6.0985488884653513E-3</v>
      </c>
      <c r="AU415" s="91">
        <f t="shared" si="344"/>
        <v>0.61</v>
      </c>
      <c r="AV415" s="91">
        <f t="shared" si="345"/>
        <v>3.0492744442326756E-3</v>
      </c>
      <c r="AW415" s="91">
        <f t="shared" si="346"/>
        <v>0.3</v>
      </c>
      <c r="AX415" s="91">
        <f t="shared" si="347"/>
        <v>1.5246372221163378E-3</v>
      </c>
      <c r="AY415" s="91">
        <f t="shared" si="348"/>
        <v>0.15</v>
      </c>
      <c r="AZ415" s="91">
        <f t="shared" si="349"/>
        <v>3.0492744442326769E-4</v>
      </c>
      <c r="BA415" s="91">
        <f t="shared" si="350"/>
        <v>0.03</v>
      </c>
      <c r="BB415" s="91">
        <f t="shared" si="351"/>
        <v>1.2197097776930708E-3</v>
      </c>
      <c r="BC415" s="91">
        <f t="shared" si="352"/>
        <v>0.12</v>
      </c>
      <c r="BD415" s="91">
        <f t="shared" si="353"/>
        <v>6.0985488884653539E-4</v>
      </c>
      <c r="BE415" s="91">
        <f t="shared" si="354"/>
        <v>0.06</v>
      </c>
      <c r="BF415" s="91">
        <f t="shared" si="355"/>
        <v>3.0492744442326769E-4</v>
      </c>
      <c r="BG415" s="91">
        <f t="shared" si="356"/>
        <v>0.03</v>
      </c>
      <c r="BH415" s="91">
        <f t="shared" si="357"/>
        <v>6.0985488884653558E-5</v>
      </c>
      <c r="BI415" s="91">
        <f t="shared" si="358"/>
        <v>0.01</v>
      </c>
    </row>
    <row r="416" spans="1:61" s="91" customFormat="1" x14ac:dyDescent="0.25">
      <c r="A416" s="126">
        <v>7.5</v>
      </c>
      <c r="B416" s="127">
        <f t="shared" si="313"/>
        <v>41</v>
      </c>
      <c r="C416" s="128">
        <f t="shared" si="303"/>
        <v>0</v>
      </c>
      <c r="D416" s="129">
        <f t="shared" si="304"/>
        <v>1</v>
      </c>
      <c r="E416" s="130">
        <f t="shared" si="305"/>
        <v>0</v>
      </c>
      <c r="F416" s="145">
        <f t="shared" si="302"/>
        <v>40</v>
      </c>
      <c r="G416" s="138">
        <f t="shared" si="327"/>
        <v>2.4866581539112295E-2</v>
      </c>
      <c r="H416" s="133">
        <f t="shared" si="314"/>
        <v>0.46296296296296297</v>
      </c>
      <c r="I416" s="129">
        <f t="shared" si="315"/>
        <v>1.38</v>
      </c>
      <c r="J416" s="133">
        <f t="shared" si="316"/>
        <v>0.46294916357882027</v>
      </c>
      <c r="K416" s="133">
        <f t="shared" si="328"/>
        <v>1.3570131013531767E-5</v>
      </c>
      <c r="L416" s="128">
        <f t="shared" si="317"/>
        <v>18.617322322758923</v>
      </c>
      <c r="M416" s="129">
        <f t="shared" si="306"/>
        <v>0</v>
      </c>
      <c r="N416" s="145">
        <v>0</v>
      </c>
      <c r="O416" s="140">
        <f t="shared" si="318"/>
        <v>1014.6571212094553</v>
      </c>
      <c r="P416" s="135">
        <f t="shared" si="319"/>
        <v>480</v>
      </c>
      <c r="Q416" s="138">
        <f t="shared" si="320"/>
        <v>1.2433290769556148E-2</v>
      </c>
      <c r="R416" s="133">
        <f t="shared" si="321"/>
        <v>0.23148148148148148</v>
      </c>
      <c r="S416" s="133">
        <f t="shared" si="307"/>
        <v>0.23147458178941013</v>
      </c>
      <c r="T416" s="133">
        <f t="shared" si="308"/>
        <v>6.7850655067658835E-6</v>
      </c>
      <c r="U416" s="138">
        <f t="shared" si="322"/>
        <v>6.2166453847780738E-3</v>
      </c>
      <c r="V416" s="133">
        <f t="shared" si="323"/>
        <v>0.11574074074074074</v>
      </c>
      <c r="W416" s="133">
        <f t="shared" si="309"/>
        <v>0.11573729089470507</v>
      </c>
      <c r="X416" s="133">
        <f t="shared" si="310"/>
        <v>3.3925327533829417E-6</v>
      </c>
      <c r="Y416" s="138">
        <f t="shared" si="324"/>
        <v>1.2433290769556147E-3</v>
      </c>
      <c r="Z416" s="133">
        <f t="shared" si="325"/>
        <v>2.3148148148148147E-2</v>
      </c>
      <c r="AA416" s="133">
        <f t="shared" si="311"/>
        <v>2.3147458178941011E-2</v>
      </c>
      <c r="AB416" s="133">
        <f t="shared" si="312"/>
        <v>6.785065506765883E-7</v>
      </c>
      <c r="AC416" s="141">
        <f t="shared" si="326"/>
        <v>0.36519097222222718</v>
      </c>
      <c r="AD416" s="91">
        <f t="shared" si="329"/>
        <v>2.4465686975786351E-2</v>
      </c>
      <c r="AE416" s="91">
        <f t="shared" si="330"/>
        <v>2.42</v>
      </c>
      <c r="AF416" s="91">
        <f t="shared" si="331"/>
        <v>1.2232843487893176E-2</v>
      </c>
      <c r="AG416" s="91">
        <f t="shared" si="330"/>
        <v>1.22</v>
      </c>
      <c r="AH416" s="91">
        <f t="shared" si="332"/>
        <v>6.1164217439465879E-3</v>
      </c>
      <c r="AI416" s="91">
        <f t="shared" si="360"/>
        <v>0.61</v>
      </c>
      <c r="AJ416" s="91">
        <f t="shared" si="334"/>
        <v>1.2232843487893182E-3</v>
      </c>
      <c r="AK416" s="91">
        <f t="shared" si="360"/>
        <v>0.12</v>
      </c>
      <c r="AL416" s="91">
        <f t="shared" si="335"/>
        <v>1.2232843487893176E-2</v>
      </c>
      <c r="AM416" s="91">
        <f t="shared" si="336"/>
        <v>1.22</v>
      </c>
      <c r="AN416" s="91">
        <f t="shared" si="337"/>
        <v>6.1164217439465879E-3</v>
      </c>
      <c r="AO416" s="91">
        <f t="shared" si="338"/>
        <v>0.61</v>
      </c>
      <c r="AP416" s="91">
        <f t="shared" si="339"/>
        <v>3.0582108719732939E-3</v>
      </c>
      <c r="AQ416" s="91">
        <f t="shared" si="340"/>
        <v>0.31</v>
      </c>
      <c r="AR416" s="91">
        <f t="shared" si="341"/>
        <v>6.1164217439465911E-4</v>
      </c>
      <c r="AS416" s="91">
        <f t="shared" si="342"/>
        <v>0.06</v>
      </c>
      <c r="AT416" s="91">
        <f t="shared" si="343"/>
        <v>6.1164217439465879E-3</v>
      </c>
      <c r="AU416" s="91">
        <f t="shared" si="344"/>
        <v>0.61</v>
      </c>
      <c r="AV416" s="91">
        <f t="shared" si="345"/>
        <v>3.0582108719732939E-3</v>
      </c>
      <c r="AW416" s="91">
        <f t="shared" si="346"/>
        <v>0.31</v>
      </c>
      <c r="AX416" s="91">
        <f t="shared" si="347"/>
        <v>1.529105435986647E-3</v>
      </c>
      <c r="AY416" s="91">
        <f t="shared" si="348"/>
        <v>0.15</v>
      </c>
      <c r="AZ416" s="91">
        <f t="shared" si="349"/>
        <v>3.0582108719732956E-4</v>
      </c>
      <c r="BA416" s="91">
        <f t="shared" si="350"/>
        <v>0.03</v>
      </c>
      <c r="BB416" s="91">
        <f t="shared" si="351"/>
        <v>1.2232843487893182E-3</v>
      </c>
      <c r="BC416" s="91">
        <f t="shared" si="352"/>
        <v>0.12</v>
      </c>
      <c r="BD416" s="91">
        <f t="shared" si="353"/>
        <v>6.1164217439465911E-4</v>
      </c>
      <c r="BE416" s="91">
        <f t="shared" si="354"/>
        <v>0.06</v>
      </c>
      <c r="BF416" s="91">
        <f t="shared" si="355"/>
        <v>3.0582108719732956E-4</v>
      </c>
      <c r="BG416" s="91">
        <f t="shared" si="356"/>
        <v>0.03</v>
      </c>
      <c r="BH416" s="91">
        <f t="shared" si="357"/>
        <v>6.1164217439465927E-5</v>
      </c>
      <c r="BI416" s="91">
        <f t="shared" si="358"/>
        <v>0.01</v>
      </c>
    </row>
    <row r="417" spans="1:61" s="91" customFormat="1" x14ac:dyDescent="0.25">
      <c r="A417" s="126">
        <v>7.5</v>
      </c>
      <c r="B417" s="127">
        <f t="shared" si="313"/>
        <v>41</v>
      </c>
      <c r="C417" s="128">
        <f t="shared" si="303"/>
        <v>0</v>
      </c>
      <c r="D417" s="129">
        <f t="shared" si="304"/>
        <v>1</v>
      </c>
      <c r="E417" s="130">
        <f t="shared" si="305"/>
        <v>0</v>
      </c>
      <c r="F417" s="145">
        <f t="shared" si="302"/>
        <v>40</v>
      </c>
      <c r="G417" s="138">
        <f t="shared" si="327"/>
        <v>2.4866582016722982E-2</v>
      </c>
      <c r="H417" s="133">
        <f t="shared" si="314"/>
        <v>0.46296296296296297</v>
      </c>
      <c r="I417" s="129">
        <f t="shared" si="315"/>
        <v>1.38</v>
      </c>
      <c r="J417" s="133">
        <f t="shared" si="316"/>
        <v>0.46294917247065237</v>
      </c>
      <c r="K417" s="133">
        <f t="shared" si="328"/>
        <v>1.3570131274172319E-5</v>
      </c>
      <c r="L417" s="128">
        <f t="shared" si="317"/>
        <v>18.617322322758923</v>
      </c>
      <c r="M417" s="129">
        <f t="shared" si="306"/>
        <v>0</v>
      </c>
      <c r="N417" s="145">
        <v>0</v>
      </c>
      <c r="O417" s="140">
        <f t="shared" si="318"/>
        <v>1014.6571314827346</v>
      </c>
      <c r="P417" s="135">
        <f t="shared" si="319"/>
        <v>480</v>
      </c>
      <c r="Q417" s="138">
        <f t="shared" si="320"/>
        <v>1.2433291008361491E-2</v>
      </c>
      <c r="R417" s="133">
        <f t="shared" si="321"/>
        <v>0.23148148148148148</v>
      </c>
      <c r="S417" s="133">
        <f t="shared" si="307"/>
        <v>0.23147458623532619</v>
      </c>
      <c r="T417" s="133">
        <f t="shared" si="308"/>
        <v>6.7850656370861596E-6</v>
      </c>
      <c r="U417" s="138">
        <f t="shared" si="322"/>
        <v>6.2166455041807456E-3</v>
      </c>
      <c r="V417" s="133">
        <f t="shared" si="323"/>
        <v>0.11574074074074074</v>
      </c>
      <c r="W417" s="133">
        <f t="shared" si="309"/>
        <v>0.11573729311766309</v>
      </c>
      <c r="X417" s="133">
        <f t="shared" si="310"/>
        <v>3.3925328185430798E-6</v>
      </c>
      <c r="Y417" s="138">
        <f t="shared" si="324"/>
        <v>1.2433291008361489E-3</v>
      </c>
      <c r="Z417" s="133">
        <f t="shared" si="325"/>
        <v>2.3148148148148147E-2</v>
      </c>
      <c r="AA417" s="133">
        <f t="shared" si="311"/>
        <v>2.3147458623532617E-2</v>
      </c>
      <c r="AB417" s="133">
        <f t="shared" si="312"/>
        <v>6.7850656370861594E-7</v>
      </c>
      <c r="AC417" s="141">
        <f t="shared" si="326"/>
        <v>0.36527777777778275</v>
      </c>
      <c r="AD417" s="91">
        <f t="shared" si="329"/>
        <v>2.4537178399084428E-2</v>
      </c>
      <c r="AE417" s="91">
        <f t="shared" si="330"/>
        <v>2.42</v>
      </c>
      <c r="AF417" s="91">
        <f t="shared" si="331"/>
        <v>1.2268589199542214E-2</v>
      </c>
      <c r="AG417" s="91">
        <f t="shared" si="330"/>
        <v>1.22</v>
      </c>
      <c r="AH417" s="91">
        <f t="shared" si="332"/>
        <v>6.1342945997711071E-3</v>
      </c>
      <c r="AI417" s="91">
        <f t="shared" si="360"/>
        <v>0.61</v>
      </c>
      <c r="AJ417" s="91">
        <f t="shared" si="334"/>
        <v>1.2268589199542221E-3</v>
      </c>
      <c r="AK417" s="91">
        <f t="shared" si="360"/>
        <v>0.12</v>
      </c>
      <c r="AL417" s="91">
        <f t="shared" si="335"/>
        <v>1.2268589199542214E-2</v>
      </c>
      <c r="AM417" s="91">
        <f t="shared" si="336"/>
        <v>1.22</v>
      </c>
      <c r="AN417" s="91">
        <f t="shared" si="337"/>
        <v>6.1342945997711071E-3</v>
      </c>
      <c r="AO417" s="91">
        <f t="shared" si="338"/>
        <v>0.61</v>
      </c>
      <c r="AP417" s="91">
        <f t="shared" si="339"/>
        <v>3.0671472998855536E-3</v>
      </c>
      <c r="AQ417" s="91">
        <f t="shared" si="340"/>
        <v>0.31</v>
      </c>
      <c r="AR417" s="91">
        <f t="shared" si="341"/>
        <v>6.1342945997711106E-4</v>
      </c>
      <c r="AS417" s="91">
        <f t="shared" si="342"/>
        <v>0.06</v>
      </c>
      <c r="AT417" s="91">
        <f t="shared" si="343"/>
        <v>6.1342945997711071E-3</v>
      </c>
      <c r="AU417" s="91">
        <f t="shared" si="344"/>
        <v>0.61</v>
      </c>
      <c r="AV417" s="91">
        <f t="shared" si="345"/>
        <v>3.0671472998855536E-3</v>
      </c>
      <c r="AW417" s="91">
        <f t="shared" si="346"/>
        <v>0.31</v>
      </c>
      <c r="AX417" s="91">
        <f t="shared" si="347"/>
        <v>1.5335736499427768E-3</v>
      </c>
      <c r="AY417" s="91">
        <f t="shared" si="348"/>
        <v>0.15</v>
      </c>
      <c r="AZ417" s="91">
        <f t="shared" si="349"/>
        <v>3.0671472998855553E-4</v>
      </c>
      <c r="BA417" s="91">
        <f t="shared" si="350"/>
        <v>0.03</v>
      </c>
      <c r="BB417" s="91">
        <f t="shared" si="351"/>
        <v>1.2268589199542221E-3</v>
      </c>
      <c r="BC417" s="91">
        <f t="shared" si="352"/>
        <v>0.12</v>
      </c>
      <c r="BD417" s="91">
        <f t="shared" si="353"/>
        <v>6.1342945997711106E-4</v>
      </c>
      <c r="BE417" s="91">
        <f t="shared" si="354"/>
        <v>0.06</v>
      </c>
      <c r="BF417" s="91">
        <f t="shared" si="355"/>
        <v>3.0671472998855553E-4</v>
      </c>
      <c r="BG417" s="91">
        <f t="shared" si="356"/>
        <v>0.03</v>
      </c>
      <c r="BH417" s="91">
        <f t="shared" si="357"/>
        <v>6.1342945997711125E-5</v>
      </c>
      <c r="BI417" s="91">
        <f t="shared" si="358"/>
        <v>0.01</v>
      </c>
    </row>
    <row r="418" spans="1:61" s="91" customFormat="1" x14ac:dyDescent="0.25">
      <c r="A418" s="126">
        <v>7.5</v>
      </c>
      <c r="B418" s="127">
        <f t="shared" si="313"/>
        <v>41</v>
      </c>
      <c r="C418" s="128">
        <f t="shared" si="303"/>
        <v>0</v>
      </c>
      <c r="D418" s="129">
        <f t="shared" si="304"/>
        <v>1</v>
      </c>
      <c r="E418" s="130">
        <f t="shared" si="305"/>
        <v>0</v>
      </c>
      <c r="F418" s="145">
        <f t="shared" si="302"/>
        <v>40</v>
      </c>
      <c r="G418" s="138">
        <f t="shared" si="327"/>
        <v>2.4866582475808474E-2</v>
      </c>
      <c r="H418" s="133">
        <f t="shared" si="314"/>
        <v>0.46296296296296297</v>
      </c>
      <c r="I418" s="129">
        <f t="shared" si="315"/>
        <v>1.38</v>
      </c>
      <c r="J418" s="133">
        <f t="shared" si="316"/>
        <v>0.46294918101759497</v>
      </c>
      <c r="K418" s="133">
        <f t="shared" si="328"/>
        <v>1.3570131524703349E-5</v>
      </c>
      <c r="L418" s="128">
        <f t="shared" si="317"/>
        <v>18.617322322758923</v>
      </c>
      <c r="M418" s="129">
        <f t="shared" si="306"/>
        <v>0</v>
      </c>
      <c r="N418" s="145">
        <v>0</v>
      </c>
      <c r="O418" s="140">
        <f t="shared" si="318"/>
        <v>1014.6571413575537</v>
      </c>
      <c r="P418" s="135">
        <f t="shared" si="319"/>
        <v>480</v>
      </c>
      <c r="Q418" s="138">
        <f t="shared" si="320"/>
        <v>1.2433291237904237E-2</v>
      </c>
      <c r="R418" s="133">
        <f t="shared" si="321"/>
        <v>0.23148148148148148</v>
      </c>
      <c r="S418" s="133">
        <f t="shared" si="307"/>
        <v>0.23147459050879748</v>
      </c>
      <c r="T418" s="133">
        <f t="shared" si="308"/>
        <v>6.7850657623516743E-6</v>
      </c>
      <c r="U418" s="138">
        <f t="shared" si="322"/>
        <v>6.2166456189521185E-3</v>
      </c>
      <c r="V418" s="133">
        <f t="shared" si="323"/>
        <v>0.11574074074074074</v>
      </c>
      <c r="W418" s="133">
        <f t="shared" si="309"/>
        <v>0.11573729525439874</v>
      </c>
      <c r="X418" s="133">
        <f t="shared" si="310"/>
        <v>3.3925328811758371E-6</v>
      </c>
      <c r="Y418" s="138">
        <f t="shared" si="324"/>
        <v>1.2433291237904235E-3</v>
      </c>
      <c r="Z418" s="133">
        <f t="shared" si="325"/>
        <v>2.3148148148148147E-2</v>
      </c>
      <c r="AA418" s="133">
        <f t="shared" si="311"/>
        <v>2.3147459050879744E-2</v>
      </c>
      <c r="AB418" s="133">
        <f t="shared" si="312"/>
        <v>6.7850657623516745E-7</v>
      </c>
      <c r="AC418" s="141">
        <f t="shared" si="326"/>
        <v>0.36536458333333832</v>
      </c>
      <c r="AD418" s="91">
        <f t="shared" si="329"/>
        <v>2.4608669823702377E-2</v>
      </c>
      <c r="AE418" s="91">
        <f t="shared" si="330"/>
        <v>2.4300000000000002</v>
      </c>
      <c r="AF418" s="91">
        <f t="shared" si="331"/>
        <v>1.2304334911851188E-2</v>
      </c>
      <c r="AG418" s="91">
        <f t="shared" si="330"/>
        <v>1.22</v>
      </c>
      <c r="AH418" s="91">
        <f t="shared" si="332"/>
        <v>6.1521674559255942E-3</v>
      </c>
      <c r="AI418" s="91">
        <f t="shared" si="360"/>
        <v>0.61</v>
      </c>
      <c r="AJ418" s="91">
        <f t="shared" si="334"/>
        <v>1.2304334911851197E-3</v>
      </c>
      <c r="AK418" s="91">
        <f t="shared" si="360"/>
        <v>0.12</v>
      </c>
      <c r="AL418" s="91">
        <f t="shared" si="335"/>
        <v>1.2304334911851188E-2</v>
      </c>
      <c r="AM418" s="91">
        <f t="shared" si="336"/>
        <v>1.22</v>
      </c>
      <c r="AN418" s="91">
        <f t="shared" si="337"/>
        <v>6.1521674559255942E-3</v>
      </c>
      <c r="AO418" s="91">
        <f t="shared" si="338"/>
        <v>0.61</v>
      </c>
      <c r="AP418" s="91">
        <f t="shared" si="339"/>
        <v>3.0760837279627971E-3</v>
      </c>
      <c r="AQ418" s="91">
        <f t="shared" si="340"/>
        <v>0.31</v>
      </c>
      <c r="AR418" s="91">
        <f t="shared" si="341"/>
        <v>6.1521674559255983E-4</v>
      </c>
      <c r="AS418" s="91">
        <f t="shared" si="342"/>
        <v>0.06</v>
      </c>
      <c r="AT418" s="91">
        <f t="shared" si="343"/>
        <v>6.1521674559255942E-3</v>
      </c>
      <c r="AU418" s="91">
        <f t="shared" si="344"/>
        <v>0.61</v>
      </c>
      <c r="AV418" s="91">
        <f t="shared" si="345"/>
        <v>3.0760837279627971E-3</v>
      </c>
      <c r="AW418" s="91">
        <f t="shared" si="346"/>
        <v>0.31</v>
      </c>
      <c r="AX418" s="91">
        <f t="shared" si="347"/>
        <v>1.5380418639813986E-3</v>
      </c>
      <c r="AY418" s="91">
        <f t="shared" si="348"/>
        <v>0.15</v>
      </c>
      <c r="AZ418" s="91">
        <f t="shared" si="349"/>
        <v>3.0760837279627992E-4</v>
      </c>
      <c r="BA418" s="91">
        <f t="shared" si="350"/>
        <v>0.03</v>
      </c>
      <c r="BB418" s="91">
        <f t="shared" si="351"/>
        <v>1.2304334911851197E-3</v>
      </c>
      <c r="BC418" s="91">
        <f t="shared" si="352"/>
        <v>0.12</v>
      </c>
      <c r="BD418" s="91">
        <f t="shared" si="353"/>
        <v>6.1521674559255983E-4</v>
      </c>
      <c r="BE418" s="91">
        <f t="shared" si="354"/>
        <v>0.06</v>
      </c>
      <c r="BF418" s="91">
        <f t="shared" si="355"/>
        <v>3.0760837279627992E-4</v>
      </c>
      <c r="BG418" s="91">
        <f t="shared" si="356"/>
        <v>0.03</v>
      </c>
      <c r="BH418" s="91">
        <f t="shared" si="357"/>
        <v>6.1521674559255997E-5</v>
      </c>
      <c r="BI418" s="91">
        <f t="shared" si="358"/>
        <v>0.01</v>
      </c>
    </row>
    <row r="419" spans="1:61" s="91" customFormat="1" x14ac:dyDescent="0.25">
      <c r="A419" s="126">
        <v>7.5</v>
      </c>
      <c r="B419" s="127">
        <f t="shared" si="313"/>
        <v>41</v>
      </c>
      <c r="C419" s="128">
        <f t="shared" si="303"/>
        <v>0</v>
      </c>
      <c r="D419" s="129">
        <f t="shared" si="304"/>
        <v>1</v>
      </c>
      <c r="E419" s="130">
        <f t="shared" si="305"/>
        <v>0</v>
      </c>
      <c r="F419" s="145">
        <f t="shared" si="302"/>
        <v>40</v>
      </c>
      <c r="G419" s="138">
        <f t="shared" si="327"/>
        <v>2.4866582917087314E-2</v>
      </c>
      <c r="H419" s="133">
        <f t="shared" si="314"/>
        <v>0.46296296296296297</v>
      </c>
      <c r="I419" s="129">
        <f t="shared" si="315"/>
        <v>1.38</v>
      </c>
      <c r="J419" s="133">
        <f t="shared" si="316"/>
        <v>0.46294918923302536</v>
      </c>
      <c r="K419" s="133">
        <f t="shared" si="328"/>
        <v>1.3570131765516977E-5</v>
      </c>
      <c r="L419" s="128">
        <f t="shared" si="317"/>
        <v>18.617322322758923</v>
      </c>
      <c r="M419" s="129">
        <f t="shared" si="306"/>
        <v>0</v>
      </c>
      <c r="N419" s="145">
        <v>0</v>
      </c>
      <c r="O419" s="140">
        <f t="shared" si="318"/>
        <v>1014.657150849367</v>
      </c>
      <c r="P419" s="135">
        <f t="shared" si="319"/>
        <v>480</v>
      </c>
      <c r="Q419" s="138">
        <f t="shared" si="320"/>
        <v>1.2433291458543657E-2</v>
      </c>
      <c r="R419" s="133">
        <f t="shared" si="321"/>
        <v>0.23148148148148148</v>
      </c>
      <c r="S419" s="133">
        <f t="shared" si="307"/>
        <v>0.23147459461651268</v>
      </c>
      <c r="T419" s="133">
        <f t="shared" si="308"/>
        <v>6.7850658827584885E-6</v>
      </c>
      <c r="U419" s="138">
        <f t="shared" si="322"/>
        <v>6.2166457292718285E-3</v>
      </c>
      <c r="V419" s="133">
        <f t="shared" si="323"/>
        <v>0.11574074074074074</v>
      </c>
      <c r="W419" s="133">
        <f t="shared" si="309"/>
        <v>0.11573729730825634</v>
      </c>
      <c r="X419" s="133">
        <f t="shared" si="310"/>
        <v>3.3925329413792443E-6</v>
      </c>
      <c r="Y419" s="138">
        <f t="shared" si="324"/>
        <v>1.2433291458543655E-3</v>
      </c>
      <c r="Z419" s="133">
        <f t="shared" si="325"/>
        <v>2.3148148148148147E-2</v>
      </c>
      <c r="AA419" s="133">
        <f t="shared" si="311"/>
        <v>2.3147459461651265E-2</v>
      </c>
      <c r="AB419" s="133">
        <f t="shared" si="312"/>
        <v>6.7850658827584879E-7</v>
      </c>
      <c r="AC419" s="141">
        <f t="shared" si="326"/>
        <v>0.36545138888889389</v>
      </c>
      <c r="AD419" s="91">
        <f t="shared" si="329"/>
        <v>2.4680161249589001E-2</v>
      </c>
      <c r="AE419" s="91">
        <f t="shared" si="330"/>
        <v>2.44</v>
      </c>
      <c r="AF419" s="91">
        <f t="shared" si="331"/>
        <v>1.2340080624794501E-2</v>
      </c>
      <c r="AG419" s="91">
        <f t="shared" si="330"/>
        <v>1.23</v>
      </c>
      <c r="AH419" s="91">
        <f t="shared" si="332"/>
        <v>6.1700403123972503E-3</v>
      </c>
      <c r="AI419" s="91">
        <f t="shared" ref="AI419:AK434" si="361">ROUND((1-EXP(-AH419))*100,2)</f>
        <v>0.62</v>
      </c>
      <c r="AJ419" s="91">
        <f t="shared" si="334"/>
        <v>1.2340080624794511E-3</v>
      </c>
      <c r="AK419" s="91">
        <f t="shared" si="361"/>
        <v>0.12</v>
      </c>
      <c r="AL419" s="91">
        <f t="shared" si="335"/>
        <v>1.2340080624794501E-2</v>
      </c>
      <c r="AM419" s="91">
        <f t="shared" si="336"/>
        <v>1.23</v>
      </c>
      <c r="AN419" s="91">
        <f t="shared" si="337"/>
        <v>6.1700403123972503E-3</v>
      </c>
      <c r="AO419" s="91">
        <f t="shared" si="338"/>
        <v>0.62</v>
      </c>
      <c r="AP419" s="91">
        <f t="shared" si="339"/>
        <v>3.0850201561986252E-3</v>
      </c>
      <c r="AQ419" s="91">
        <f t="shared" si="340"/>
        <v>0.31</v>
      </c>
      <c r="AR419" s="91">
        <f t="shared" si="341"/>
        <v>6.1700403123972553E-4</v>
      </c>
      <c r="AS419" s="91">
        <f t="shared" si="342"/>
        <v>0.06</v>
      </c>
      <c r="AT419" s="91">
        <f t="shared" si="343"/>
        <v>6.1700403123972503E-3</v>
      </c>
      <c r="AU419" s="91">
        <f t="shared" si="344"/>
        <v>0.62</v>
      </c>
      <c r="AV419" s="91">
        <f t="shared" si="345"/>
        <v>3.0850201561986252E-3</v>
      </c>
      <c r="AW419" s="91">
        <f t="shared" si="346"/>
        <v>0.31</v>
      </c>
      <c r="AX419" s="91">
        <f t="shared" si="347"/>
        <v>1.5425100780993126E-3</v>
      </c>
      <c r="AY419" s="91">
        <f t="shared" si="348"/>
        <v>0.15</v>
      </c>
      <c r="AZ419" s="91">
        <f t="shared" si="349"/>
        <v>3.0850201561986277E-4</v>
      </c>
      <c r="BA419" s="91">
        <f t="shared" si="350"/>
        <v>0.03</v>
      </c>
      <c r="BB419" s="91">
        <f t="shared" si="351"/>
        <v>1.2340080624794511E-3</v>
      </c>
      <c r="BC419" s="91">
        <f t="shared" si="352"/>
        <v>0.12</v>
      </c>
      <c r="BD419" s="91">
        <f t="shared" si="353"/>
        <v>6.1700403123972553E-4</v>
      </c>
      <c r="BE419" s="91">
        <f t="shared" si="354"/>
        <v>0.06</v>
      </c>
      <c r="BF419" s="91">
        <f t="shared" si="355"/>
        <v>3.0850201561986277E-4</v>
      </c>
      <c r="BG419" s="91">
        <f t="shared" si="356"/>
        <v>0.03</v>
      </c>
      <c r="BH419" s="91">
        <f t="shared" si="357"/>
        <v>6.1700403123972567E-5</v>
      </c>
      <c r="BI419" s="91">
        <f t="shared" si="358"/>
        <v>0.01</v>
      </c>
    </row>
    <row r="420" spans="1:61" s="91" customFormat="1" x14ac:dyDescent="0.25">
      <c r="A420" s="126">
        <v>7.5</v>
      </c>
      <c r="B420" s="127">
        <f t="shared" si="313"/>
        <v>41</v>
      </c>
      <c r="C420" s="128">
        <f t="shared" si="303"/>
        <v>0</v>
      </c>
      <c r="D420" s="129">
        <f t="shared" si="304"/>
        <v>1</v>
      </c>
      <c r="E420" s="130">
        <f t="shared" si="305"/>
        <v>0</v>
      </c>
      <c r="F420" s="145">
        <f t="shared" si="302"/>
        <v>40</v>
      </c>
      <c r="G420" s="138">
        <f t="shared" si="327"/>
        <v>2.4866583341250172E-2</v>
      </c>
      <c r="H420" s="133">
        <f t="shared" si="314"/>
        <v>0.46296296296296297</v>
      </c>
      <c r="I420" s="129">
        <f t="shared" si="315"/>
        <v>1.38</v>
      </c>
      <c r="J420" s="133">
        <f t="shared" si="316"/>
        <v>0.46294919712980198</v>
      </c>
      <c r="K420" s="133">
        <f t="shared" si="328"/>
        <v>1.3570131996990111E-5</v>
      </c>
      <c r="L420" s="128">
        <f t="shared" si="317"/>
        <v>18.617322322758923</v>
      </c>
      <c r="M420" s="129">
        <f t="shared" si="306"/>
        <v>0</v>
      </c>
      <c r="N420" s="145">
        <v>0</v>
      </c>
      <c r="O420" s="140">
        <f t="shared" si="318"/>
        <v>1014.65715997303</v>
      </c>
      <c r="P420" s="135">
        <f t="shared" si="319"/>
        <v>480</v>
      </c>
      <c r="Q420" s="138">
        <f t="shared" si="320"/>
        <v>1.2433291670625086E-2</v>
      </c>
      <c r="R420" s="133">
        <f t="shared" si="321"/>
        <v>0.23148148148148148</v>
      </c>
      <c r="S420" s="133">
        <f t="shared" si="307"/>
        <v>0.23147459856490099</v>
      </c>
      <c r="T420" s="133">
        <f t="shared" si="308"/>
        <v>6.7850659984950554E-6</v>
      </c>
      <c r="U420" s="138">
        <f t="shared" si="322"/>
        <v>6.2166458353125429E-3</v>
      </c>
      <c r="V420" s="133">
        <f t="shared" si="323"/>
        <v>0.11574074074074074</v>
      </c>
      <c r="W420" s="133">
        <f t="shared" si="309"/>
        <v>0.1157372992824505</v>
      </c>
      <c r="X420" s="133">
        <f t="shared" si="310"/>
        <v>3.3925329992475277E-6</v>
      </c>
      <c r="Y420" s="138">
        <f t="shared" si="324"/>
        <v>1.2433291670625084E-3</v>
      </c>
      <c r="Z420" s="133">
        <f t="shared" si="325"/>
        <v>2.3148148148148147E-2</v>
      </c>
      <c r="AA420" s="133">
        <f t="shared" si="311"/>
        <v>2.3147459856490096E-2</v>
      </c>
      <c r="AB420" s="133">
        <f t="shared" si="312"/>
        <v>6.7850659984950539E-7</v>
      </c>
      <c r="AC420" s="141">
        <f t="shared" si="326"/>
        <v>0.36553819444444946</v>
      </c>
      <c r="AD420" s="91">
        <f t="shared" si="329"/>
        <v>2.4751652676695095E-2</v>
      </c>
      <c r="AE420" s="91">
        <f t="shared" si="330"/>
        <v>2.44</v>
      </c>
      <c r="AF420" s="91">
        <f t="shared" si="331"/>
        <v>1.2375826338347547E-2</v>
      </c>
      <c r="AG420" s="91">
        <f t="shared" si="330"/>
        <v>1.23</v>
      </c>
      <c r="AH420" s="91">
        <f t="shared" si="332"/>
        <v>6.1879131691737737E-3</v>
      </c>
      <c r="AI420" s="91">
        <f t="shared" si="361"/>
        <v>0.62</v>
      </c>
      <c r="AJ420" s="91">
        <f t="shared" si="334"/>
        <v>1.2375826338347558E-3</v>
      </c>
      <c r="AK420" s="91">
        <f t="shared" si="361"/>
        <v>0.12</v>
      </c>
      <c r="AL420" s="91">
        <f t="shared" si="335"/>
        <v>1.2375826338347547E-2</v>
      </c>
      <c r="AM420" s="91">
        <f t="shared" si="336"/>
        <v>1.23</v>
      </c>
      <c r="AN420" s="91">
        <f t="shared" si="337"/>
        <v>6.1879131691737737E-3</v>
      </c>
      <c r="AO420" s="91">
        <f t="shared" si="338"/>
        <v>0.62</v>
      </c>
      <c r="AP420" s="91">
        <f t="shared" si="339"/>
        <v>3.0939565845868868E-3</v>
      </c>
      <c r="AQ420" s="91">
        <f t="shared" si="340"/>
        <v>0.31</v>
      </c>
      <c r="AR420" s="91">
        <f t="shared" si="341"/>
        <v>6.1879131691737791E-4</v>
      </c>
      <c r="AS420" s="91">
        <f t="shared" si="342"/>
        <v>0.06</v>
      </c>
      <c r="AT420" s="91">
        <f t="shared" si="343"/>
        <v>6.1879131691737737E-3</v>
      </c>
      <c r="AU420" s="91">
        <f t="shared" si="344"/>
        <v>0.62</v>
      </c>
      <c r="AV420" s="91">
        <f t="shared" si="345"/>
        <v>3.0939565845868868E-3</v>
      </c>
      <c r="AW420" s="91">
        <f t="shared" si="346"/>
        <v>0.31</v>
      </c>
      <c r="AX420" s="91">
        <f t="shared" si="347"/>
        <v>1.5469782922934434E-3</v>
      </c>
      <c r="AY420" s="91">
        <f t="shared" si="348"/>
        <v>0.15</v>
      </c>
      <c r="AZ420" s="91">
        <f t="shared" si="349"/>
        <v>3.0939565845868896E-4</v>
      </c>
      <c r="BA420" s="91">
        <f t="shared" si="350"/>
        <v>0.03</v>
      </c>
      <c r="BB420" s="91">
        <f t="shared" si="351"/>
        <v>1.2375826338347558E-3</v>
      </c>
      <c r="BC420" s="91">
        <f t="shared" si="352"/>
        <v>0.12</v>
      </c>
      <c r="BD420" s="91">
        <f t="shared" si="353"/>
        <v>6.1879131691737791E-4</v>
      </c>
      <c r="BE420" s="91">
        <f t="shared" si="354"/>
        <v>0.06</v>
      </c>
      <c r="BF420" s="91">
        <f t="shared" si="355"/>
        <v>3.0939565845868896E-4</v>
      </c>
      <c r="BG420" s="91">
        <f t="shared" si="356"/>
        <v>0.03</v>
      </c>
      <c r="BH420" s="91">
        <f t="shared" si="357"/>
        <v>6.1879131691737805E-5</v>
      </c>
      <c r="BI420" s="91">
        <f t="shared" si="358"/>
        <v>0.01</v>
      </c>
    </row>
    <row r="421" spans="1:61" s="91" customFormat="1" x14ac:dyDescent="0.25">
      <c r="A421" s="126">
        <v>7.5</v>
      </c>
      <c r="B421" s="127">
        <f t="shared" si="313"/>
        <v>41</v>
      </c>
      <c r="C421" s="128">
        <f t="shared" si="303"/>
        <v>0</v>
      </c>
      <c r="D421" s="129">
        <f t="shared" si="304"/>
        <v>1</v>
      </c>
      <c r="E421" s="130">
        <f t="shared" si="305"/>
        <v>0</v>
      </c>
      <c r="F421" s="145">
        <f t="shared" si="302"/>
        <v>40</v>
      </c>
      <c r="G421" s="138">
        <f t="shared" si="327"/>
        <v>2.4866583748960929E-2</v>
      </c>
      <c r="H421" s="133">
        <f t="shared" si="314"/>
        <v>0.46296296296296297</v>
      </c>
      <c r="I421" s="129">
        <f t="shared" si="315"/>
        <v>1.38</v>
      </c>
      <c r="J421" s="133">
        <f t="shared" si="316"/>
        <v>0.46294920472028456</v>
      </c>
      <c r="K421" s="133">
        <f t="shared" si="328"/>
        <v>1.3570132219485044E-5</v>
      </c>
      <c r="L421" s="128">
        <f t="shared" si="317"/>
        <v>18.617322322758923</v>
      </c>
      <c r="M421" s="129">
        <f t="shared" si="306"/>
        <v>0</v>
      </c>
      <c r="N421" s="145">
        <v>0</v>
      </c>
      <c r="O421" s="140">
        <f t="shared" si="318"/>
        <v>1014.6571687428219</v>
      </c>
      <c r="P421" s="135">
        <f t="shared" si="319"/>
        <v>480</v>
      </c>
      <c r="Q421" s="138">
        <f t="shared" si="320"/>
        <v>1.2433291874480465E-2</v>
      </c>
      <c r="R421" s="133">
        <f t="shared" si="321"/>
        <v>0.23148148148148148</v>
      </c>
      <c r="S421" s="133">
        <f t="shared" si="307"/>
        <v>0.23147460236014228</v>
      </c>
      <c r="T421" s="133">
        <f t="shared" si="308"/>
        <v>6.785066109742522E-6</v>
      </c>
      <c r="U421" s="138">
        <f t="shared" si="322"/>
        <v>6.2166459372402323E-3</v>
      </c>
      <c r="V421" s="133">
        <f t="shared" si="323"/>
        <v>0.11574074074074074</v>
      </c>
      <c r="W421" s="133">
        <f t="shared" si="309"/>
        <v>0.11573730118007114</v>
      </c>
      <c r="X421" s="133">
        <f t="shared" si="310"/>
        <v>3.392533054871261E-6</v>
      </c>
      <c r="Y421" s="138">
        <f t="shared" si="324"/>
        <v>1.2433291874480463E-3</v>
      </c>
      <c r="Z421" s="133">
        <f t="shared" si="325"/>
        <v>2.3148148148148147E-2</v>
      </c>
      <c r="AA421" s="133">
        <f t="shared" si="311"/>
        <v>2.3147460236014227E-2</v>
      </c>
      <c r="AB421" s="133">
        <f t="shared" si="312"/>
        <v>6.7850661097425199E-7</v>
      </c>
      <c r="AC421" s="141">
        <f t="shared" si="326"/>
        <v>0.36562500000000503</v>
      </c>
      <c r="AD421" s="91">
        <f t="shared" si="329"/>
        <v>2.4823144104973358E-2</v>
      </c>
      <c r="AE421" s="91">
        <f t="shared" si="330"/>
        <v>2.4500000000000002</v>
      </c>
      <c r="AF421" s="91">
        <f t="shared" si="331"/>
        <v>1.2411572052486679E-2</v>
      </c>
      <c r="AG421" s="91">
        <f t="shared" si="330"/>
        <v>1.23</v>
      </c>
      <c r="AH421" s="91">
        <f t="shared" si="332"/>
        <v>6.2057860262433396E-3</v>
      </c>
      <c r="AI421" s="91">
        <f t="shared" si="361"/>
        <v>0.62</v>
      </c>
      <c r="AJ421" s="91">
        <f t="shared" si="334"/>
        <v>1.2411572052486689E-3</v>
      </c>
      <c r="AK421" s="91">
        <f t="shared" si="361"/>
        <v>0.12</v>
      </c>
      <c r="AL421" s="91">
        <f t="shared" si="335"/>
        <v>1.2411572052486679E-2</v>
      </c>
      <c r="AM421" s="91">
        <f t="shared" si="336"/>
        <v>1.23</v>
      </c>
      <c r="AN421" s="91">
        <f t="shared" si="337"/>
        <v>6.2057860262433396E-3</v>
      </c>
      <c r="AO421" s="91">
        <f t="shared" si="338"/>
        <v>0.62</v>
      </c>
      <c r="AP421" s="91">
        <f t="shared" si="339"/>
        <v>3.1028930131216698E-3</v>
      </c>
      <c r="AQ421" s="91">
        <f t="shared" si="340"/>
        <v>0.31</v>
      </c>
      <c r="AR421" s="91">
        <f t="shared" si="341"/>
        <v>6.2057860262433443E-4</v>
      </c>
      <c r="AS421" s="91">
        <f t="shared" si="342"/>
        <v>0.06</v>
      </c>
      <c r="AT421" s="91">
        <f t="shared" si="343"/>
        <v>6.2057860262433396E-3</v>
      </c>
      <c r="AU421" s="91">
        <f t="shared" si="344"/>
        <v>0.62</v>
      </c>
      <c r="AV421" s="91">
        <f t="shared" si="345"/>
        <v>3.1028930131216698E-3</v>
      </c>
      <c r="AW421" s="91">
        <f t="shared" si="346"/>
        <v>0.31</v>
      </c>
      <c r="AX421" s="91">
        <f t="shared" si="347"/>
        <v>1.5514465065608349E-3</v>
      </c>
      <c r="AY421" s="91">
        <f t="shared" si="348"/>
        <v>0.16</v>
      </c>
      <c r="AZ421" s="91">
        <f t="shared" si="349"/>
        <v>3.1028930131216722E-4</v>
      </c>
      <c r="BA421" s="91">
        <f t="shared" si="350"/>
        <v>0.03</v>
      </c>
      <c r="BB421" s="91">
        <f t="shared" si="351"/>
        <v>1.2411572052486689E-3</v>
      </c>
      <c r="BC421" s="91">
        <f t="shared" si="352"/>
        <v>0.12</v>
      </c>
      <c r="BD421" s="91">
        <f t="shared" si="353"/>
        <v>6.2057860262433443E-4</v>
      </c>
      <c r="BE421" s="91">
        <f t="shared" si="354"/>
        <v>0.06</v>
      </c>
      <c r="BF421" s="91">
        <f t="shared" si="355"/>
        <v>3.1028930131216722E-4</v>
      </c>
      <c r="BG421" s="91">
        <f t="shared" si="356"/>
        <v>0.03</v>
      </c>
      <c r="BH421" s="91">
        <f t="shared" si="357"/>
        <v>6.2057860262433465E-5</v>
      </c>
      <c r="BI421" s="91">
        <f t="shared" si="358"/>
        <v>0.01</v>
      </c>
    </row>
    <row r="422" spans="1:61" s="91" customFormat="1" x14ac:dyDescent="0.25">
      <c r="A422" s="126">
        <v>7.5</v>
      </c>
      <c r="B422" s="127">
        <f t="shared" si="313"/>
        <v>41</v>
      </c>
      <c r="C422" s="128">
        <f t="shared" si="303"/>
        <v>0</v>
      </c>
      <c r="D422" s="129">
        <f t="shared" si="304"/>
        <v>1</v>
      </c>
      <c r="E422" s="130">
        <f t="shared" si="305"/>
        <v>0</v>
      </c>
      <c r="F422" s="145">
        <f t="shared" si="302"/>
        <v>40</v>
      </c>
      <c r="G422" s="138">
        <f t="shared" si="327"/>
        <v>2.4866584140857718E-2</v>
      </c>
      <c r="H422" s="133">
        <f t="shared" si="314"/>
        <v>0.46296296296296297</v>
      </c>
      <c r="I422" s="129">
        <f t="shared" si="315"/>
        <v>1.38</v>
      </c>
      <c r="J422" s="133">
        <f t="shared" si="316"/>
        <v>0.46294921201635342</v>
      </c>
      <c r="K422" s="133">
        <f t="shared" si="328"/>
        <v>1.3570132433350016E-5</v>
      </c>
      <c r="L422" s="128">
        <f t="shared" si="317"/>
        <v>18.617322322758923</v>
      </c>
      <c r="M422" s="129">
        <f t="shared" si="306"/>
        <v>0</v>
      </c>
      <c r="N422" s="145">
        <v>0</v>
      </c>
      <c r="O422" s="140">
        <f t="shared" si="318"/>
        <v>1014.6571771724678</v>
      </c>
      <c r="P422" s="135">
        <f t="shared" si="319"/>
        <v>480</v>
      </c>
      <c r="Q422" s="138">
        <f t="shared" si="320"/>
        <v>1.2433292070428859E-2</v>
      </c>
      <c r="R422" s="133">
        <f t="shared" si="321"/>
        <v>0.23148148148148148</v>
      </c>
      <c r="S422" s="133">
        <f t="shared" si="307"/>
        <v>0.23147460600817671</v>
      </c>
      <c r="T422" s="133">
        <f t="shared" si="308"/>
        <v>6.7850662166750081E-6</v>
      </c>
      <c r="U422" s="138">
        <f t="shared" si="322"/>
        <v>6.2166460352144296E-3</v>
      </c>
      <c r="V422" s="133">
        <f t="shared" si="323"/>
        <v>0.11574074074074074</v>
      </c>
      <c r="W422" s="133">
        <f t="shared" si="309"/>
        <v>0.11573730300408835</v>
      </c>
      <c r="X422" s="133">
        <f t="shared" si="310"/>
        <v>3.392533108337504E-6</v>
      </c>
      <c r="Y422" s="138">
        <f t="shared" si="324"/>
        <v>1.2433292070428857E-3</v>
      </c>
      <c r="Z422" s="133">
        <f t="shared" si="325"/>
        <v>2.3148148148148147E-2</v>
      </c>
      <c r="AA422" s="133">
        <f t="shared" si="311"/>
        <v>2.3147460600817668E-2</v>
      </c>
      <c r="AB422" s="133">
        <f t="shared" si="312"/>
        <v>6.7850662166750074E-7</v>
      </c>
      <c r="AC422" s="141">
        <f t="shared" si="326"/>
        <v>0.3657118055555606</v>
      </c>
      <c r="AD422" s="91">
        <f t="shared" si="329"/>
        <v>2.4894635534378325E-2</v>
      </c>
      <c r="AE422" s="91">
        <f t="shared" si="330"/>
        <v>2.46</v>
      </c>
      <c r="AF422" s="91">
        <f t="shared" si="331"/>
        <v>1.2447317767189162E-2</v>
      </c>
      <c r="AG422" s="91">
        <f t="shared" si="330"/>
        <v>1.24</v>
      </c>
      <c r="AH422" s="91">
        <f t="shared" si="332"/>
        <v>6.2236588835945812E-3</v>
      </c>
      <c r="AI422" s="91">
        <f t="shared" si="361"/>
        <v>0.62</v>
      </c>
      <c r="AJ422" s="91">
        <f t="shared" si="334"/>
        <v>1.2447317767189173E-3</v>
      </c>
      <c r="AK422" s="91">
        <f t="shared" si="361"/>
        <v>0.12</v>
      </c>
      <c r="AL422" s="91">
        <f t="shared" si="335"/>
        <v>1.2447317767189162E-2</v>
      </c>
      <c r="AM422" s="91">
        <f t="shared" si="336"/>
        <v>1.24</v>
      </c>
      <c r="AN422" s="91">
        <f t="shared" si="337"/>
        <v>6.2236588835945812E-3</v>
      </c>
      <c r="AO422" s="91">
        <f t="shared" si="338"/>
        <v>0.62</v>
      </c>
      <c r="AP422" s="91">
        <f t="shared" si="339"/>
        <v>3.1118294417972906E-3</v>
      </c>
      <c r="AQ422" s="91">
        <f t="shared" si="340"/>
        <v>0.31</v>
      </c>
      <c r="AR422" s="91">
        <f t="shared" si="341"/>
        <v>6.2236588835945864E-4</v>
      </c>
      <c r="AS422" s="91">
        <f t="shared" si="342"/>
        <v>0.06</v>
      </c>
      <c r="AT422" s="91">
        <f t="shared" si="343"/>
        <v>6.2236588835945812E-3</v>
      </c>
      <c r="AU422" s="91">
        <f t="shared" si="344"/>
        <v>0.62</v>
      </c>
      <c r="AV422" s="91">
        <f t="shared" si="345"/>
        <v>3.1118294417972906E-3</v>
      </c>
      <c r="AW422" s="91">
        <f t="shared" si="346"/>
        <v>0.31</v>
      </c>
      <c r="AX422" s="91">
        <f t="shared" si="347"/>
        <v>1.5559147208986453E-3</v>
      </c>
      <c r="AY422" s="91">
        <f t="shared" si="348"/>
        <v>0.16</v>
      </c>
      <c r="AZ422" s="91">
        <f t="shared" si="349"/>
        <v>3.1118294417972932E-4</v>
      </c>
      <c r="BA422" s="91">
        <f t="shared" si="350"/>
        <v>0.03</v>
      </c>
      <c r="BB422" s="91">
        <f t="shared" si="351"/>
        <v>1.2447317767189171E-3</v>
      </c>
      <c r="BC422" s="91">
        <f t="shared" si="352"/>
        <v>0.12</v>
      </c>
      <c r="BD422" s="91">
        <f t="shared" si="353"/>
        <v>6.2236588835945853E-4</v>
      </c>
      <c r="BE422" s="91">
        <f t="shared" si="354"/>
        <v>0.06</v>
      </c>
      <c r="BF422" s="91">
        <f t="shared" si="355"/>
        <v>3.1118294417972926E-4</v>
      </c>
      <c r="BG422" s="91">
        <f t="shared" si="356"/>
        <v>0.03</v>
      </c>
      <c r="BH422" s="91">
        <f t="shared" si="357"/>
        <v>6.2236588835945883E-5</v>
      </c>
      <c r="BI422" s="91">
        <f t="shared" si="358"/>
        <v>0.01</v>
      </c>
    </row>
    <row r="423" spans="1:61" s="91" customFormat="1" x14ac:dyDescent="0.25">
      <c r="A423" s="126">
        <v>7.5</v>
      </c>
      <c r="B423" s="127">
        <f t="shared" si="313"/>
        <v>41</v>
      </c>
      <c r="C423" s="128">
        <f t="shared" si="303"/>
        <v>0</v>
      </c>
      <c r="D423" s="129">
        <f t="shared" si="304"/>
        <v>1</v>
      </c>
      <c r="E423" s="130">
        <f t="shared" si="305"/>
        <v>0</v>
      </c>
      <c r="F423" s="145">
        <f t="shared" si="302"/>
        <v>40</v>
      </c>
      <c r="G423" s="138">
        <f t="shared" si="327"/>
        <v>2.486658451755392E-2</v>
      </c>
      <c r="H423" s="133">
        <f t="shared" si="314"/>
        <v>0.46296296296296297</v>
      </c>
      <c r="I423" s="129">
        <f t="shared" si="315"/>
        <v>1.38</v>
      </c>
      <c r="J423" s="133">
        <f t="shared" si="316"/>
        <v>0.46294921902942804</v>
      </c>
      <c r="K423" s="133">
        <f t="shared" si="328"/>
        <v>1.3570132638919759E-5</v>
      </c>
      <c r="L423" s="128">
        <f t="shared" si="317"/>
        <v>18.617322322758923</v>
      </c>
      <c r="M423" s="129">
        <f t="shared" si="306"/>
        <v>0</v>
      </c>
      <c r="N423" s="145">
        <v>0</v>
      </c>
      <c r="O423" s="140">
        <f t="shared" si="318"/>
        <v>1014.6571852751607</v>
      </c>
      <c r="P423" s="135">
        <f t="shared" si="319"/>
        <v>480</v>
      </c>
      <c r="Q423" s="138">
        <f t="shared" si="320"/>
        <v>1.243329225877696E-2</v>
      </c>
      <c r="R423" s="133">
        <f t="shared" si="321"/>
        <v>0.23148148148148148</v>
      </c>
      <c r="S423" s="133">
        <f t="shared" si="307"/>
        <v>0.23147460951471402</v>
      </c>
      <c r="T423" s="133">
        <f t="shared" si="308"/>
        <v>6.7850663194598796E-6</v>
      </c>
      <c r="U423" s="138">
        <f t="shared" si="322"/>
        <v>6.2166461293884801E-3</v>
      </c>
      <c r="V423" s="133">
        <f t="shared" si="323"/>
        <v>0.11574074074074074</v>
      </c>
      <c r="W423" s="133">
        <f t="shared" si="309"/>
        <v>0.11573730475735701</v>
      </c>
      <c r="X423" s="133">
        <f t="shared" si="310"/>
        <v>3.3925331597299398E-6</v>
      </c>
      <c r="Y423" s="138">
        <f t="shared" si="324"/>
        <v>1.2433292258776957E-3</v>
      </c>
      <c r="Z423" s="133">
        <f t="shared" si="325"/>
        <v>2.3148148148148147E-2</v>
      </c>
      <c r="AA423" s="133">
        <f t="shared" si="311"/>
        <v>2.3147460951471396E-2</v>
      </c>
      <c r="AB423" s="133">
        <f t="shared" si="312"/>
        <v>6.7850663194598785E-7</v>
      </c>
      <c r="AC423" s="141">
        <f t="shared" si="326"/>
        <v>0.36579861111111617</v>
      </c>
      <c r="AD423" s="91">
        <f t="shared" si="329"/>
        <v>2.4966126964866293E-2</v>
      </c>
      <c r="AE423" s="91">
        <f t="shared" si="330"/>
        <v>2.4700000000000002</v>
      </c>
      <c r="AF423" s="91">
        <f t="shared" si="331"/>
        <v>1.2483063482433146E-2</v>
      </c>
      <c r="AG423" s="91">
        <f t="shared" si="330"/>
        <v>1.24</v>
      </c>
      <c r="AH423" s="91">
        <f t="shared" si="332"/>
        <v>6.2415317412165732E-3</v>
      </c>
      <c r="AI423" s="91">
        <f t="shared" si="361"/>
        <v>0.62</v>
      </c>
      <c r="AJ423" s="91">
        <f t="shared" si="334"/>
        <v>1.2483063482433157E-3</v>
      </c>
      <c r="AK423" s="91">
        <f t="shared" si="361"/>
        <v>0.12</v>
      </c>
      <c r="AL423" s="91">
        <f t="shared" si="335"/>
        <v>1.2483063482433146E-2</v>
      </c>
      <c r="AM423" s="91">
        <f t="shared" si="336"/>
        <v>1.24</v>
      </c>
      <c r="AN423" s="91">
        <f t="shared" si="337"/>
        <v>6.2415317412165732E-3</v>
      </c>
      <c r="AO423" s="91">
        <f t="shared" si="338"/>
        <v>0.62</v>
      </c>
      <c r="AP423" s="91">
        <f t="shared" si="339"/>
        <v>3.1207658706082866E-3</v>
      </c>
      <c r="AQ423" s="91">
        <f t="shared" si="340"/>
        <v>0.31</v>
      </c>
      <c r="AR423" s="91">
        <f t="shared" si="341"/>
        <v>6.2415317412165786E-4</v>
      </c>
      <c r="AS423" s="91">
        <f t="shared" si="342"/>
        <v>0.06</v>
      </c>
      <c r="AT423" s="91">
        <f t="shared" si="343"/>
        <v>6.2415317412165732E-3</v>
      </c>
      <c r="AU423" s="91">
        <f t="shared" si="344"/>
        <v>0.62</v>
      </c>
      <c r="AV423" s="91">
        <f t="shared" si="345"/>
        <v>3.1207658706082866E-3</v>
      </c>
      <c r="AW423" s="91">
        <f t="shared" si="346"/>
        <v>0.31</v>
      </c>
      <c r="AX423" s="91">
        <f t="shared" si="347"/>
        <v>1.5603829353041433E-3</v>
      </c>
      <c r="AY423" s="91">
        <f t="shared" si="348"/>
        <v>0.16</v>
      </c>
      <c r="AZ423" s="91">
        <f t="shared" si="349"/>
        <v>3.1207658706082893E-4</v>
      </c>
      <c r="BA423" s="91">
        <f t="shared" si="350"/>
        <v>0.03</v>
      </c>
      <c r="BB423" s="91">
        <f t="shared" si="351"/>
        <v>1.2483063482433155E-3</v>
      </c>
      <c r="BC423" s="91">
        <f t="shared" si="352"/>
        <v>0.12</v>
      </c>
      <c r="BD423" s="91">
        <f t="shared" si="353"/>
        <v>6.2415317412165775E-4</v>
      </c>
      <c r="BE423" s="91">
        <f t="shared" si="354"/>
        <v>0.06</v>
      </c>
      <c r="BF423" s="91">
        <f t="shared" si="355"/>
        <v>3.1207658706082888E-4</v>
      </c>
      <c r="BG423" s="91">
        <f t="shared" si="356"/>
        <v>0.03</v>
      </c>
      <c r="BH423" s="91">
        <f t="shared" si="357"/>
        <v>6.2415317412165797E-5</v>
      </c>
      <c r="BI423" s="91">
        <f t="shared" si="358"/>
        <v>0.01</v>
      </c>
    </row>
    <row r="424" spans="1:61" s="91" customFormat="1" x14ac:dyDescent="0.25">
      <c r="A424" s="126">
        <v>7.5</v>
      </c>
      <c r="B424" s="127">
        <f t="shared" si="313"/>
        <v>41</v>
      </c>
      <c r="C424" s="128">
        <f t="shared" si="303"/>
        <v>0</v>
      </c>
      <c r="D424" s="129">
        <f t="shared" si="304"/>
        <v>1</v>
      </c>
      <c r="E424" s="130">
        <f t="shared" si="305"/>
        <v>0</v>
      </c>
      <c r="F424" s="145">
        <f t="shared" si="302"/>
        <v>40</v>
      </c>
      <c r="G424" s="138">
        <f t="shared" si="327"/>
        <v>2.4866584879639119E-2</v>
      </c>
      <c r="H424" s="133">
        <f t="shared" si="314"/>
        <v>0.46296296296296297</v>
      </c>
      <c r="I424" s="129">
        <f t="shared" si="315"/>
        <v>1.38</v>
      </c>
      <c r="J424" s="133">
        <f t="shared" si="316"/>
        <v>0.46294922577048486</v>
      </c>
      <c r="K424" s="133">
        <f t="shared" si="328"/>
        <v>1.3570132836516023E-5</v>
      </c>
      <c r="L424" s="128">
        <f t="shared" si="317"/>
        <v>18.617322322758923</v>
      </c>
      <c r="M424" s="129">
        <f t="shared" si="306"/>
        <v>0</v>
      </c>
      <c r="N424" s="145">
        <v>0</v>
      </c>
      <c r="O424" s="140">
        <f t="shared" si="318"/>
        <v>1014.6571930635818</v>
      </c>
      <c r="P424" s="135">
        <f t="shared" si="319"/>
        <v>480</v>
      </c>
      <c r="Q424" s="138">
        <f t="shared" si="320"/>
        <v>1.243329243981956E-2</v>
      </c>
      <c r="R424" s="133">
        <f t="shared" si="321"/>
        <v>0.23148148148148148</v>
      </c>
      <c r="S424" s="133">
        <f t="shared" si="307"/>
        <v>0.23147461288524243</v>
      </c>
      <c r="T424" s="133">
        <f t="shared" si="308"/>
        <v>6.7850664182580117E-6</v>
      </c>
      <c r="U424" s="138">
        <f t="shared" si="322"/>
        <v>6.2166462199097798E-3</v>
      </c>
      <c r="V424" s="133">
        <f t="shared" si="323"/>
        <v>0.11574074074074074</v>
      </c>
      <c r="W424" s="133">
        <f t="shared" si="309"/>
        <v>0.11573730644262122</v>
      </c>
      <c r="X424" s="133">
        <f t="shared" si="310"/>
        <v>3.3925332091290059E-6</v>
      </c>
      <c r="Y424" s="138">
        <f t="shared" si="324"/>
        <v>1.2433292439819558E-3</v>
      </c>
      <c r="Z424" s="133">
        <f t="shared" si="325"/>
        <v>2.3148148148148147E-2</v>
      </c>
      <c r="AA424" s="133">
        <f t="shared" si="311"/>
        <v>2.314746128852424E-2</v>
      </c>
      <c r="AB424" s="133">
        <f t="shared" si="312"/>
        <v>6.78506641825801E-7</v>
      </c>
      <c r="AC424" s="141">
        <f t="shared" si="326"/>
        <v>0.36588541666667174</v>
      </c>
      <c r="AD424" s="91">
        <f t="shared" si="329"/>
        <v>2.5037618396395254E-2</v>
      </c>
      <c r="AE424" s="91">
        <f t="shared" si="330"/>
        <v>2.4700000000000002</v>
      </c>
      <c r="AF424" s="91">
        <f t="shared" si="331"/>
        <v>1.2518809198197627E-2</v>
      </c>
      <c r="AG424" s="91">
        <f t="shared" si="330"/>
        <v>1.24</v>
      </c>
      <c r="AH424" s="91">
        <f t="shared" si="332"/>
        <v>6.2594045990988136E-3</v>
      </c>
      <c r="AI424" s="91">
        <f t="shared" si="361"/>
        <v>0.62</v>
      </c>
      <c r="AJ424" s="91">
        <f t="shared" si="334"/>
        <v>1.2518809198197639E-3</v>
      </c>
      <c r="AK424" s="91">
        <f t="shared" si="361"/>
        <v>0.13</v>
      </c>
      <c r="AL424" s="91">
        <f t="shared" si="335"/>
        <v>1.2518809198197627E-2</v>
      </c>
      <c r="AM424" s="91">
        <f t="shared" si="336"/>
        <v>1.24</v>
      </c>
      <c r="AN424" s="91">
        <f t="shared" si="337"/>
        <v>6.2594045990988136E-3</v>
      </c>
      <c r="AO424" s="91">
        <f t="shared" si="338"/>
        <v>0.62</v>
      </c>
      <c r="AP424" s="91">
        <f t="shared" si="339"/>
        <v>3.1297022995494068E-3</v>
      </c>
      <c r="AQ424" s="91">
        <f t="shared" si="340"/>
        <v>0.31</v>
      </c>
      <c r="AR424" s="91">
        <f t="shared" si="341"/>
        <v>6.2594045990988195E-4</v>
      </c>
      <c r="AS424" s="91">
        <f t="shared" si="342"/>
        <v>0.06</v>
      </c>
      <c r="AT424" s="91">
        <f t="shared" si="343"/>
        <v>6.2594045990988136E-3</v>
      </c>
      <c r="AU424" s="91">
        <f t="shared" si="344"/>
        <v>0.62</v>
      </c>
      <c r="AV424" s="91">
        <f t="shared" si="345"/>
        <v>3.1297022995494068E-3</v>
      </c>
      <c r="AW424" s="91">
        <f t="shared" si="346"/>
        <v>0.31</v>
      </c>
      <c r="AX424" s="91">
        <f t="shared" si="347"/>
        <v>1.5648511497747034E-3</v>
      </c>
      <c r="AY424" s="91">
        <f t="shared" si="348"/>
        <v>0.16</v>
      </c>
      <c r="AZ424" s="91">
        <f t="shared" si="349"/>
        <v>3.1297022995494097E-4</v>
      </c>
      <c r="BA424" s="91">
        <f t="shared" si="350"/>
        <v>0.03</v>
      </c>
      <c r="BB424" s="91">
        <f t="shared" si="351"/>
        <v>1.2518809198197637E-3</v>
      </c>
      <c r="BC424" s="91">
        <f t="shared" si="352"/>
        <v>0.13</v>
      </c>
      <c r="BD424" s="91">
        <f t="shared" si="353"/>
        <v>6.2594045990988184E-4</v>
      </c>
      <c r="BE424" s="91">
        <f t="shared" si="354"/>
        <v>0.06</v>
      </c>
      <c r="BF424" s="91">
        <f t="shared" si="355"/>
        <v>3.1297022995494092E-4</v>
      </c>
      <c r="BG424" s="91">
        <f t="shared" si="356"/>
        <v>0.03</v>
      </c>
      <c r="BH424" s="91">
        <f t="shared" si="357"/>
        <v>6.2594045990988203E-5</v>
      </c>
      <c r="BI424" s="91">
        <f t="shared" si="358"/>
        <v>0.01</v>
      </c>
    </row>
    <row r="425" spans="1:61" s="91" customFormat="1" x14ac:dyDescent="0.25">
      <c r="A425" s="126">
        <v>7.5</v>
      </c>
      <c r="B425" s="127">
        <f t="shared" si="313"/>
        <v>41</v>
      </c>
      <c r="C425" s="128">
        <f t="shared" si="303"/>
        <v>0</v>
      </c>
      <c r="D425" s="129">
        <f t="shared" si="304"/>
        <v>1</v>
      </c>
      <c r="E425" s="130">
        <f t="shared" si="305"/>
        <v>0</v>
      </c>
      <c r="F425" s="145">
        <f t="shared" si="302"/>
        <v>40</v>
      </c>
      <c r="G425" s="138">
        <f t="shared" si="327"/>
        <v>2.4866585227680038E-2</v>
      </c>
      <c r="H425" s="133">
        <f t="shared" si="314"/>
        <v>0.46296296296296297</v>
      </c>
      <c r="I425" s="129">
        <f t="shared" si="315"/>
        <v>1.38</v>
      </c>
      <c r="J425" s="133">
        <f t="shared" si="316"/>
        <v>0.46294923225007484</v>
      </c>
      <c r="K425" s="133">
        <f t="shared" si="328"/>
        <v>1.3570133026448076E-5</v>
      </c>
      <c r="L425" s="128">
        <f t="shared" si="317"/>
        <v>18.617322322758923</v>
      </c>
      <c r="M425" s="129">
        <f t="shared" si="306"/>
        <v>0</v>
      </c>
      <c r="N425" s="145">
        <v>0</v>
      </c>
      <c r="O425" s="140">
        <f t="shared" si="318"/>
        <v>1014.6572005499205</v>
      </c>
      <c r="P425" s="135">
        <f t="shared" si="319"/>
        <v>480</v>
      </c>
      <c r="Q425" s="138">
        <f t="shared" si="320"/>
        <v>1.2433292613840019E-2</v>
      </c>
      <c r="R425" s="133">
        <f t="shared" si="321"/>
        <v>0.23148148148148148</v>
      </c>
      <c r="S425" s="133">
        <f t="shared" si="307"/>
        <v>0.23147461612503742</v>
      </c>
      <c r="T425" s="133">
        <f t="shared" si="308"/>
        <v>6.7850665132240381E-6</v>
      </c>
      <c r="U425" s="138">
        <f t="shared" si="322"/>
        <v>6.2166463069200095E-3</v>
      </c>
      <c r="V425" s="133">
        <f t="shared" si="323"/>
        <v>0.11574074074074074</v>
      </c>
      <c r="W425" s="133">
        <f t="shared" si="309"/>
        <v>0.11573730806251871</v>
      </c>
      <c r="X425" s="133">
        <f t="shared" si="310"/>
        <v>3.3925332566120191E-6</v>
      </c>
      <c r="Y425" s="138">
        <f t="shared" si="324"/>
        <v>1.2433292613840017E-3</v>
      </c>
      <c r="Z425" s="133">
        <f t="shared" si="325"/>
        <v>2.3148148148148147E-2</v>
      </c>
      <c r="AA425" s="133">
        <f t="shared" si="311"/>
        <v>2.314746161250374E-2</v>
      </c>
      <c r="AB425" s="133">
        <f t="shared" si="312"/>
        <v>6.7850665132240364E-7</v>
      </c>
      <c r="AC425" s="141">
        <f t="shared" si="326"/>
        <v>0.36597222222222731</v>
      </c>
      <c r="AD425" s="91">
        <f t="shared" si="329"/>
        <v>2.5109109828924836E-2</v>
      </c>
      <c r="AE425" s="91">
        <f t="shared" si="330"/>
        <v>2.48</v>
      </c>
      <c r="AF425" s="91">
        <f t="shared" si="331"/>
        <v>1.2554554914462418E-2</v>
      </c>
      <c r="AG425" s="91">
        <f t="shared" si="330"/>
        <v>1.25</v>
      </c>
      <c r="AH425" s="91">
        <f t="shared" si="332"/>
        <v>6.277277457231209E-3</v>
      </c>
      <c r="AI425" s="91">
        <f t="shared" si="361"/>
        <v>0.63</v>
      </c>
      <c r="AJ425" s="91">
        <f t="shared" si="334"/>
        <v>1.2554554914462428E-3</v>
      </c>
      <c r="AK425" s="91">
        <f t="shared" si="361"/>
        <v>0.13</v>
      </c>
      <c r="AL425" s="91">
        <f t="shared" si="335"/>
        <v>1.2554554914462418E-2</v>
      </c>
      <c r="AM425" s="91">
        <f t="shared" si="336"/>
        <v>1.25</v>
      </c>
      <c r="AN425" s="91">
        <f t="shared" si="337"/>
        <v>6.277277457231209E-3</v>
      </c>
      <c r="AO425" s="91">
        <f t="shared" si="338"/>
        <v>0.63</v>
      </c>
      <c r="AP425" s="91">
        <f t="shared" si="339"/>
        <v>3.1386387286156045E-3</v>
      </c>
      <c r="AQ425" s="91">
        <f t="shared" si="340"/>
        <v>0.31</v>
      </c>
      <c r="AR425" s="91">
        <f t="shared" si="341"/>
        <v>6.277277457231214E-4</v>
      </c>
      <c r="AS425" s="91">
        <f t="shared" si="342"/>
        <v>0.06</v>
      </c>
      <c r="AT425" s="91">
        <f t="shared" si="343"/>
        <v>6.277277457231209E-3</v>
      </c>
      <c r="AU425" s="91">
        <f t="shared" si="344"/>
        <v>0.63</v>
      </c>
      <c r="AV425" s="91">
        <f t="shared" si="345"/>
        <v>3.1386387286156045E-3</v>
      </c>
      <c r="AW425" s="91">
        <f t="shared" si="346"/>
        <v>0.31</v>
      </c>
      <c r="AX425" s="91">
        <f t="shared" si="347"/>
        <v>1.5693193643078023E-3</v>
      </c>
      <c r="AY425" s="91">
        <f t="shared" si="348"/>
        <v>0.16</v>
      </c>
      <c r="AZ425" s="91">
        <f t="shared" si="349"/>
        <v>3.138638728615607E-4</v>
      </c>
      <c r="BA425" s="91">
        <f t="shared" si="350"/>
        <v>0.03</v>
      </c>
      <c r="BB425" s="91">
        <f t="shared" si="351"/>
        <v>1.2554554914462426E-3</v>
      </c>
      <c r="BC425" s="91">
        <f t="shared" si="352"/>
        <v>0.13</v>
      </c>
      <c r="BD425" s="91">
        <f t="shared" si="353"/>
        <v>6.2772774572312129E-4</v>
      </c>
      <c r="BE425" s="91">
        <f t="shared" si="354"/>
        <v>0.06</v>
      </c>
      <c r="BF425" s="91">
        <f t="shared" si="355"/>
        <v>3.1386387286156065E-4</v>
      </c>
      <c r="BG425" s="91">
        <f t="shared" si="356"/>
        <v>0.03</v>
      </c>
      <c r="BH425" s="91">
        <f t="shared" si="357"/>
        <v>6.2772774572312148E-5</v>
      </c>
      <c r="BI425" s="91">
        <f t="shared" si="358"/>
        <v>0.01</v>
      </c>
    </row>
    <row r="426" spans="1:61" s="91" customFormat="1" x14ac:dyDescent="0.25">
      <c r="A426" s="126">
        <v>7.5</v>
      </c>
      <c r="B426" s="127">
        <f t="shared" si="313"/>
        <v>41</v>
      </c>
      <c r="C426" s="128">
        <f t="shared" si="303"/>
        <v>0</v>
      </c>
      <c r="D426" s="129">
        <f t="shared" si="304"/>
        <v>1</v>
      </c>
      <c r="E426" s="130">
        <f t="shared" si="305"/>
        <v>0</v>
      </c>
      <c r="F426" s="145">
        <f t="shared" si="302"/>
        <v>40</v>
      </c>
      <c r="G426" s="138">
        <f t="shared" si="327"/>
        <v>2.4866585562221415E-2</v>
      </c>
      <c r="H426" s="133">
        <f t="shared" si="314"/>
        <v>0.46296296296296297</v>
      </c>
      <c r="I426" s="129">
        <f t="shared" si="315"/>
        <v>1.38</v>
      </c>
      <c r="J426" s="133">
        <f t="shared" si="316"/>
        <v>0.46294923847833952</v>
      </c>
      <c r="K426" s="133">
        <f t="shared" si="328"/>
        <v>1.3570133209013192E-5</v>
      </c>
      <c r="L426" s="128">
        <f t="shared" si="317"/>
        <v>18.617322322758923</v>
      </c>
      <c r="M426" s="129">
        <f t="shared" si="306"/>
        <v>0</v>
      </c>
      <c r="N426" s="145">
        <v>0</v>
      </c>
      <c r="O426" s="140">
        <f t="shared" si="318"/>
        <v>1014.6572077458935</v>
      </c>
      <c r="P426" s="135">
        <f t="shared" si="319"/>
        <v>480</v>
      </c>
      <c r="Q426" s="138">
        <f t="shared" si="320"/>
        <v>1.2433292781110708E-2</v>
      </c>
      <c r="R426" s="133">
        <f t="shared" si="321"/>
        <v>0.23148148148148148</v>
      </c>
      <c r="S426" s="133">
        <f t="shared" si="307"/>
        <v>0.23147461923916976</v>
      </c>
      <c r="T426" s="133">
        <f t="shared" si="308"/>
        <v>6.785066604506596E-6</v>
      </c>
      <c r="U426" s="138">
        <f t="shared" si="322"/>
        <v>6.2166463905553538E-3</v>
      </c>
      <c r="V426" s="133">
        <f t="shared" si="323"/>
        <v>0.11574074074074074</v>
      </c>
      <c r="W426" s="133">
        <f t="shared" si="309"/>
        <v>0.11573730961958488</v>
      </c>
      <c r="X426" s="133">
        <f t="shared" si="310"/>
        <v>3.392533302253298E-6</v>
      </c>
      <c r="Y426" s="138">
        <f t="shared" si="324"/>
        <v>1.2433292781110707E-3</v>
      </c>
      <c r="Z426" s="133">
        <f t="shared" si="325"/>
        <v>2.3148148148148147E-2</v>
      </c>
      <c r="AA426" s="133">
        <f t="shared" si="311"/>
        <v>2.3147461923916975E-2</v>
      </c>
      <c r="AB426" s="133">
        <f t="shared" si="312"/>
        <v>6.785066604506595E-7</v>
      </c>
      <c r="AC426" s="141">
        <f t="shared" si="326"/>
        <v>0.36605902777778287</v>
      </c>
      <c r="AD426" s="91">
        <f t="shared" si="329"/>
        <v>2.5180601262416221E-2</v>
      </c>
      <c r="AE426" s="91">
        <f t="shared" si="330"/>
        <v>2.4900000000000002</v>
      </c>
      <c r="AF426" s="91">
        <f t="shared" si="331"/>
        <v>1.2590300631208111E-2</v>
      </c>
      <c r="AG426" s="91">
        <f t="shared" si="330"/>
        <v>1.25</v>
      </c>
      <c r="AH426" s="91">
        <f t="shared" si="332"/>
        <v>6.2951503156040553E-3</v>
      </c>
      <c r="AI426" s="91">
        <f t="shared" si="361"/>
        <v>0.63</v>
      </c>
      <c r="AJ426" s="91">
        <f t="shared" si="334"/>
        <v>1.2590300631208121E-3</v>
      </c>
      <c r="AK426" s="91">
        <f t="shared" si="361"/>
        <v>0.13</v>
      </c>
      <c r="AL426" s="91">
        <f t="shared" si="335"/>
        <v>1.2590300631208111E-2</v>
      </c>
      <c r="AM426" s="91">
        <f t="shared" si="336"/>
        <v>1.25</v>
      </c>
      <c r="AN426" s="91">
        <f t="shared" si="337"/>
        <v>6.2951503156040553E-3</v>
      </c>
      <c r="AO426" s="91">
        <f t="shared" si="338"/>
        <v>0.63</v>
      </c>
      <c r="AP426" s="91">
        <f t="shared" si="339"/>
        <v>3.1475751578020276E-3</v>
      </c>
      <c r="AQ426" s="91">
        <f t="shared" si="340"/>
        <v>0.31</v>
      </c>
      <c r="AR426" s="91">
        <f t="shared" si="341"/>
        <v>6.2951503156040607E-4</v>
      </c>
      <c r="AS426" s="91">
        <f t="shared" si="342"/>
        <v>0.06</v>
      </c>
      <c r="AT426" s="91">
        <f t="shared" si="343"/>
        <v>6.2951503156040553E-3</v>
      </c>
      <c r="AU426" s="91">
        <f t="shared" si="344"/>
        <v>0.63</v>
      </c>
      <c r="AV426" s="91">
        <f t="shared" si="345"/>
        <v>3.1475751578020276E-3</v>
      </c>
      <c r="AW426" s="91">
        <f t="shared" si="346"/>
        <v>0.31</v>
      </c>
      <c r="AX426" s="91">
        <f t="shared" si="347"/>
        <v>1.5737875789010138E-3</v>
      </c>
      <c r="AY426" s="91">
        <f t="shared" si="348"/>
        <v>0.16</v>
      </c>
      <c r="AZ426" s="91">
        <f t="shared" si="349"/>
        <v>3.1475751578020303E-4</v>
      </c>
      <c r="BA426" s="91">
        <f t="shared" si="350"/>
        <v>0.03</v>
      </c>
      <c r="BB426" s="91">
        <f t="shared" si="351"/>
        <v>1.2590300631208119E-3</v>
      </c>
      <c r="BC426" s="91">
        <f t="shared" si="352"/>
        <v>0.13</v>
      </c>
      <c r="BD426" s="91">
        <f t="shared" si="353"/>
        <v>6.2951503156040596E-4</v>
      </c>
      <c r="BE426" s="91">
        <f t="shared" si="354"/>
        <v>0.06</v>
      </c>
      <c r="BF426" s="91">
        <f t="shared" si="355"/>
        <v>3.1475751578020298E-4</v>
      </c>
      <c r="BG426" s="91">
        <f t="shared" si="356"/>
        <v>0.03</v>
      </c>
      <c r="BH426" s="91">
        <f t="shared" si="357"/>
        <v>6.295150315604061E-5</v>
      </c>
      <c r="BI426" s="91">
        <f t="shared" si="358"/>
        <v>0.01</v>
      </c>
    </row>
    <row r="427" spans="1:61" s="91" customFormat="1" x14ac:dyDescent="0.25">
      <c r="A427" s="126">
        <v>7.5</v>
      </c>
      <c r="B427" s="127">
        <f t="shared" si="313"/>
        <v>41</v>
      </c>
      <c r="C427" s="128">
        <f t="shared" si="303"/>
        <v>0</v>
      </c>
      <c r="D427" s="129">
        <f t="shared" si="304"/>
        <v>1</v>
      </c>
      <c r="E427" s="130">
        <f t="shared" si="305"/>
        <v>0</v>
      </c>
      <c r="F427" s="145">
        <f t="shared" si="302"/>
        <v>40</v>
      </c>
      <c r="G427" s="138">
        <f t="shared" si="327"/>
        <v>2.4866585883786863E-2</v>
      </c>
      <c r="H427" s="133">
        <f t="shared" si="314"/>
        <v>0.46296296296296297</v>
      </c>
      <c r="I427" s="129">
        <f t="shared" si="315"/>
        <v>1.38</v>
      </c>
      <c r="J427" s="133">
        <f t="shared" si="316"/>
        <v>0.46294924446502711</v>
      </c>
      <c r="K427" s="133">
        <f t="shared" si="328"/>
        <v>1.3570133384497111E-5</v>
      </c>
      <c r="L427" s="128">
        <f t="shared" si="317"/>
        <v>18.617322322758923</v>
      </c>
      <c r="M427" s="129">
        <f t="shared" si="306"/>
        <v>0</v>
      </c>
      <c r="N427" s="145">
        <v>0</v>
      </c>
      <c r="O427" s="140">
        <f t="shared" si="318"/>
        <v>1014.657214662763</v>
      </c>
      <c r="P427" s="135">
        <f t="shared" si="319"/>
        <v>480</v>
      </c>
      <c r="Q427" s="138">
        <f t="shared" si="320"/>
        <v>1.2433292941893432E-2</v>
      </c>
      <c r="R427" s="133">
        <f t="shared" si="321"/>
        <v>0.23148148148148148</v>
      </c>
      <c r="S427" s="133">
        <f t="shared" si="307"/>
        <v>0.23147462223251355</v>
      </c>
      <c r="T427" s="133">
        <f t="shared" si="308"/>
        <v>6.7850666922485554E-6</v>
      </c>
      <c r="U427" s="138">
        <f t="shared" si="322"/>
        <v>6.2166464709467158E-3</v>
      </c>
      <c r="V427" s="133">
        <f t="shared" si="323"/>
        <v>0.11574074074074074</v>
      </c>
      <c r="W427" s="133">
        <f t="shared" si="309"/>
        <v>0.11573731111625678</v>
      </c>
      <c r="X427" s="133">
        <f t="shared" si="310"/>
        <v>3.3925333461242777E-6</v>
      </c>
      <c r="Y427" s="138">
        <f t="shared" si="324"/>
        <v>1.2433292941893431E-3</v>
      </c>
      <c r="Z427" s="133">
        <f t="shared" si="325"/>
        <v>2.3148148148148147E-2</v>
      </c>
      <c r="AA427" s="133">
        <f t="shared" si="311"/>
        <v>2.3147462223251352E-2</v>
      </c>
      <c r="AB427" s="133">
        <f t="shared" si="312"/>
        <v>6.7850666922485558E-7</v>
      </c>
      <c r="AC427" s="141">
        <f t="shared" si="326"/>
        <v>0.36614583333333844</v>
      </c>
      <c r="AD427" s="91">
        <f t="shared" si="329"/>
        <v>2.525209269683211E-2</v>
      </c>
      <c r="AE427" s="91">
        <f t="shared" si="330"/>
        <v>2.4900000000000002</v>
      </c>
      <c r="AF427" s="91">
        <f t="shared" si="331"/>
        <v>1.2626046348416055E-2</v>
      </c>
      <c r="AG427" s="91">
        <f t="shared" si="330"/>
        <v>1.25</v>
      </c>
      <c r="AH427" s="91">
        <f t="shared" si="332"/>
        <v>6.3130231742080274E-3</v>
      </c>
      <c r="AI427" s="91">
        <f t="shared" si="361"/>
        <v>0.63</v>
      </c>
      <c r="AJ427" s="91">
        <f t="shared" si="334"/>
        <v>1.2626046348416064E-3</v>
      </c>
      <c r="AK427" s="91">
        <f t="shared" si="361"/>
        <v>0.13</v>
      </c>
      <c r="AL427" s="91">
        <f t="shared" si="335"/>
        <v>1.2626046348416055E-2</v>
      </c>
      <c r="AM427" s="91">
        <f t="shared" si="336"/>
        <v>1.25</v>
      </c>
      <c r="AN427" s="91">
        <f t="shared" si="337"/>
        <v>6.3130231742080274E-3</v>
      </c>
      <c r="AO427" s="91">
        <f t="shared" si="338"/>
        <v>0.63</v>
      </c>
      <c r="AP427" s="91">
        <f t="shared" si="339"/>
        <v>3.1565115871040137E-3</v>
      </c>
      <c r="AQ427" s="91">
        <f t="shared" si="340"/>
        <v>0.32</v>
      </c>
      <c r="AR427" s="91">
        <f t="shared" si="341"/>
        <v>6.3130231742080322E-4</v>
      </c>
      <c r="AS427" s="91">
        <f t="shared" si="342"/>
        <v>0.06</v>
      </c>
      <c r="AT427" s="91">
        <f t="shared" si="343"/>
        <v>6.3130231742080274E-3</v>
      </c>
      <c r="AU427" s="91">
        <f t="shared" si="344"/>
        <v>0.63</v>
      </c>
      <c r="AV427" s="91">
        <f t="shared" si="345"/>
        <v>3.1565115871040137E-3</v>
      </c>
      <c r="AW427" s="91">
        <f t="shared" si="346"/>
        <v>0.32</v>
      </c>
      <c r="AX427" s="91">
        <f t="shared" si="347"/>
        <v>1.5782557935520069E-3</v>
      </c>
      <c r="AY427" s="91">
        <f t="shared" si="348"/>
        <v>0.16</v>
      </c>
      <c r="AZ427" s="91">
        <f t="shared" si="349"/>
        <v>3.1565115871040161E-4</v>
      </c>
      <c r="BA427" s="91">
        <f t="shared" si="350"/>
        <v>0.03</v>
      </c>
      <c r="BB427" s="91">
        <f t="shared" si="351"/>
        <v>1.2626046348416062E-3</v>
      </c>
      <c r="BC427" s="91">
        <f t="shared" si="352"/>
        <v>0.13</v>
      </c>
      <c r="BD427" s="91">
        <f t="shared" si="353"/>
        <v>6.3130231742080311E-4</v>
      </c>
      <c r="BE427" s="91">
        <f t="shared" si="354"/>
        <v>0.06</v>
      </c>
      <c r="BF427" s="91">
        <f t="shared" si="355"/>
        <v>3.1565115871040156E-4</v>
      </c>
      <c r="BG427" s="91">
        <f t="shared" si="356"/>
        <v>0.03</v>
      </c>
      <c r="BH427" s="91">
        <f t="shared" si="357"/>
        <v>6.3130231742080333E-5</v>
      </c>
      <c r="BI427" s="91">
        <f t="shared" si="358"/>
        <v>0.01</v>
      </c>
    </row>
    <row r="428" spans="1:61" s="91" customFormat="1" x14ac:dyDescent="0.25">
      <c r="A428" s="126">
        <v>7.5</v>
      </c>
      <c r="B428" s="127">
        <f t="shared" si="313"/>
        <v>41</v>
      </c>
      <c r="C428" s="128">
        <f t="shared" si="303"/>
        <v>0</v>
      </c>
      <c r="D428" s="129">
        <f t="shared" si="304"/>
        <v>1</v>
      </c>
      <c r="E428" s="130">
        <f t="shared" si="305"/>
        <v>0</v>
      </c>
      <c r="F428" s="145">
        <f t="shared" si="302"/>
        <v>40</v>
      </c>
      <c r="G428" s="138">
        <f t="shared" si="327"/>
        <v>2.4866586192879677E-2</v>
      </c>
      <c r="H428" s="133">
        <f t="shared" si="314"/>
        <v>0.46296296296296297</v>
      </c>
      <c r="I428" s="129">
        <f t="shared" si="315"/>
        <v>1.38</v>
      </c>
      <c r="J428" s="133">
        <f t="shared" si="316"/>
        <v>0.46294925021950761</v>
      </c>
      <c r="K428" s="133">
        <f t="shared" si="328"/>
        <v>1.3570133553174498E-5</v>
      </c>
      <c r="L428" s="128">
        <f t="shared" si="317"/>
        <v>18.617322322758923</v>
      </c>
      <c r="M428" s="129">
        <f t="shared" si="306"/>
        <v>0</v>
      </c>
      <c r="N428" s="145">
        <v>0</v>
      </c>
      <c r="O428" s="140">
        <f t="shared" si="318"/>
        <v>1014.6572213113541</v>
      </c>
      <c r="P428" s="135">
        <f t="shared" si="319"/>
        <v>480</v>
      </c>
      <c r="Q428" s="138">
        <f t="shared" si="320"/>
        <v>1.2433293096439839E-2</v>
      </c>
      <c r="R428" s="133">
        <f t="shared" si="321"/>
        <v>0.23148148148148148</v>
      </c>
      <c r="S428" s="133">
        <f t="shared" si="307"/>
        <v>0.23147462510975381</v>
      </c>
      <c r="T428" s="133">
        <f t="shared" si="308"/>
        <v>6.785066776587249E-6</v>
      </c>
      <c r="U428" s="138">
        <f t="shared" si="322"/>
        <v>6.2166465482199193E-3</v>
      </c>
      <c r="V428" s="133">
        <f t="shared" si="323"/>
        <v>0.11574074074074074</v>
      </c>
      <c r="W428" s="133">
        <f t="shared" si="309"/>
        <v>0.1157373125548769</v>
      </c>
      <c r="X428" s="133">
        <f t="shared" si="310"/>
        <v>3.3925333882936245E-6</v>
      </c>
      <c r="Y428" s="138">
        <f t="shared" si="324"/>
        <v>1.2433293096439839E-3</v>
      </c>
      <c r="Z428" s="133">
        <f t="shared" si="325"/>
        <v>2.3148148148148147E-2</v>
      </c>
      <c r="AA428" s="133">
        <f t="shared" si="311"/>
        <v>2.3147462510975384E-2</v>
      </c>
      <c r="AB428" s="133">
        <f t="shared" si="312"/>
        <v>6.7850667765872505E-7</v>
      </c>
      <c r="AC428" s="141">
        <f t="shared" si="326"/>
        <v>0.36623263888889401</v>
      </c>
      <c r="AD428" s="91">
        <f t="shared" si="329"/>
        <v>2.5323584132136638E-2</v>
      </c>
      <c r="AE428" s="91">
        <f t="shared" si="330"/>
        <v>2.5</v>
      </c>
      <c r="AF428" s="91">
        <f t="shared" si="331"/>
        <v>1.2661792066068319E-2</v>
      </c>
      <c r="AG428" s="91">
        <f t="shared" si="330"/>
        <v>1.26</v>
      </c>
      <c r="AH428" s="91">
        <f t="shared" si="332"/>
        <v>6.3308960330341595E-3</v>
      </c>
      <c r="AI428" s="91">
        <f t="shared" si="361"/>
        <v>0.63</v>
      </c>
      <c r="AJ428" s="91">
        <f t="shared" si="334"/>
        <v>1.2661792066068329E-3</v>
      </c>
      <c r="AK428" s="91">
        <f t="shared" si="361"/>
        <v>0.13</v>
      </c>
      <c r="AL428" s="91">
        <f t="shared" si="335"/>
        <v>1.2661792066068319E-2</v>
      </c>
      <c r="AM428" s="91">
        <f t="shared" si="336"/>
        <v>1.26</v>
      </c>
      <c r="AN428" s="91">
        <f t="shared" si="337"/>
        <v>6.3308960330341595E-3</v>
      </c>
      <c r="AO428" s="91">
        <f t="shared" si="338"/>
        <v>0.63</v>
      </c>
      <c r="AP428" s="91">
        <f t="shared" si="339"/>
        <v>3.1654480165170798E-3</v>
      </c>
      <c r="AQ428" s="91">
        <f t="shared" si="340"/>
        <v>0.32</v>
      </c>
      <c r="AR428" s="91">
        <f t="shared" si="341"/>
        <v>6.3308960330341643E-4</v>
      </c>
      <c r="AS428" s="91">
        <f t="shared" si="342"/>
        <v>0.06</v>
      </c>
      <c r="AT428" s="91">
        <f t="shared" si="343"/>
        <v>6.3308960330341595E-3</v>
      </c>
      <c r="AU428" s="91">
        <f t="shared" si="344"/>
        <v>0.63</v>
      </c>
      <c r="AV428" s="91">
        <f t="shared" si="345"/>
        <v>3.1654480165170798E-3</v>
      </c>
      <c r="AW428" s="91">
        <f t="shared" si="346"/>
        <v>0.32</v>
      </c>
      <c r="AX428" s="91">
        <f t="shared" si="347"/>
        <v>1.5827240082585399E-3</v>
      </c>
      <c r="AY428" s="91">
        <f t="shared" si="348"/>
        <v>0.16</v>
      </c>
      <c r="AZ428" s="91">
        <f t="shared" si="349"/>
        <v>3.1654480165170821E-4</v>
      </c>
      <c r="BA428" s="91">
        <f t="shared" si="350"/>
        <v>0.03</v>
      </c>
      <c r="BB428" s="91">
        <f t="shared" si="351"/>
        <v>1.2661792066068326E-3</v>
      </c>
      <c r="BC428" s="91">
        <f t="shared" si="352"/>
        <v>0.13</v>
      </c>
      <c r="BD428" s="91">
        <f t="shared" si="353"/>
        <v>6.3308960330341632E-4</v>
      </c>
      <c r="BE428" s="91">
        <f t="shared" si="354"/>
        <v>0.06</v>
      </c>
      <c r="BF428" s="91">
        <f t="shared" si="355"/>
        <v>3.1654480165170816E-4</v>
      </c>
      <c r="BG428" s="91">
        <f t="shared" si="356"/>
        <v>0.03</v>
      </c>
      <c r="BH428" s="91">
        <f t="shared" si="357"/>
        <v>6.3308960330341654E-5</v>
      </c>
      <c r="BI428" s="91">
        <f t="shared" si="358"/>
        <v>0.01</v>
      </c>
    </row>
    <row r="429" spans="1:61" s="91" customFormat="1" x14ac:dyDescent="0.25">
      <c r="A429" s="126">
        <v>7.5</v>
      </c>
      <c r="B429" s="127">
        <f t="shared" si="313"/>
        <v>41</v>
      </c>
      <c r="C429" s="128">
        <f t="shared" si="303"/>
        <v>0</v>
      </c>
      <c r="D429" s="129">
        <f t="shared" si="304"/>
        <v>1</v>
      </c>
      <c r="E429" s="130">
        <f t="shared" si="305"/>
        <v>0</v>
      </c>
      <c r="F429" s="145">
        <f t="shared" si="302"/>
        <v>40</v>
      </c>
      <c r="G429" s="138">
        <f t="shared" si="327"/>
        <v>2.486658648998364E-2</v>
      </c>
      <c r="H429" s="133">
        <f t="shared" si="314"/>
        <v>0.46296296296296297</v>
      </c>
      <c r="I429" s="129">
        <f t="shared" si="315"/>
        <v>1.38</v>
      </c>
      <c r="J429" s="133">
        <f t="shared" si="316"/>
        <v>0.46294925575078788</v>
      </c>
      <c r="K429" s="133">
        <f t="shared" si="328"/>
        <v>1.3570133715309359E-5</v>
      </c>
      <c r="L429" s="128">
        <f t="shared" si="317"/>
        <v>18.617322322758923</v>
      </c>
      <c r="M429" s="129">
        <f t="shared" si="306"/>
        <v>0</v>
      </c>
      <c r="N429" s="145">
        <v>0</v>
      </c>
      <c r="O429" s="140">
        <f t="shared" si="318"/>
        <v>1014.6572277020722</v>
      </c>
      <c r="P429" s="135">
        <f t="shared" si="319"/>
        <v>480</v>
      </c>
      <c r="Q429" s="138">
        <f t="shared" si="320"/>
        <v>1.243329324499182E-2</v>
      </c>
      <c r="R429" s="133">
        <f t="shared" si="321"/>
        <v>0.23148148148148148</v>
      </c>
      <c r="S429" s="133">
        <f t="shared" si="307"/>
        <v>0.23147462787539394</v>
      </c>
      <c r="T429" s="133">
        <f t="shared" si="308"/>
        <v>6.7850668576546794E-6</v>
      </c>
      <c r="U429" s="138">
        <f t="shared" si="322"/>
        <v>6.21664662249591E-3</v>
      </c>
      <c r="V429" s="133">
        <f t="shared" si="323"/>
        <v>0.11574074074074074</v>
      </c>
      <c r="W429" s="133">
        <f t="shared" si="309"/>
        <v>0.11573731393769697</v>
      </c>
      <c r="X429" s="133">
        <f t="shared" si="310"/>
        <v>3.3925334288273397E-6</v>
      </c>
      <c r="Y429" s="138">
        <f t="shared" si="324"/>
        <v>1.2433293244991821E-3</v>
      </c>
      <c r="Z429" s="133">
        <f t="shared" si="325"/>
        <v>2.3148148148148147E-2</v>
      </c>
      <c r="AA429" s="133">
        <f t="shared" si="311"/>
        <v>2.3147462787539395E-2</v>
      </c>
      <c r="AB429" s="133">
        <f t="shared" si="312"/>
        <v>6.7850668576546796E-7</v>
      </c>
      <c r="AC429" s="141">
        <f t="shared" si="326"/>
        <v>0.36631944444444958</v>
      </c>
      <c r="AD429" s="91">
        <f t="shared" si="329"/>
        <v>2.5395075568295341E-2</v>
      </c>
      <c r="AE429" s="91">
        <f t="shared" si="330"/>
        <v>2.5099999999999998</v>
      </c>
      <c r="AF429" s="91">
        <f t="shared" si="331"/>
        <v>1.269753778414767E-2</v>
      </c>
      <c r="AG429" s="91">
        <f t="shared" si="330"/>
        <v>1.26</v>
      </c>
      <c r="AH429" s="91">
        <f t="shared" si="332"/>
        <v>6.3487688920738352E-3</v>
      </c>
      <c r="AI429" s="91">
        <f t="shared" si="361"/>
        <v>0.63</v>
      </c>
      <c r="AJ429" s="91">
        <f t="shared" si="334"/>
        <v>1.269753778414768E-3</v>
      </c>
      <c r="AK429" s="91">
        <f t="shared" si="361"/>
        <v>0.13</v>
      </c>
      <c r="AL429" s="91">
        <f t="shared" si="335"/>
        <v>1.269753778414767E-2</v>
      </c>
      <c r="AM429" s="91">
        <f t="shared" si="336"/>
        <v>1.26</v>
      </c>
      <c r="AN429" s="91">
        <f t="shared" si="337"/>
        <v>6.3487688920738352E-3</v>
      </c>
      <c r="AO429" s="91">
        <f t="shared" si="338"/>
        <v>0.63</v>
      </c>
      <c r="AP429" s="91">
        <f t="shared" si="339"/>
        <v>3.1743844460369176E-3</v>
      </c>
      <c r="AQ429" s="91">
        <f t="shared" si="340"/>
        <v>0.32</v>
      </c>
      <c r="AR429" s="91">
        <f t="shared" si="341"/>
        <v>6.3487688920738398E-4</v>
      </c>
      <c r="AS429" s="91">
        <f t="shared" si="342"/>
        <v>0.06</v>
      </c>
      <c r="AT429" s="91">
        <f t="shared" si="343"/>
        <v>6.3487688920738352E-3</v>
      </c>
      <c r="AU429" s="91">
        <f t="shared" si="344"/>
        <v>0.63</v>
      </c>
      <c r="AV429" s="91">
        <f t="shared" si="345"/>
        <v>3.1743844460369176E-3</v>
      </c>
      <c r="AW429" s="91">
        <f t="shared" si="346"/>
        <v>0.32</v>
      </c>
      <c r="AX429" s="91">
        <f t="shared" si="347"/>
        <v>1.5871922230184588E-3</v>
      </c>
      <c r="AY429" s="91">
        <f t="shared" si="348"/>
        <v>0.16</v>
      </c>
      <c r="AZ429" s="91">
        <f t="shared" si="349"/>
        <v>3.1743844460369199E-4</v>
      </c>
      <c r="BA429" s="91">
        <f t="shared" si="350"/>
        <v>0.03</v>
      </c>
      <c r="BB429" s="91">
        <f t="shared" si="351"/>
        <v>1.2697537784147677E-3</v>
      </c>
      <c r="BC429" s="91">
        <f t="shared" si="352"/>
        <v>0.13</v>
      </c>
      <c r="BD429" s="91">
        <f t="shared" si="353"/>
        <v>6.3487688920738387E-4</v>
      </c>
      <c r="BE429" s="91">
        <f t="shared" si="354"/>
        <v>0.06</v>
      </c>
      <c r="BF429" s="91">
        <f t="shared" si="355"/>
        <v>3.1743844460369194E-4</v>
      </c>
      <c r="BG429" s="91">
        <f t="shared" si="356"/>
        <v>0.03</v>
      </c>
      <c r="BH429" s="91">
        <f t="shared" si="357"/>
        <v>6.3487688920738406E-5</v>
      </c>
      <c r="BI429" s="91">
        <f t="shared" si="358"/>
        <v>0.01</v>
      </c>
    </row>
    <row r="430" spans="1:61" s="91" customFormat="1" x14ac:dyDescent="0.25">
      <c r="A430" s="126">
        <v>7.5</v>
      </c>
      <c r="B430" s="127">
        <f t="shared" si="313"/>
        <v>41</v>
      </c>
      <c r="C430" s="128">
        <f t="shared" si="303"/>
        <v>0</v>
      </c>
      <c r="D430" s="129">
        <f t="shared" si="304"/>
        <v>1</v>
      </c>
      <c r="E430" s="130">
        <f t="shared" si="305"/>
        <v>0</v>
      </c>
      <c r="F430" s="145">
        <f t="shared" ref="F430:F493" si="362">B430-SUM(C430:E430)</f>
        <v>40</v>
      </c>
      <c r="G430" s="138">
        <f t="shared" si="327"/>
        <v>2.4866586775563766E-2</v>
      </c>
      <c r="H430" s="133">
        <f t="shared" si="314"/>
        <v>0.46296296296296297</v>
      </c>
      <c r="I430" s="129">
        <f t="shared" si="315"/>
        <v>1.38</v>
      </c>
      <c r="J430" s="133">
        <f t="shared" si="316"/>
        <v>0.46294926106752515</v>
      </c>
      <c r="K430" s="133">
        <f t="shared" si="328"/>
        <v>1.3570133871155457E-5</v>
      </c>
      <c r="L430" s="128">
        <f t="shared" si="317"/>
        <v>18.617322322758923</v>
      </c>
      <c r="M430" s="129">
        <f t="shared" si="306"/>
        <v>0</v>
      </c>
      <c r="N430" s="145">
        <v>0</v>
      </c>
      <c r="O430" s="140">
        <f t="shared" si="318"/>
        <v>1014.6572338449195</v>
      </c>
      <c r="P430" s="135">
        <f t="shared" si="319"/>
        <v>480</v>
      </c>
      <c r="Q430" s="138">
        <f t="shared" si="320"/>
        <v>1.2433293387781883E-2</v>
      </c>
      <c r="R430" s="133">
        <f t="shared" si="321"/>
        <v>0.23148148148148148</v>
      </c>
      <c r="S430" s="133">
        <f t="shared" si="307"/>
        <v>0.23147463053376258</v>
      </c>
      <c r="T430" s="133">
        <f t="shared" si="308"/>
        <v>6.7850669355777286E-6</v>
      </c>
      <c r="U430" s="138">
        <f t="shared" si="322"/>
        <v>6.2166466938909414E-3</v>
      </c>
      <c r="V430" s="133">
        <f t="shared" si="323"/>
        <v>0.11574074074074074</v>
      </c>
      <c r="W430" s="133">
        <f t="shared" si="309"/>
        <v>0.11573731526688129</v>
      </c>
      <c r="X430" s="133">
        <f t="shared" si="310"/>
        <v>3.3925334677888643E-6</v>
      </c>
      <c r="Y430" s="138">
        <f t="shared" si="324"/>
        <v>1.2433293387781883E-3</v>
      </c>
      <c r="Z430" s="133">
        <f t="shared" si="325"/>
        <v>2.3148148148148147E-2</v>
      </c>
      <c r="AA430" s="133">
        <f t="shared" si="311"/>
        <v>2.3147463053376255E-2</v>
      </c>
      <c r="AB430" s="133">
        <f t="shared" si="312"/>
        <v>6.7850669355777286E-7</v>
      </c>
      <c r="AC430" s="141">
        <f t="shared" si="326"/>
        <v>0.36640625000000515</v>
      </c>
      <c r="AD430" s="91">
        <f t="shared" si="329"/>
        <v>2.5466567005275088E-2</v>
      </c>
      <c r="AE430" s="91">
        <f t="shared" si="330"/>
        <v>2.5099999999999998</v>
      </c>
      <c r="AF430" s="91">
        <f t="shared" si="331"/>
        <v>1.2733283502637544E-2</v>
      </c>
      <c r="AG430" s="91">
        <f t="shared" si="330"/>
        <v>1.27</v>
      </c>
      <c r="AH430" s="91">
        <f t="shared" si="332"/>
        <v>6.3666417513187721E-3</v>
      </c>
      <c r="AI430" s="91">
        <f t="shared" si="361"/>
        <v>0.63</v>
      </c>
      <c r="AJ430" s="91">
        <f t="shared" si="334"/>
        <v>1.2733283502637553E-3</v>
      </c>
      <c r="AK430" s="91">
        <f t="shared" si="361"/>
        <v>0.13</v>
      </c>
      <c r="AL430" s="91">
        <f t="shared" si="335"/>
        <v>1.2733283502637544E-2</v>
      </c>
      <c r="AM430" s="91">
        <f t="shared" si="336"/>
        <v>1.27</v>
      </c>
      <c r="AN430" s="91">
        <f t="shared" si="337"/>
        <v>6.3666417513187721E-3</v>
      </c>
      <c r="AO430" s="91">
        <f t="shared" si="338"/>
        <v>0.63</v>
      </c>
      <c r="AP430" s="91">
        <f t="shared" si="339"/>
        <v>3.183320875659386E-3</v>
      </c>
      <c r="AQ430" s="91">
        <f t="shared" si="340"/>
        <v>0.32</v>
      </c>
      <c r="AR430" s="91">
        <f t="shared" si="341"/>
        <v>6.3666417513187764E-4</v>
      </c>
      <c r="AS430" s="91">
        <f t="shared" si="342"/>
        <v>0.06</v>
      </c>
      <c r="AT430" s="91">
        <f t="shared" si="343"/>
        <v>6.3666417513187721E-3</v>
      </c>
      <c r="AU430" s="91">
        <f t="shared" si="344"/>
        <v>0.63</v>
      </c>
      <c r="AV430" s="91">
        <f t="shared" si="345"/>
        <v>3.183320875659386E-3</v>
      </c>
      <c r="AW430" s="91">
        <f t="shared" si="346"/>
        <v>0.32</v>
      </c>
      <c r="AX430" s="91">
        <f t="shared" si="347"/>
        <v>1.591660437829693E-3</v>
      </c>
      <c r="AY430" s="91">
        <f t="shared" si="348"/>
        <v>0.16</v>
      </c>
      <c r="AZ430" s="91">
        <f t="shared" si="349"/>
        <v>3.1833208756593882E-4</v>
      </c>
      <c r="BA430" s="91">
        <f t="shared" si="350"/>
        <v>0.03</v>
      </c>
      <c r="BB430" s="91">
        <f t="shared" si="351"/>
        <v>1.2733283502637551E-3</v>
      </c>
      <c r="BC430" s="91">
        <f t="shared" si="352"/>
        <v>0.13</v>
      </c>
      <c r="BD430" s="91">
        <f t="shared" si="353"/>
        <v>6.3666417513187753E-4</v>
      </c>
      <c r="BE430" s="91">
        <f t="shared" si="354"/>
        <v>0.06</v>
      </c>
      <c r="BF430" s="91">
        <f t="shared" si="355"/>
        <v>3.1833208756593877E-4</v>
      </c>
      <c r="BG430" s="91">
        <f t="shared" si="356"/>
        <v>0.03</v>
      </c>
      <c r="BH430" s="91">
        <f t="shared" si="357"/>
        <v>6.366641751318777E-5</v>
      </c>
      <c r="BI430" s="91">
        <f t="shared" si="358"/>
        <v>0.01</v>
      </c>
    </row>
    <row r="431" spans="1:61" s="91" customFormat="1" x14ac:dyDescent="0.25">
      <c r="A431" s="126">
        <v>7.5</v>
      </c>
      <c r="B431" s="127">
        <f t="shared" si="313"/>
        <v>41</v>
      </c>
      <c r="C431" s="128">
        <f t="shared" si="303"/>
        <v>0</v>
      </c>
      <c r="D431" s="129">
        <f t="shared" si="304"/>
        <v>1</v>
      </c>
      <c r="E431" s="130">
        <f t="shared" si="305"/>
        <v>0</v>
      </c>
      <c r="F431" s="145">
        <f t="shared" si="362"/>
        <v>40</v>
      </c>
      <c r="G431" s="138">
        <f t="shared" si="327"/>
        <v>2.4866587050067029E-2</v>
      </c>
      <c r="H431" s="133">
        <f t="shared" si="314"/>
        <v>0.46296296296296297</v>
      </c>
      <c r="I431" s="129">
        <f t="shared" si="315"/>
        <v>1.38</v>
      </c>
      <c r="J431" s="133">
        <f t="shared" si="316"/>
        <v>0.46294926617804089</v>
      </c>
      <c r="K431" s="133">
        <f t="shared" si="328"/>
        <v>1.3570134020956717E-5</v>
      </c>
      <c r="L431" s="128">
        <f t="shared" si="317"/>
        <v>18.617322322758923</v>
      </c>
      <c r="M431" s="129">
        <f t="shared" si="306"/>
        <v>0</v>
      </c>
      <c r="N431" s="145">
        <v>0</v>
      </c>
      <c r="O431" s="140">
        <f t="shared" si="318"/>
        <v>1014.6572397495096</v>
      </c>
      <c r="P431" s="135">
        <f t="shared" si="319"/>
        <v>480</v>
      </c>
      <c r="Q431" s="138">
        <f t="shared" si="320"/>
        <v>1.2433293525033515E-2</v>
      </c>
      <c r="R431" s="133">
        <f t="shared" si="321"/>
        <v>0.23148148148148148</v>
      </c>
      <c r="S431" s="133">
        <f t="shared" si="307"/>
        <v>0.23147463308902044</v>
      </c>
      <c r="T431" s="133">
        <f t="shared" si="308"/>
        <v>6.7850670104783585E-6</v>
      </c>
      <c r="U431" s="138">
        <f t="shared" si="322"/>
        <v>6.2166467625167574E-3</v>
      </c>
      <c r="V431" s="133">
        <f t="shared" si="323"/>
        <v>0.11574074074074074</v>
      </c>
      <c r="W431" s="133">
        <f t="shared" si="309"/>
        <v>0.11573731654451022</v>
      </c>
      <c r="X431" s="133">
        <f t="shared" si="310"/>
        <v>3.3925335052391792E-6</v>
      </c>
      <c r="Y431" s="138">
        <f t="shared" si="324"/>
        <v>1.2433293525033514E-3</v>
      </c>
      <c r="Z431" s="133">
        <f t="shared" si="325"/>
        <v>2.3148148148148147E-2</v>
      </c>
      <c r="AA431" s="133">
        <f t="shared" si="311"/>
        <v>2.3147463308902043E-2</v>
      </c>
      <c r="AB431" s="133">
        <f t="shared" si="312"/>
        <v>6.7850670104783587E-7</v>
      </c>
      <c r="AC431" s="141">
        <f t="shared" si="326"/>
        <v>0.36649305555556072</v>
      </c>
      <c r="AD431" s="91">
        <f t="shared" si="329"/>
        <v>2.5538058443044031E-2</v>
      </c>
      <c r="AE431" s="91">
        <f t="shared" si="330"/>
        <v>2.52</v>
      </c>
      <c r="AF431" s="91">
        <f t="shared" si="331"/>
        <v>1.2769029221522015E-2</v>
      </c>
      <c r="AG431" s="91">
        <f t="shared" si="330"/>
        <v>1.27</v>
      </c>
      <c r="AH431" s="91">
        <f t="shared" si="332"/>
        <v>6.3845146107610077E-3</v>
      </c>
      <c r="AI431" s="91">
        <f t="shared" si="361"/>
        <v>0.64</v>
      </c>
      <c r="AJ431" s="91">
        <f t="shared" si="334"/>
        <v>1.2769029221522024E-3</v>
      </c>
      <c r="AK431" s="91">
        <f t="shared" si="361"/>
        <v>0.13</v>
      </c>
      <c r="AL431" s="91">
        <f t="shared" si="335"/>
        <v>1.2769029221522015E-2</v>
      </c>
      <c r="AM431" s="91">
        <f t="shared" si="336"/>
        <v>1.27</v>
      </c>
      <c r="AN431" s="91">
        <f t="shared" si="337"/>
        <v>6.3845146107610077E-3</v>
      </c>
      <c r="AO431" s="91">
        <f t="shared" si="338"/>
        <v>0.64</v>
      </c>
      <c r="AP431" s="91">
        <f t="shared" si="339"/>
        <v>3.1922573053805039E-3</v>
      </c>
      <c r="AQ431" s="91">
        <f t="shared" si="340"/>
        <v>0.32</v>
      </c>
      <c r="AR431" s="91">
        <f t="shared" si="341"/>
        <v>6.3845146107610118E-4</v>
      </c>
      <c r="AS431" s="91">
        <f t="shared" si="342"/>
        <v>0.06</v>
      </c>
      <c r="AT431" s="91">
        <f t="shared" si="343"/>
        <v>6.3845146107610077E-3</v>
      </c>
      <c r="AU431" s="91">
        <f t="shared" si="344"/>
        <v>0.64</v>
      </c>
      <c r="AV431" s="91">
        <f t="shared" si="345"/>
        <v>3.1922573053805039E-3</v>
      </c>
      <c r="AW431" s="91">
        <f t="shared" si="346"/>
        <v>0.32</v>
      </c>
      <c r="AX431" s="91">
        <f t="shared" si="347"/>
        <v>1.5961286526902519E-3</v>
      </c>
      <c r="AY431" s="91">
        <f t="shared" si="348"/>
        <v>0.16</v>
      </c>
      <c r="AZ431" s="91">
        <f t="shared" si="349"/>
        <v>3.1922573053805059E-4</v>
      </c>
      <c r="BA431" s="91">
        <f t="shared" si="350"/>
        <v>0.03</v>
      </c>
      <c r="BB431" s="91">
        <f t="shared" si="351"/>
        <v>1.2769029221522022E-3</v>
      </c>
      <c r="BC431" s="91">
        <f t="shared" si="352"/>
        <v>0.13</v>
      </c>
      <c r="BD431" s="91">
        <f t="shared" si="353"/>
        <v>6.3845146107610108E-4</v>
      </c>
      <c r="BE431" s="91">
        <f t="shared" si="354"/>
        <v>0.06</v>
      </c>
      <c r="BF431" s="91">
        <f t="shared" si="355"/>
        <v>3.1922573053805054E-4</v>
      </c>
      <c r="BG431" s="91">
        <f t="shared" si="356"/>
        <v>0.03</v>
      </c>
      <c r="BH431" s="91">
        <f t="shared" si="357"/>
        <v>6.3845146107610124E-5</v>
      </c>
      <c r="BI431" s="91">
        <f t="shared" si="358"/>
        <v>0.01</v>
      </c>
    </row>
    <row r="432" spans="1:61" s="91" customFormat="1" x14ac:dyDescent="0.25">
      <c r="A432" s="126">
        <v>7.5</v>
      </c>
      <c r="B432" s="127">
        <f t="shared" si="313"/>
        <v>41</v>
      </c>
      <c r="C432" s="128">
        <f t="shared" si="303"/>
        <v>0</v>
      </c>
      <c r="D432" s="129">
        <f t="shared" si="304"/>
        <v>1</v>
      </c>
      <c r="E432" s="130">
        <f t="shared" si="305"/>
        <v>0</v>
      </c>
      <c r="F432" s="145">
        <f t="shared" si="362"/>
        <v>40</v>
      </c>
      <c r="G432" s="138">
        <f t="shared" si="327"/>
        <v>2.4866587313923074E-2</v>
      </c>
      <c r="H432" s="133">
        <f t="shared" si="314"/>
        <v>0.46296296296296297</v>
      </c>
      <c r="I432" s="129">
        <f t="shared" si="315"/>
        <v>1.38</v>
      </c>
      <c r="J432" s="133">
        <f t="shared" si="316"/>
        <v>0.4629492710903339</v>
      </c>
      <c r="K432" s="133">
        <f t="shared" si="328"/>
        <v>1.3570134164947602E-5</v>
      </c>
      <c r="L432" s="128">
        <f t="shared" si="317"/>
        <v>18.617322322758923</v>
      </c>
      <c r="M432" s="129">
        <f t="shared" si="306"/>
        <v>0</v>
      </c>
      <c r="N432" s="145">
        <v>0</v>
      </c>
      <c r="O432" s="140">
        <f t="shared" si="318"/>
        <v>1014.6572454250838</v>
      </c>
      <c r="P432" s="135">
        <f t="shared" si="319"/>
        <v>480</v>
      </c>
      <c r="Q432" s="138">
        <f t="shared" si="320"/>
        <v>1.2433293656961537E-2</v>
      </c>
      <c r="R432" s="133">
        <f t="shared" si="321"/>
        <v>0.23148148148148148</v>
      </c>
      <c r="S432" s="133">
        <f t="shared" si="307"/>
        <v>0.23147463554516695</v>
      </c>
      <c r="T432" s="133">
        <f t="shared" si="308"/>
        <v>6.7850670824738009E-6</v>
      </c>
      <c r="U432" s="138">
        <f t="shared" si="322"/>
        <v>6.2166468284807685E-3</v>
      </c>
      <c r="V432" s="133">
        <f t="shared" si="323"/>
        <v>0.11574074074074074</v>
      </c>
      <c r="W432" s="133">
        <f t="shared" si="309"/>
        <v>0.11573731777258348</v>
      </c>
      <c r="X432" s="133">
        <f t="shared" si="310"/>
        <v>3.3925335412369004E-6</v>
      </c>
      <c r="Y432" s="138">
        <f t="shared" si="324"/>
        <v>1.2433293656961535E-3</v>
      </c>
      <c r="Z432" s="133">
        <f t="shared" si="325"/>
        <v>2.3148148148148147E-2</v>
      </c>
      <c r="AA432" s="133">
        <f t="shared" si="311"/>
        <v>2.3147463554516693E-2</v>
      </c>
      <c r="AB432" s="133">
        <f t="shared" si="312"/>
        <v>6.7850670824738013E-7</v>
      </c>
      <c r="AC432" s="141">
        <f t="shared" si="326"/>
        <v>0.36657986111111629</v>
      </c>
      <c r="AD432" s="91">
        <f t="shared" si="329"/>
        <v>2.5609549881571561E-2</v>
      </c>
      <c r="AE432" s="91">
        <f t="shared" si="330"/>
        <v>2.5299999999999998</v>
      </c>
      <c r="AF432" s="91">
        <f t="shared" si="331"/>
        <v>1.2804774940785781E-2</v>
      </c>
      <c r="AG432" s="91">
        <f t="shared" si="330"/>
        <v>1.27</v>
      </c>
      <c r="AH432" s="91">
        <f t="shared" si="332"/>
        <v>6.4023874703928903E-3</v>
      </c>
      <c r="AI432" s="91">
        <f t="shared" si="361"/>
        <v>0.64</v>
      </c>
      <c r="AJ432" s="91">
        <f t="shared" si="334"/>
        <v>1.2804774940785787E-3</v>
      </c>
      <c r="AK432" s="91">
        <f t="shared" si="361"/>
        <v>0.13</v>
      </c>
      <c r="AL432" s="91">
        <f t="shared" si="335"/>
        <v>1.2804774940785781E-2</v>
      </c>
      <c r="AM432" s="91">
        <f t="shared" si="336"/>
        <v>1.27</v>
      </c>
      <c r="AN432" s="91">
        <f t="shared" si="337"/>
        <v>6.4023874703928903E-3</v>
      </c>
      <c r="AO432" s="91">
        <f t="shared" si="338"/>
        <v>0.64</v>
      </c>
      <c r="AP432" s="91">
        <f t="shared" si="339"/>
        <v>3.2011937351964451E-3</v>
      </c>
      <c r="AQ432" s="91">
        <f t="shared" si="340"/>
        <v>0.32</v>
      </c>
      <c r="AR432" s="91">
        <f t="shared" si="341"/>
        <v>6.4023874703928937E-4</v>
      </c>
      <c r="AS432" s="91">
        <f t="shared" si="342"/>
        <v>0.06</v>
      </c>
      <c r="AT432" s="91">
        <f t="shared" si="343"/>
        <v>6.4023874703928903E-3</v>
      </c>
      <c r="AU432" s="91">
        <f t="shared" si="344"/>
        <v>0.64</v>
      </c>
      <c r="AV432" s="91">
        <f t="shared" si="345"/>
        <v>3.2011937351964451E-3</v>
      </c>
      <c r="AW432" s="91">
        <f t="shared" si="346"/>
        <v>0.32</v>
      </c>
      <c r="AX432" s="91">
        <f t="shared" si="347"/>
        <v>1.6005968675982226E-3</v>
      </c>
      <c r="AY432" s="91">
        <f t="shared" si="348"/>
        <v>0.16</v>
      </c>
      <c r="AZ432" s="91">
        <f t="shared" si="349"/>
        <v>3.2011937351964469E-4</v>
      </c>
      <c r="BA432" s="91">
        <f t="shared" si="350"/>
        <v>0.03</v>
      </c>
      <c r="BB432" s="91">
        <f t="shared" si="351"/>
        <v>1.2804774940785785E-3</v>
      </c>
      <c r="BC432" s="91">
        <f t="shared" si="352"/>
        <v>0.13</v>
      </c>
      <c r="BD432" s="91">
        <f t="shared" si="353"/>
        <v>6.4023874703928927E-4</v>
      </c>
      <c r="BE432" s="91">
        <f t="shared" si="354"/>
        <v>0.06</v>
      </c>
      <c r="BF432" s="91">
        <f t="shared" si="355"/>
        <v>3.2011937351964463E-4</v>
      </c>
      <c r="BG432" s="91">
        <f t="shared" si="356"/>
        <v>0.03</v>
      </c>
      <c r="BH432" s="91">
        <f t="shared" si="357"/>
        <v>6.4023874703928951E-5</v>
      </c>
      <c r="BI432" s="91">
        <f t="shared" si="358"/>
        <v>0.01</v>
      </c>
    </row>
    <row r="433" spans="1:61" s="91" customFormat="1" x14ac:dyDescent="0.25">
      <c r="A433" s="126">
        <v>7.5</v>
      </c>
      <c r="B433" s="127">
        <f t="shared" si="313"/>
        <v>41</v>
      </c>
      <c r="C433" s="128">
        <f t="shared" ref="C433:C496" si="363">$D$22</f>
        <v>0</v>
      </c>
      <c r="D433" s="129">
        <f t="shared" ref="D433:D496" si="364">$D$23</f>
        <v>1</v>
      </c>
      <c r="E433" s="130">
        <f t="shared" ref="E433:E496" si="365">$D$24</f>
        <v>0</v>
      </c>
      <c r="F433" s="145">
        <f t="shared" si="362"/>
        <v>40</v>
      </c>
      <c r="G433" s="138">
        <f t="shared" si="327"/>
        <v>2.4866587567544875E-2</v>
      </c>
      <c r="H433" s="133">
        <f t="shared" si="314"/>
        <v>0.46296296296296297</v>
      </c>
      <c r="I433" s="129">
        <f t="shared" si="315"/>
        <v>1.38</v>
      </c>
      <c r="J433" s="133">
        <f t="shared" si="316"/>
        <v>0.46294927581209272</v>
      </c>
      <c r="K433" s="133">
        <f t="shared" si="328"/>
        <v>1.3570134303353483E-5</v>
      </c>
      <c r="L433" s="128">
        <f t="shared" si="317"/>
        <v>18.617322322758923</v>
      </c>
      <c r="M433" s="129">
        <f t="shared" ref="M433:M496" si="366">$C$14</f>
        <v>0</v>
      </c>
      <c r="N433" s="145">
        <v>0</v>
      </c>
      <c r="O433" s="140">
        <f t="shared" si="318"/>
        <v>1014.6572508805248</v>
      </c>
      <c r="P433" s="135">
        <f t="shared" si="319"/>
        <v>480</v>
      </c>
      <c r="Q433" s="138">
        <f t="shared" si="320"/>
        <v>1.2433293783772437E-2</v>
      </c>
      <c r="R433" s="133">
        <f t="shared" si="321"/>
        <v>0.23148148148148148</v>
      </c>
      <c r="S433" s="133">
        <f t="shared" ref="S433:S496" si="367">Q433*SUM($L433:$N433)</f>
        <v>0.23147463790604636</v>
      </c>
      <c r="T433" s="133">
        <f t="shared" ref="T433:T496" si="368">Q433*$I433*$B433*$A433/(3600*$D$2)</f>
        <v>6.7850671516767416E-6</v>
      </c>
      <c r="U433" s="138">
        <f t="shared" si="322"/>
        <v>6.2166468918862187E-3</v>
      </c>
      <c r="V433" s="133">
        <f t="shared" si="323"/>
        <v>0.11574074074074074</v>
      </c>
      <c r="W433" s="133">
        <f t="shared" ref="W433:W496" si="369">U433*SUM($L433:$N433)</f>
        <v>0.11573731895302318</v>
      </c>
      <c r="X433" s="133">
        <f t="shared" ref="X433:X496" si="370">U433*$I433*$B433*$A433/(3600*$D$2)</f>
        <v>3.3925335758383708E-6</v>
      </c>
      <c r="Y433" s="138">
        <f t="shared" si="324"/>
        <v>1.2433293783772436E-3</v>
      </c>
      <c r="Z433" s="133">
        <f t="shared" si="325"/>
        <v>2.3148148148148147E-2</v>
      </c>
      <c r="AA433" s="133">
        <f t="shared" ref="AA433:AA496" si="371">Y433*SUM($L433:$N433)</f>
        <v>2.3147463790604634E-2</v>
      </c>
      <c r="AB433" s="133">
        <f t="shared" ref="AB433:AB496" si="372">Y433*$I433*$B433*$A433/(3600*$D$2)</f>
        <v>6.7850671516767404E-7</v>
      </c>
      <c r="AC433" s="141">
        <f t="shared" si="326"/>
        <v>0.36666666666667186</v>
      </c>
      <c r="AD433" s="91">
        <f t="shared" si="329"/>
        <v>2.5681041320828251E-2</v>
      </c>
      <c r="AE433" s="91">
        <f t="shared" si="330"/>
        <v>2.54</v>
      </c>
      <c r="AF433" s="91">
        <f t="shared" si="331"/>
        <v>1.2840520660414126E-2</v>
      </c>
      <c r="AG433" s="91">
        <f t="shared" si="330"/>
        <v>1.28</v>
      </c>
      <c r="AH433" s="91">
        <f t="shared" si="332"/>
        <v>6.4202603302070628E-3</v>
      </c>
      <c r="AI433" s="91">
        <f t="shared" si="361"/>
        <v>0.64</v>
      </c>
      <c r="AJ433" s="91">
        <f t="shared" si="334"/>
        <v>1.2840520660414134E-3</v>
      </c>
      <c r="AK433" s="91">
        <f t="shared" si="361"/>
        <v>0.13</v>
      </c>
      <c r="AL433" s="91">
        <f t="shared" si="335"/>
        <v>1.2840520660414126E-2</v>
      </c>
      <c r="AM433" s="91">
        <f t="shared" si="336"/>
        <v>1.28</v>
      </c>
      <c r="AN433" s="91">
        <f t="shared" si="337"/>
        <v>6.4202603302070628E-3</v>
      </c>
      <c r="AO433" s="91">
        <f t="shared" si="338"/>
        <v>0.64</v>
      </c>
      <c r="AP433" s="91">
        <f t="shared" si="339"/>
        <v>3.2101301651035314E-3</v>
      </c>
      <c r="AQ433" s="91">
        <f t="shared" si="340"/>
        <v>0.32</v>
      </c>
      <c r="AR433" s="91">
        <f t="shared" si="341"/>
        <v>6.4202603302070669E-4</v>
      </c>
      <c r="AS433" s="91">
        <f t="shared" si="342"/>
        <v>0.06</v>
      </c>
      <c r="AT433" s="91">
        <f t="shared" si="343"/>
        <v>6.4202603302070628E-3</v>
      </c>
      <c r="AU433" s="91">
        <f t="shared" si="344"/>
        <v>0.64</v>
      </c>
      <c r="AV433" s="91">
        <f t="shared" si="345"/>
        <v>3.2101301651035314E-3</v>
      </c>
      <c r="AW433" s="91">
        <f t="shared" si="346"/>
        <v>0.32</v>
      </c>
      <c r="AX433" s="91">
        <f t="shared" si="347"/>
        <v>1.6050650825517657E-3</v>
      </c>
      <c r="AY433" s="91">
        <f t="shared" si="348"/>
        <v>0.16</v>
      </c>
      <c r="AZ433" s="91">
        <f t="shared" si="349"/>
        <v>3.2101301651035334E-4</v>
      </c>
      <c r="BA433" s="91">
        <f t="shared" si="350"/>
        <v>0.03</v>
      </c>
      <c r="BB433" s="91">
        <f t="shared" si="351"/>
        <v>1.2840520660414132E-3</v>
      </c>
      <c r="BC433" s="91">
        <f t="shared" si="352"/>
        <v>0.13</v>
      </c>
      <c r="BD433" s="91">
        <f t="shared" si="353"/>
        <v>6.4202603302070658E-4</v>
      </c>
      <c r="BE433" s="91">
        <f t="shared" si="354"/>
        <v>0.06</v>
      </c>
      <c r="BF433" s="91">
        <f t="shared" si="355"/>
        <v>3.2101301651035329E-4</v>
      </c>
      <c r="BG433" s="91">
        <f t="shared" si="356"/>
        <v>0.03</v>
      </c>
      <c r="BH433" s="91">
        <f t="shared" si="357"/>
        <v>6.4202603302070674E-5</v>
      </c>
      <c r="BI433" s="91">
        <f t="shared" si="358"/>
        <v>0.01</v>
      </c>
    </row>
    <row r="434" spans="1:61" s="91" customFormat="1" x14ac:dyDescent="0.25">
      <c r="A434" s="126">
        <v>7.5</v>
      </c>
      <c r="B434" s="127">
        <f t="shared" ref="B434:B497" si="373">$C$6</f>
        <v>41</v>
      </c>
      <c r="C434" s="128">
        <f t="shared" si="363"/>
        <v>0</v>
      </c>
      <c r="D434" s="129">
        <f t="shared" si="364"/>
        <v>1</v>
      </c>
      <c r="E434" s="130">
        <f t="shared" si="365"/>
        <v>0</v>
      </c>
      <c r="F434" s="145">
        <f t="shared" si="362"/>
        <v>40</v>
      </c>
      <c r="G434" s="138">
        <f t="shared" si="327"/>
        <v>2.4866587811329388E-2</v>
      </c>
      <c r="H434" s="133">
        <f t="shared" ref="H434:H497" si="374">(($C434*1*1)+($D434*100*1)+($E434*1000*1))/$D$2</f>
        <v>0.46296296296296297</v>
      </c>
      <c r="I434" s="129">
        <f t="shared" ref="I434:I497" si="375">$D$10</f>
        <v>1.38</v>
      </c>
      <c r="J434" s="133">
        <f t="shared" ref="J434:J497" si="376">G434*SUM($L434:$N434)</f>
        <v>0.46294928035070759</v>
      </c>
      <c r="K434" s="133">
        <f t="shared" si="328"/>
        <v>1.3570134436390978E-5</v>
      </c>
      <c r="L434" s="128">
        <f t="shared" ref="L434:L497" si="377">$C$13</f>
        <v>18.617322322758923</v>
      </c>
      <c r="M434" s="129">
        <f t="shared" si="366"/>
        <v>0</v>
      </c>
      <c r="N434" s="145">
        <v>0</v>
      </c>
      <c r="O434" s="140">
        <f t="shared" ref="O434:O497" si="378">((((P433*0.0408*44.01*L433)-(O433*0.0408*44.01*L433)+(B433*I433*38000*44.01*0.0408/$D$2))*(A433/3600))+(O433*44.01*0.0408))/(44.01*0.0408)</f>
        <v>1014.6572561243705</v>
      </c>
      <c r="P434" s="135">
        <f t="shared" ref="P434:P497" si="379">$C$9</f>
        <v>480</v>
      </c>
      <c r="Q434" s="138">
        <f t="shared" ref="Q434:Q497" si="380">IF(Q433+((R433-S433-T433)*$A433/3600)&lt;0,0,Q433+((R433-S433-T433)*$A433/3600))</f>
        <v>1.2433293905664694E-2</v>
      </c>
      <c r="R434" s="133">
        <f t="shared" ref="R434:R497" si="381">(($C434*1*0.5)+($D434*100*0.5)+($E434*1000*0.5))/$D$2</f>
        <v>0.23148148148148148</v>
      </c>
      <c r="S434" s="133">
        <f t="shared" si="367"/>
        <v>0.2314746401753538</v>
      </c>
      <c r="T434" s="133">
        <f t="shared" si="368"/>
        <v>6.7850672181954892E-6</v>
      </c>
      <c r="U434" s="138">
        <f t="shared" ref="U434:U497" si="382">IF(U433+((V433-W433-X433)*$A433/3600)&lt;0,0,U433+((V433-W433-X433)*$A433/3600))</f>
        <v>6.216646952832347E-3</v>
      </c>
      <c r="V434" s="133">
        <f t="shared" ref="V434:V497" si="383">(($C434*1*0.25)+($D434*100*0.25)+($E434*1000*0.25))/$D$2</f>
        <v>0.11574074074074074</v>
      </c>
      <c r="W434" s="133">
        <f t="shared" si="369"/>
        <v>0.1157373200876769</v>
      </c>
      <c r="X434" s="133">
        <f t="shared" si="370"/>
        <v>3.3925336090977446E-6</v>
      </c>
      <c r="Y434" s="138">
        <f t="shared" ref="Y434:Y497" si="384">IF(Y433+((Z433-AA433-AB433)*$A433/3600)&lt;0,0,Y433+((Z433-AA433-AB433)*$A433/3600))</f>
        <v>1.2433293905664694E-3</v>
      </c>
      <c r="Z434" s="133">
        <f t="shared" ref="Z434:Z497" si="385">(($C434*1*0.05)+($D434*100*0.05)+($E434*1000*0.05))/$D$2</f>
        <v>2.3148148148148147E-2</v>
      </c>
      <c r="AA434" s="133">
        <f t="shared" si="371"/>
        <v>2.3147464017535379E-2</v>
      </c>
      <c r="AB434" s="133">
        <f t="shared" si="372"/>
        <v>6.7850672181954892E-7</v>
      </c>
      <c r="AC434" s="141">
        <f t="shared" ref="AC434:AC497" si="386">AC433+(A433*0.0000115740740740741)</f>
        <v>0.36675347222222743</v>
      </c>
      <c r="AD434" s="91">
        <f t="shared" si="329"/>
        <v>2.5752532760785821E-2</v>
      </c>
      <c r="AE434" s="91">
        <f t="shared" si="330"/>
        <v>2.54</v>
      </c>
      <c r="AF434" s="91">
        <f t="shared" si="331"/>
        <v>1.2876266380392911E-2</v>
      </c>
      <c r="AG434" s="91">
        <f t="shared" si="330"/>
        <v>1.28</v>
      </c>
      <c r="AH434" s="91">
        <f t="shared" si="332"/>
        <v>6.4381331901964553E-3</v>
      </c>
      <c r="AI434" s="91">
        <f t="shared" si="361"/>
        <v>0.64</v>
      </c>
      <c r="AJ434" s="91">
        <f t="shared" si="334"/>
        <v>1.287626638039292E-3</v>
      </c>
      <c r="AK434" s="91">
        <f t="shared" si="361"/>
        <v>0.13</v>
      </c>
      <c r="AL434" s="91">
        <f t="shared" si="335"/>
        <v>1.2876266380392911E-2</v>
      </c>
      <c r="AM434" s="91">
        <f t="shared" si="336"/>
        <v>1.28</v>
      </c>
      <c r="AN434" s="91">
        <f t="shared" si="337"/>
        <v>6.4381331901964553E-3</v>
      </c>
      <c r="AO434" s="91">
        <f t="shared" si="338"/>
        <v>0.64</v>
      </c>
      <c r="AP434" s="91">
        <f t="shared" si="339"/>
        <v>3.2190665950982277E-3</v>
      </c>
      <c r="AQ434" s="91">
        <f t="shared" si="340"/>
        <v>0.32</v>
      </c>
      <c r="AR434" s="91">
        <f t="shared" si="341"/>
        <v>6.4381331901964601E-4</v>
      </c>
      <c r="AS434" s="91">
        <f t="shared" si="342"/>
        <v>0.06</v>
      </c>
      <c r="AT434" s="91">
        <f t="shared" si="343"/>
        <v>6.4381331901964553E-3</v>
      </c>
      <c r="AU434" s="91">
        <f t="shared" si="344"/>
        <v>0.64</v>
      </c>
      <c r="AV434" s="91">
        <f t="shared" si="345"/>
        <v>3.2190665950982277E-3</v>
      </c>
      <c r="AW434" s="91">
        <f t="shared" si="346"/>
        <v>0.32</v>
      </c>
      <c r="AX434" s="91">
        <f t="shared" si="347"/>
        <v>1.6095332975491138E-3</v>
      </c>
      <c r="AY434" s="91">
        <f t="shared" si="348"/>
        <v>0.16</v>
      </c>
      <c r="AZ434" s="91">
        <f t="shared" si="349"/>
        <v>3.2190665950982301E-4</v>
      </c>
      <c r="BA434" s="91">
        <f t="shared" si="350"/>
        <v>0.03</v>
      </c>
      <c r="BB434" s="91">
        <f t="shared" si="351"/>
        <v>1.2876266380392918E-3</v>
      </c>
      <c r="BC434" s="91">
        <f t="shared" si="352"/>
        <v>0.13</v>
      </c>
      <c r="BD434" s="91">
        <f t="shared" si="353"/>
        <v>6.438133190196459E-4</v>
      </c>
      <c r="BE434" s="91">
        <f t="shared" si="354"/>
        <v>0.06</v>
      </c>
      <c r="BF434" s="91">
        <f t="shared" si="355"/>
        <v>3.2190665950982295E-4</v>
      </c>
      <c r="BG434" s="91">
        <f t="shared" si="356"/>
        <v>0.03</v>
      </c>
      <c r="BH434" s="91">
        <f t="shared" si="357"/>
        <v>6.4381331901964604E-5</v>
      </c>
      <c r="BI434" s="91">
        <f t="shared" si="358"/>
        <v>0.01</v>
      </c>
    </row>
    <row r="435" spans="1:61" s="91" customFormat="1" x14ac:dyDescent="0.25">
      <c r="A435" s="126">
        <v>7.5</v>
      </c>
      <c r="B435" s="127">
        <f t="shared" si="373"/>
        <v>41</v>
      </c>
      <c r="C435" s="128">
        <f t="shared" si="363"/>
        <v>0</v>
      </c>
      <c r="D435" s="129">
        <f t="shared" si="364"/>
        <v>1</v>
      </c>
      <c r="E435" s="130">
        <f t="shared" si="365"/>
        <v>0</v>
      </c>
      <c r="F435" s="145">
        <f t="shared" si="362"/>
        <v>40</v>
      </c>
      <c r="G435" s="138">
        <f t="shared" ref="G435:G498" si="387">IF(G434+((H434-J434-K434)*$A434/3600)&lt;0,0,G434+((H434-J434-K434)*$A434/3600))</f>
        <v>2.4866588045658177E-2</v>
      </c>
      <c r="H435" s="133">
        <f t="shared" si="374"/>
        <v>0.46296296296296297</v>
      </c>
      <c r="I435" s="129">
        <f t="shared" si="375"/>
        <v>1.38</v>
      </c>
      <c r="J435" s="133">
        <f t="shared" si="376"/>
        <v>0.46294928471328217</v>
      </c>
      <c r="K435" s="133">
        <f t="shared" ref="K435:K498" si="388">G435*$I435*$B435*$A435/(3600*$D$2)</f>
        <v>1.357013456426832E-5</v>
      </c>
      <c r="L435" s="128">
        <f t="shared" si="377"/>
        <v>18.617322322758923</v>
      </c>
      <c r="M435" s="129">
        <f t="shared" si="366"/>
        <v>0</v>
      </c>
      <c r="N435" s="145">
        <v>0</v>
      </c>
      <c r="O435" s="140">
        <f t="shared" si="378"/>
        <v>1014.657261164828</v>
      </c>
      <c r="P435" s="135">
        <f t="shared" si="379"/>
        <v>480</v>
      </c>
      <c r="Q435" s="138">
        <f t="shared" si="380"/>
        <v>1.2433294022829089E-2</v>
      </c>
      <c r="R435" s="133">
        <f t="shared" si="381"/>
        <v>0.23148148148148148</v>
      </c>
      <c r="S435" s="133">
        <f t="shared" si="367"/>
        <v>0.23147464235664109</v>
      </c>
      <c r="T435" s="133">
        <f t="shared" si="368"/>
        <v>6.78506728213416E-6</v>
      </c>
      <c r="U435" s="138">
        <f t="shared" si="382"/>
        <v>6.2166470114145443E-3</v>
      </c>
      <c r="V435" s="133">
        <f t="shared" si="383"/>
        <v>0.11574074074074074</v>
      </c>
      <c r="W435" s="133">
        <f t="shared" si="369"/>
        <v>0.11573732117832054</v>
      </c>
      <c r="X435" s="133">
        <f t="shared" si="370"/>
        <v>3.39253364106708E-6</v>
      </c>
      <c r="Y435" s="138">
        <f t="shared" si="384"/>
        <v>1.2433294022829089E-3</v>
      </c>
      <c r="Z435" s="133">
        <f t="shared" si="385"/>
        <v>2.3148148148148147E-2</v>
      </c>
      <c r="AA435" s="133">
        <f t="shared" si="371"/>
        <v>2.3147464235664109E-2</v>
      </c>
      <c r="AB435" s="133">
        <f t="shared" si="372"/>
        <v>6.7850672821341609E-7</v>
      </c>
      <c r="AC435" s="141">
        <f t="shared" si="386"/>
        <v>0.366840277777783</v>
      </c>
      <c r="AD435" s="91">
        <f t="shared" ref="AD435:AD498" si="389">AD434+($I435*$G435*$A435*1/3600)</f>
        <v>2.5824024201417089E-2</v>
      </c>
      <c r="AE435" s="91">
        <f t="shared" ref="AE435:AG498" si="390">ROUND((1-EXP(-AD435))*100,2)</f>
        <v>2.5499999999999998</v>
      </c>
      <c r="AF435" s="91">
        <f t="shared" ref="AF435:AF498" si="391">AF434+($I435*$G435*$A435*0.5/3600)</f>
        <v>1.2912012100708544E-2</v>
      </c>
      <c r="AG435" s="91">
        <f t="shared" si="390"/>
        <v>1.28</v>
      </c>
      <c r="AH435" s="91">
        <f t="shared" ref="AH435:AH498" si="392">AH434+($I435*$G435*$A435*0.25/3600)</f>
        <v>6.4560060503542722E-3</v>
      </c>
      <c r="AI435" s="91">
        <f t="shared" ref="AI435:AK450" si="393">ROUND((1-EXP(-AH435))*100,2)</f>
        <v>0.64</v>
      </c>
      <c r="AJ435" s="91">
        <f t="shared" ref="AJ435:AJ498" si="394">AJ434+($I435*$G435*$A435*0.05/3600)</f>
        <v>1.2912012100708553E-3</v>
      </c>
      <c r="AK435" s="91">
        <f t="shared" si="393"/>
        <v>0.13</v>
      </c>
      <c r="AL435" s="91">
        <f t="shared" ref="AL435:AL498" si="395">AL434+($I435*$Q435*$A435*1/3600)</f>
        <v>1.2912012100708544E-2</v>
      </c>
      <c r="AM435" s="91">
        <f t="shared" ref="AM435:AM498" si="396">ROUND((1-EXP(-AL435))*100,2)</f>
        <v>1.28</v>
      </c>
      <c r="AN435" s="91">
        <f t="shared" ref="AN435:AN498" si="397">AN434+($I435*$Q435*$A435*0.5/3600)</f>
        <v>6.4560060503542722E-3</v>
      </c>
      <c r="AO435" s="91">
        <f t="shared" ref="AO435:AO498" si="398">ROUND((1-EXP(-AN435))*100,2)</f>
        <v>0.64</v>
      </c>
      <c r="AP435" s="91">
        <f t="shared" ref="AP435:AP498" si="399">AP434+($I435*$Q435*$A435*0.25/3600)</f>
        <v>3.2280030251771361E-3</v>
      </c>
      <c r="AQ435" s="91">
        <f t="shared" ref="AQ435:AQ498" si="400">ROUND((1-EXP(-AP435))*100,2)</f>
        <v>0.32</v>
      </c>
      <c r="AR435" s="91">
        <f t="shared" ref="AR435:AR498" si="401">AR434+($I435*$Q435*$A435*0.05/3600)</f>
        <v>6.4560060503542765E-4</v>
      </c>
      <c r="AS435" s="91">
        <f t="shared" ref="AS435:AS498" si="402">ROUND((1-EXP(-AR435))*100,2)</f>
        <v>0.06</v>
      </c>
      <c r="AT435" s="91">
        <f t="shared" ref="AT435:AT498" si="403">AT434+($I435*$U435*$A435*1/3600)</f>
        <v>6.4560060503542722E-3</v>
      </c>
      <c r="AU435" s="91">
        <f t="shared" ref="AU435:AU498" si="404">ROUND((1-EXP(-AT435))*100,2)</f>
        <v>0.64</v>
      </c>
      <c r="AV435" s="91">
        <f t="shared" ref="AV435:AV498" si="405">AV434+($I435*$U435*$A435*0.5/3600)</f>
        <v>3.2280030251771361E-3</v>
      </c>
      <c r="AW435" s="91">
        <f t="shared" ref="AW435:AW498" si="406">ROUND((1-EXP(-AV435))*100,2)</f>
        <v>0.32</v>
      </c>
      <c r="AX435" s="91">
        <f t="shared" ref="AX435:AX498" si="407">AX434+($I435*$U435*$A435*0.25/3600)</f>
        <v>1.6140015125885681E-3</v>
      </c>
      <c r="AY435" s="91">
        <f t="shared" ref="AY435:AY498" si="408">ROUND((1-EXP(-AX435))*100,2)</f>
        <v>0.16</v>
      </c>
      <c r="AZ435" s="91">
        <f t="shared" ref="AZ435:AZ498" si="409">AZ434+($I435*$U435*$A435*0.05/3600)</f>
        <v>3.2280030251771383E-4</v>
      </c>
      <c r="BA435" s="91">
        <f t="shared" ref="BA435:BA498" si="410">ROUND((1-EXP(-AZ435))*100,2)</f>
        <v>0.03</v>
      </c>
      <c r="BB435" s="91">
        <f t="shared" ref="BB435:BB498" si="411">BB434+($I435*$Y435*$A435*1/3600)</f>
        <v>1.2912012100708551E-3</v>
      </c>
      <c r="BC435" s="91">
        <f t="shared" ref="BC435:BC498" si="412">ROUND((1-EXP(-BB435))*100,2)</f>
        <v>0.13</v>
      </c>
      <c r="BD435" s="91">
        <f t="shared" ref="BD435:BD498" si="413">BD434+($I435*$Y435*$A435*0.5/3600)</f>
        <v>6.4560060503542755E-4</v>
      </c>
      <c r="BE435" s="91">
        <f t="shared" ref="BE435:BE498" si="414">ROUND((1-EXP(-BD435))*100,2)</f>
        <v>0.06</v>
      </c>
      <c r="BF435" s="91">
        <f t="shared" ref="BF435:BF498" si="415">BF434+($I435*$Y435*$A435*0.25/3600)</f>
        <v>3.2280030251771377E-4</v>
      </c>
      <c r="BG435" s="91">
        <f t="shared" ref="BG435:BG498" si="416">ROUND((1-EXP(-BF435))*100,2)</f>
        <v>0.03</v>
      </c>
      <c r="BH435" s="91">
        <f t="shared" ref="BH435:BH498" si="417">BH434+($I435*$Y435*$A435*0.05/3600)</f>
        <v>6.4560060503542774E-5</v>
      </c>
      <c r="BI435" s="91">
        <f t="shared" ref="BI435:BI498" si="418">ROUND((1-EXP(-BH435))*100,2)</f>
        <v>0.01</v>
      </c>
    </row>
    <row r="436" spans="1:61" s="91" customFormat="1" x14ac:dyDescent="0.25">
      <c r="A436" s="126">
        <v>7.5</v>
      </c>
      <c r="B436" s="127">
        <f t="shared" si="373"/>
        <v>41</v>
      </c>
      <c r="C436" s="128">
        <f t="shared" si="363"/>
        <v>0</v>
      </c>
      <c r="D436" s="129">
        <f t="shared" si="364"/>
        <v>1</v>
      </c>
      <c r="E436" s="130">
        <f t="shared" si="365"/>
        <v>0</v>
      </c>
      <c r="F436" s="145">
        <f t="shared" si="362"/>
        <v>40</v>
      </c>
      <c r="G436" s="138">
        <f t="shared" si="387"/>
        <v>2.4866588270898004E-2</v>
      </c>
      <c r="H436" s="133">
        <f t="shared" si="374"/>
        <v>0.46296296296296297</v>
      </c>
      <c r="I436" s="129">
        <f t="shared" si="375"/>
        <v>1.38</v>
      </c>
      <c r="J436" s="133">
        <f t="shared" si="376"/>
        <v>0.46294928890664461</v>
      </c>
      <c r="K436" s="133">
        <f t="shared" si="388"/>
        <v>1.3570134687185657E-5</v>
      </c>
      <c r="L436" s="128">
        <f t="shared" si="377"/>
        <v>18.617322322758923</v>
      </c>
      <c r="M436" s="129">
        <f t="shared" si="366"/>
        <v>0</v>
      </c>
      <c r="N436" s="145">
        <v>0</v>
      </c>
      <c r="O436" s="140">
        <f t="shared" si="378"/>
        <v>1014.6572660097859</v>
      </c>
      <c r="P436" s="135">
        <f t="shared" si="379"/>
        <v>480</v>
      </c>
      <c r="Q436" s="138">
        <f t="shared" si="380"/>
        <v>1.2433294135449002E-2</v>
      </c>
      <c r="R436" s="133">
        <f t="shared" si="381"/>
        <v>0.23148148148148148</v>
      </c>
      <c r="S436" s="133">
        <f t="shared" si="367"/>
        <v>0.2314746444533223</v>
      </c>
      <c r="T436" s="133">
        <f t="shared" si="368"/>
        <v>6.7850673435928285E-6</v>
      </c>
      <c r="U436" s="138">
        <f t="shared" si="382"/>
        <v>6.216647067724501E-3</v>
      </c>
      <c r="V436" s="133">
        <f t="shared" si="383"/>
        <v>0.11574074074074074</v>
      </c>
      <c r="W436" s="133">
        <f t="shared" si="369"/>
        <v>0.11573732222666115</v>
      </c>
      <c r="X436" s="133">
        <f t="shared" si="370"/>
        <v>3.3925336717964142E-6</v>
      </c>
      <c r="Y436" s="138">
        <f t="shared" si="384"/>
        <v>1.2433294135449002E-3</v>
      </c>
      <c r="Z436" s="133">
        <f t="shared" si="385"/>
        <v>2.3148148148148147E-2</v>
      </c>
      <c r="AA436" s="133">
        <f t="shared" si="371"/>
        <v>2.3147464445332232E-2</v>
      </c>
      <c r="AB436" s="133">
        <f t="shared" si="372"/>
        <v>6.7850673435928291E-7</v>
      </c>
      <c r="AC436" s="141">
        <f t="shared" si="386"/>
        <v>0.36692708333333857</v>
      </c>
      <c r="AD436" s="91">
        <f t="shared" si="389"/>
        <v>2.5895515642695922E-2</v>
      </c>
      <c r="AE436" s="91">
        <f t="shared" si="390"/>
        <v>2.56</v>
      </c>
      <c r="AF436" s="91">
        <f t="shared" si="391"/>
        <v>1.2947757821347961E-2</v>
      </c>
      <c r="AG436" s="91">
        <f t="shared" si="390"/>
        <v>1.29</v>
      </c>
      <c r="AH436" s="91">
        <f t="shared" si="392"/>
        <v>6.4738789106739804E-3</v>
      </c>
      <c r="AI436" s="91">
        <f t="shared" si="393"/>
        <v>0.65</v>
      </c>
      <c r="AJ436" s="91">
        <f t="shared" si="394"/>
        <v>1.294775782134797E-3</v>
      </c>
      <c r="AK436" s="91">
        <f t="shared" si="393"/>
        <v>0.13</v>
      </c>
      <c r="AL436" s="91">
        <f t="shared" si="395"/>
        <v>1.2947757821347961E-2</v>
      </c>
      <c r="AM436" s="91">
        <f t="shared" si="396"/>
        <v>1.29</v>
      </c>
      <c r="AN436" s="91">
        <f t="shared" si="397"/>
        <v>6.4738789106739804E-3</v>
      </c>
      <c r="AO436" s="91">
        <f t="shared" si="398"/>
        <v>0.65</v>
      </c>
      <c r="AP436" s="91">
        <f t="shared" si="399"/>
        <v>3.2369394553369902E-3</v>
      </c>
      <c r="AQ436" s="91">
        <f t="shared" si="400"/>
        <v>0.32</v>
      </c>
      <c r="AR436" s="91">
        <f t="shared" si="401"/>
        <v>6.473878910673985E-4</v>
      </c>
      <c r="AS436" s="91">
        <f t="shared" si="402"/>
        <v>0.06</v>
      </c>
      <c r="AT436" s="91">
        <f t="shared" si="403"/>
        <v>6.4738789106739804E-3</v>
      </c>
      <c r="AU436" s="91">
        <f t="shared" si="404"/>
        <v>0.65</v>
      </c>
      <c r="AV436" s="91">
        <f t="shared" si="405"/>
        <v>3.2369394553369902E-3</v>
      </c>
      <c r="AW436" s="91">
        <f t="shared" si="406"/>
        <v>0.32</v>
      </c>
      <c r="AX436" s="91">
        <f t="shared" si="407"/>
        <v>1.6184697276684951E-3</v>
      </c>
      <c r="AY436" s="91">
        <f t="shared" si="408"/>
        <v>0.16</v>
      </c>
      <c r="AZ436" s="91">
        <f t="shared" si="409"/>
        <v>3.2369394553369925E-4</v>
      </c>
      <c r="BA436" s="91">
        <f t="shared" si="410"/>
        <v>0.03</v>
      </c>
      <c r="BB436" s="91">
        <f t="shared" si="411"/>
        <v>1.2947757821347968E-3</v>
      </c>
      <c r="BC436" s="91">
        <f t="shared" si="412"/>
        <v>0.13</v>
      </c>
      <c r="BD436" s="91">
        <f t="shared" si="413"/>
        <v>6.4738789106739839E-4</v>
      </c>
      <c r="BE436" s="91">
        <f t="shared" si="414"/>
        <v>0.06</v>
      </c>
      <c r="BF436" s="91">
        <f t="shared" si="415"/>
        <v>3.2369394553369919E-4</v>
      </c>
      <c r="BG436" s="91">
        <f t="shared" si="416"/>
        <v>0.03</v>
      </c>
      <c r="BH436" s="91">
        <f t="shared" si="417"/>
        <v>6.4738789106739847E-5</v>
      </c>
      <c r="BI436" s="91">
        <f t="shared" si="418"/>
        <v>0.01</v>
      </c>
    </row>
    <row r="437" spans="1:61" s="91" customFormat="1" x14ac:dyDescent="0.25">
      <c r="A437" s="126">
        <v>7.5</v>
      </c>
      <c r="B437" s="127">
        <f t="shared" si="373"/>
        <v>41</v>
      </c>
      <c r="C437" s="128">
        <f t="shared" si="363"/>
        <v>0</v>
      </c>
      <c r="D437" s="129">
        <f t="shared" si="364"/>
        <v>1</v>
      </c>
      <c r="E437" s="130">
        <f t="shared" si="365"/>
        <v>0</v>
      </c>
      <c r="F437" s="145">
        <f t="shared" si="362"/>
        <v>40</v>
      </c>
      <c r="G437" s="138">
        <f t="shared" si="387"/>
        <v>2.4866588487401402E-2</v>
      </c>
      <c r="H437" s="133">
        <f t="shared" si="374"/>
        <v>0.46296296296296297</v>
      </c>
      <c r="I437" s="129">
        <f t="shared" si="375"/>
        <v>1.38</v>
      </c>
      <c r="J437" s="133">
        <f t="shared" si="376"/>
        <v>0.4629492929373582</v>
      </c>
      <c r="K437" s="133">
        <f t="shared" si="388"/>
        <v>1.3570134805335371E-5</v>
      </c>
      <c r="L437" s="128">
        <f t="shared" si="377"/>
        <v>18.617322322758923</v>
      </c>
      <c r="M437" s="129">
        <f t="shared" si="366"/>
        <v>0</v>
      </c>
      <c r="N437" s="145">
        <v>0</v>
      </c>
      <c r="O437" s="140">
        <f t="shared" si="378"/>
        <v>1014.6572706668267</v>
      </c>
      <c r="P437" s="135">
        <f t="shared" si="379"/>
        <v>480</v>
      </c>
      <c r="Q437" s="138">
        <f t="shared" si="380"/>
        <v>1.2433294243700701E-2</v>
      </c>
      <c r="R437" s="133">
        <f t="shared" si="381"/>
        <v>0.23148148148148148</v>
      </c>
      <c r="S437" s="133">
        <f t="shared" si="367"/>
        <v>0.2314746464686791</v>
      </c>
      <c r="T437" s="133">
        <f t="shared" si="368"/>
        <v>6.7850674026676853E-6</v>
      </c>
      <c r="U437" s="138">
        <f t="shared" si="382"/>
        <v>6.2166471218503506E-3</v>
      </c>
      <c r="V437" s="133">
        <f t="shared" si="383"/>
        <v>0.11574074074074074</v>
      </c>
      <c r="W437" s="133">
        <f t="shared" si="369"/>
        <v>0.11573732323433955</v>
      </c>
      <c r="X437" s="133">
        <f t="shared" si="370"/>
        <v>3.3925337013338427E-6</v>
      </c>
      <c r="Y437" s="138">
        <f t="shared" si="384"/>
        <v>1.2433294243700702E-3</v>
      </c>
      <c r="Z437" s="133">
        <f t="shared" si="385"/>
        <v>2.3148148148148147E-2</v>
      </c>
      <c r="AA437" s="133">
        <f t="shared" si="371"/>
        <v>2.3147464646867909E-2</v>
      </c>
      <c r="AB437" s="133">
        <f t="shared" si="372"/>
        <v>6.7850674026676862E-7</v>
      </c>
      <c r="AC437" s="141">
        <f t="shared" si="386"/>
        <v>0.36701388888889414</v>
      </c>
      <c r="AD437" s="91">
        <f t="shared" si="389"/>
        <v>2.5967007084597201E-2</v>
      </c>
      <c r="AE437" s="91">
        <f t="shared" si="390"/>
        <v>2.56</v>
      </c>
      <c r="AF437" s="91">
        <f t="shared" si="391"/>
        <v>1.2983503542298601E-2</v>
      </c>
      <c r="AG437" s="91">
        <f t="shared" si="390"/>
        <v>1.29</v>
      </c>
      <c r="AH437" s="91">
        <f t="shared" si="392"/>
        <v>6.4917517711493003E-3</v>
      </c>
      <c r="AI437" s="91">
        <f t="shared" si="393"/>
        <v>0.65</v>
      </c>
      <c r="AJ437" s="91">
        <f t="shared" si="394"/>
        <v>1.2983503542298609E-3</v>
      </c>
      <c r="AK437" s="91">
        <f t="shared" si="393"/>
        <v>0.13</v>
      </c>
      <c r="AL437" s="91">
        <f t="shared" si="395"/>
        <v>1.2983503542298601E-2</v>
      </c>
      <c r="AM437" s="91">
        <f t="shared" si="396"/>
        <v>1.29</v>
      </c>
      <c r="AN437" s="91">
        <f t="shared" si="397"/>
        <v>6.4917517711493003E-3</v>
      </c>
      <c r="AO437" s="91">
        <f t="shared" si="398"/>
        <v>0.65</v>
      </c>
      <c r="AP437" s="91">
        <f t="shared" si="399"/>
        <v>3.2458758855746501E-3</v>
      </c>
      <c r="AQ437" s="91">
        <f t="shared" si="400"/>
        <v>0.32</v>
      </c>
      <c r="AR437" s="91">
        <f t="shared" si="401"/>
        <v>6.4917517711493046E-4</v>
      </c>
      <c r="AS437" s="91">
        <f t="shared" si="402"/>
        <v>0.06</v>
      </c>
      <c r="AT437" s="91">
        <f t="shared" si="403"/>
        <v>6.4917517711493003E-3</v>
      </c>
      <c r="AU437" s="91">
        <f t="shared" si="404"/>
        <v>0.65</v>
      </c>
      <c r="AV437" s="91">
        <f t="shared" si="405"/>
        <v>3.2458758855746501E-3</v>
      </c>
      <c r="AW437" s="91">
        <f t="shared" si="406"/>
        <v>0.32</v>
      </c>
      <c r="AX437" s="91">
        <f t="shared" si="407"/>
        <v>1.6229379427873251E-3</v>
      </c>
      <c r="AY437" s="91">
        <f t="shared" si="408"/>
        <v>0.16</v>
      </c>
      <c r="AZ437" s="91">
        <f t="shared" si="409"/>
        <v>3.2458758855746523E-4</v>
      </c>
      <c r="BA437" s="91">
        <f t="shared" si="410"/>
        <v>0.03</v>
      </c>
      <c r="BB437" s="91">
        <f t="shared" si="411"/>
        <v>1.2983503542298607E-3</v>
      </c>
      <c r="BC437" s="91">
        <f t="shared" si="412"/>
        <v>0.13</v>
      </c>
      <c r="BD437" s="91">
        <f t="shared" si="413"/>
        <v>6.4917517711493035E-4</v>
      </c>
      <c r="BE437" s="91">
        <f t="shared" si="414"/>
        <v>0.06</v>
      </c>
      <c r="BF437" s="91">
        <f t="shared" si="415"/>
        <v>3.2458758855746518E-4</v>
      </c>
      <c r="BG437" s="91">
        <f t="shared" si="416"/>
        <v>0.03</v>
      </c>
      <c r="BH437" s="91">
        <f t="shared" si="417"/>
        <v>6.4917517711493049E-5</v>
      </c>
      <c r="BI437" s="91">
        <f t="shared" si="418"/>
        <v>0.01</v>
      </c>
    </row>
    <row r="438" spans="1:61" s="91" customFormat="1" x14ac:dyDescent="0.25">
      <c r="A438" s="126">
        <v>7.5</v>
      </c>
      <c r="B438" s="127">
        <f t="shared" si="373"/>
        <v>41</v>
      </c>
      <c r="C438" s="128">
        <f t="shared" si="363"/>
        <v>0</v>
      </c>
      <c r="D438" s="129">
        <f t="shared" si="364"/>
        <v>1</v>
      </c>
      <c r="E438" s="130">
        <f t="shared" si="365"/>
        <v>0</v>
      </c>
      <c r="F438" s="145">
        <f t="shared" si="362"/>
        <v>40</v>
      </c>
      <c r="G438" s="138">
        <f t="shared" si="387"/>
        <v>2.4866588695507234E-2</v>
      </c>
      <c r="H438" s="133">
        <f t="shared" si="374"/>
        <v>0.46296296296296297</v>
      </c>
      <c r="I438" s="129">
        <f t="shared" si="375"/>
        <v>1.38</v>
      </c>
      <c r="J438" s="133">
        <f t="shared" si="376"/>
        <v>0.46294929681173153</v>
      </c>
      <c r="K438" s="133">
        <f t="shared" si="388"/>
        <v>1.3570134918902384E-5</v>
      </c>
      <c r="L438" s="128">
        <f t="shared" si="377"/>
        <v>18.617322322758923</v>
      </c>
      <c r="M438" s="129">
        <f t="shared" si="366"/>
        <v>0</v>
      </c>
      <c r="N438" s="145">
        <v>0</v>
      </c>
      <c r="O438" s="140">
        <f t="shared" si="378"/>
        <v>1014.6572751432392</v>
      </c>
      <c r="P438" s="135">
        <f t="shared" si="379"/>
        <v>480</v>
      </c>
      <c r="Q438" s="138">
        <f t="shared" si="380"/>
        <v>1.2433294347753617E-2</v>
      </c>
      <c r="R438" s="133">
        <f t="shared" si="381"/>
        <v>0.23148148148148148</v>
      </c>
      <c r="S438" s="133">
        <f t="shared" si="367"/>
        <v>0.23147464840586576</v>
      </c>
      <c r="T438" s="133">
        <f t="shared" si="368"/>
        <v>6.7850674594511919E-6</v>
      </c>
      <c r="U438" s="138">
        <f t="shared" si="382"/>
        <v>6.2166471738768084E-3</v>
      </c>
      <c r="V438" s="133">
        <f t="shared" si="383"/>
        <v>0.11574074074074074</v>
      </c>
      <c r="W438" s="133">
        <f t="shared" si="369"/>
        <v>0.11573732420293288</v>
      </c>
      <c r="X438" s="133">
        <f t="shared" si="370"/>
        <v>3.3925337297255959E-6</v>
      </c>
      <c r="Y438" s="138">
        <f t="shared" si="384"/>
        <v>1.2433294347753618E-3</v>
      </c>
      <c r="Z438" s="133">
        <f t="shared" si="385"/>
        <v>2.3148148148148147E-2</v>
      </c>
      <c r="AA438" s="133">
        <f t="shared" si="371"/>
        <v>2.3147464840586579E-2</v>
      </c>
      <c r="AB438" s="133">
        <f t="shared" si="372"/>
        <v>6.7850674594511921E-7</v>
      </c>
      <c r="AC438" s="141">
        <f t="shared" si="386"/>
        <v>0.3671006944444497</v>
      </c>
      <c r="AD438" s="91">
        <f t="shared" si="389"/>
        <v>2.6038498527096783E-2</v>
      </c>
      <c r="AE438" s="91">
        <f t="shared" si="390"/>
        <v>2.57</v>
      </c>
      <c r="AF438" s="91">
        <f t="shared" si="391"/>
        <v>1.3019249263548392E-2</v>
      </c>
      <c r="AG438" s="91">
        <f t="shared" si="390"/>
        <v>1.29</v>
      </c>
      <c r="AH438" s="91">
        <f t="shared" si="392"/>
        <v>6.5096246317741958E-3</v>
      </c>
      <c r="AI438" s="91">
        <f t="shared" si="393"/>
        <v>0.65</v>
      </c>
      <c r="AJ438" s="91">
        <f t="shared" si="394"/>
        <v>1.3019249263548402E-3</v>
      </c>
      <c r="AK438" s="91">
        <f t="shared" si="393"/>
        <v>0.13</v>
      </c>
      <c r="AL438" s="91">
        <f t="shared" si="395"/>
        <v>1.3019249263548392E-2</v>
      </c>
      <c r="AM438" s="91">
        <f t="shared" si="396"/>
        <v>1.29</v>
      </c>
      <c r="AN438" s="91">
        <f t="shared" si="397"/>
        <v>6.5096246317741958E-3</v>
      </c>
      <c r="AO438" s="91">
        <f t="shared" si="398"/>
        <v>0.65</v>
      </c>
      <c r="AP438" s="91">
        <f t="shared" si="399"/>
        <v>3.2548123158870979E-3</v>
      </c>
      <c r="AQ438" s="91">
        <f t="shared" si="400"/>
        <v>0.32</v>
      </c>
      <c r="AR438" s="91">
        <f t="shared" si="401"/>
        <v>6.5096246317742008E-4</v>
      </c>
      <c r="AS438" s="91">
        <f t="shared" si="402"/>
        <v>7.0000000000000007E-2</v>
      </c>
      <c r="AT438" s="91">
        <f t="shared" si="403"/>
        <v>6.5096246317741958E-3</v>
      </c>
      <c r="AU438" s="91">
        <f t="shared" si="404"/>
        <v>0.65</v>
      </c>
      <c r="AV438" s="91">
        <f t="shared" si="405"/>
        <v>3.2548123158870979E-3</v>
      </c>
      <c r="AW438" s="91">
        <f t="shared" si="406"/>
        <v>0.32</v>
      </c>
      <c r="AX438" s="91">
        <f t="shared" si="407"/>
        <v>1.6274061579435489E-3</v>
      </c>
      <c r="AY438" s="91">
        <f t="shared" si="408"/>
        <v>0.16</v>
      </c>
      <c r="AZ438" s="91">
        <f t="shared" si="409"/>
        <v>3.2548123158871004E-4</v>
      </c>
      <c r="BA438" s="91">
        <f t="shared" si="410"/>
        <v>0.03</v>
      </c>
      <c r="BB438" s="91">
        <f t="shared" si="411"/>
        <v>1.3019249263548399E-3</v>
      </c>
      <c r="BC438" s="91">
        <f t="shared" si="412"/>
        <v>0.13</v>
      </c>
      <c r="BD438" s="91">
        <f t="shared" si="413"/>
        <v>6.5096246317741997E-4</v>
      </c>
      <c r="BE438" s="91">
        <f t="shared" si="414"/>
        <v>7.0000000000000007E-2</v>
      </c>
      <c r="BF438" s="91">
        <f t="shared" si="415"/>
        <v>3.2548123158870998E-4</v>
      </c>
      <c r="BG438" s="91">
        <f t="shared" si="416"/>
        <v>0.03</v>
      </c>
      <c r="BH438" s="91">
        <f t="shared" si="417"/>
        <v>6.5096246317742002E-5</v>
      </c>
      <c r="BI438" s="91">
        <f t="shared" si="418"/>
        <v>0.01</v>
      </c>
    </row>
    <row r="439" spans="1:61" s="91" customFormat="1" x14ac:dyDescent="0.25">
      <c r="A439" s="126">
        <v>7.5</v>
      </c>
      <c r="B439" s="127">
        <f t="shared" si="373"/>
        <v>41</v>
      </c>
      <c r="C439" s="128">
        <f t="shared" si="363"/>
        <v>0</v>
      </c>
      <c r="D439" s="129">
        <f t="shared" si="364"/>
        <v>1</v>
      </c>
      <c r="E439" s="130">
        <f t="shared" si="365"/>
        <v>0</v>
      </c>
      <c r="F439" s="145">
        <f t="shared" si="362"/>
        <v>40</v>
      </c>
      <c r="G439" s="138">
        <f t="shared" si="387"/>
        <v>2.486658889554122E-2</v>
      </c>
      <c r="H439" s="133">
        <f t="shared" si="374"/>
        <v>0.46296296296296297</v>
      </c>
      <c r="I439" s="129">
        <f t="shared" si="375"/>
        <v>1.38</v>
      </c>
      <c r="J439" s="133">
        <f t="shared" si="376"/>
        <v>0.46294930053582872</v>
      </c>
      <c r="K439" s="133">
        <f t="shared" si="388"/>
        <v>1.3570135028064448E-5</v>
      </c>
      <c r="L439" s="128">
        <f t="shared" si="377"/>
        <v>18.617322322758923</v>
      </c>
      <c r="M439" s="129">
        <f t="shared" si="366"/>
        <v>0</v>
      </c>
      <c r="N439" s="145">
        <v>0</v>
      </c>
      <c r="O439" s="140">
        <f t="shared" si="378"/>
        <v>1014.6572794460291</v>
      </c>
      <c r="P439" s="135">
        <f t="shared" si="379"/>
        <v>480</v>
      </c>
      <c r="Q439" s="138">
        <f t="shared" si="380"/>
        <v>1.243329444777061E-2</v>
      </c>
      <c r="R439" s="133">
        <f t="shared" si="381"/>
        <v>0.23148148148148148</v>
      </c>
      <c r="S439" s="133">
        <f t="shared" si="367"/>
        <v>0.23147465026791436</v>
      </c>
      <c r="T439" s="133">
        <f t="shared" si="368"/>
        <v>6.7850675140322238E-6</v>
      </c>
      <c r="U439" s="138">
        <f t="shared" si="382"/>
        <v>6.2166472238853049E-3</v>
      </c>
      <c r="V439" s="133">
        <f t="shared" si="383"/>
        <v>0.11574074074074074</v>
      </c>
      <c r="W439" s="133">
        <f t="shared" si="369"/>
        <v>0.11573732513395718</v>
      </c>
      <c r="X439" s="133">
        <f t="shared" si="370"/>
        <v>3.3925337570161119E-6</v>
      </c>
      <c r="Y439" s="138">
        <f t="shared" si="384"/>
        <v>1.2433294447770609E-3</v>
      </c>
      <c r="Z439" s="133">
        <f t="shared" si="385"/>
        <v>2.3148148148148147E-2</v>
      </c>
      <c r="AA439" s="133">
        <f t="shared" si="371"/>
        <v>2.3147465026791436E-2</v>
      </c>
      <c r="AB439" s="133">
        <f t="shared" si="372"/>
        <v>6.7850675140322249E-7</v>
      </c>
      <c r="AC439" s="141">
        <f t="shared" si="386"/>
        <v>0.36718750000000527</v>
      </c>
      <c r="AD439" s="91">
        <f t="shared" si="389"/>
        <v>2.6109989970171464E-2</v>
      </c>
      <c r="AE439" s="91">
        <f t="shared" si="390"/>
        <v>2.58</v>
      </c>
      <c r="AF439" s="91">
        <f t="shared" si="391"/>
        <v>1.3054994985085732E-2</v>
      </c>
      <c r="AG439" s="91">
        <f t="shared" si="390"/>
        <v>1.3</v>
      </c>
      <c r="AH439" s="91">
        <f t="shared" si="392"/>
        <v>6.527497492542866E-3</v>
      </c>
      <c r="AI439" s="91">
        <f t="shared" si="393"/>
        <v>0.65</v>
      </c>
      <c r="AJ439" s="91">
        <f t="shared" si="394"/>
        <v>1.3054994985085742E-3</v>
      </c>
      <c r="AK439" s="91">
        <f t="shared" si="393"/>
        <v>0.13</v>
      </c>
      <c r="AL439" s="91">
        <f t="shared" si="395"/>
        <v>1.3054994985085732E-2</v>
      </c>
      <c r="AM439" s="91">
        <f t="shared" si="396"/>
        <v>1.3</v>
      </c>
      <c r="AN439" s="91">
        <f t="shared" si="397"/>
        <v>6.527497492542866E-3</v>
      </c>
      <c r="AO439" s="91">
        <f t="shared" si="398"/>
        <v>0.65</v>
      </c>
      <c r="AP439" s="91">
        <f t="shared" si="399"/>
        <v>3.263748746271433E-3</v>
      </c>
      <c r="AQ439" s="91">
        <f t="shared" si="400"/>
        <v>0.33</v>
      </c>
      <c r="AR439" s="91">
        <f t="shared" si="401"/>
        <v>6.5274974925428708E-4</v>
      </c>
      <c r="AS439" s="91">
        <f t="shared" si="402"/>
        <v>7.0000000000000007E-2</v>
      </c>
      <c r="AT439" s="91">
        <f t="shared" si="403"/>
        <v>6.527497492542866E-3</v>
      </c>
      <c r="AU439" s="91">
        <f t="shared" si="404"/>
        <v>0.65</v>
      </c>
      <c r="AV439" s="91">
        <f t="shared" si="405"/>
        <v>3.263748746271433E-3</v>
      </c>
      <c r="AW439" s="91">
        <f t="shared" si="406"/>
        <v>0.33</v>
      </c>
      <c r="AX439" s="91">
        <f t="shared" si="407"/>
        <v>1.6318743731357165E-3</v>
      </c>
      <c r="AY439" s="91">
        <f t="shared" si="408"/>
        <v>0.16</v>
      </c>
      <c r="AZ439" s="91">
        <f t="shared" si="409"/>
        <v>3.2637487462714354E-4</v>
      </c>
      <c r="BA439" s="91">
        <f t="shared" si="410"/>
        <v>0.03</v>
      </c>
      <c r="BB439" s="91">
        <f t="shared" si="411"/>
        <v>1.3054994985085739E-3</v>
      </c>
      <c r="BC439" s="91">
        <f t="shared" si="412"/>
        <v>0.13</v>
      </c>
      <c r="BD439" s="91">
        <f t="shared" si="413"/>
        <v>6.5274974925428697E-4</v>
      </c>
      <c r="BE439" s="91">
        <f t="shared" si="414"/>
        <v>7.0000000000000007E-2</v>
      </c>
      <c r="BF439" s="91">
        <f t="shared" si="415"/>
        <v>3.2637487462714349E-4</v>
      </c>
      <c r="BG439" s="91">
        <f t="shared" si="416"/>
        <v>0.03</v>
      </c>
      <c r="BH439" s="91">
        <f t="shared" si="417"/>
        <v>6.5274974925428703E-5</v>
      </c>
      <c r="BI439" s="91">
        <f t="shared" si="418"/>
        <v>0.01</v>
      </c>
    </row>
    <row r="440" spans="1:61" s="91" customFormat="1" x14ac:dyDescent="0.25">
      <c r="A440" s="126">
        <v>7.5</v>
      </c>
      <c r="B440" s="127">
        <f t="shared" si="373"/>
        <v>41</v>
      </c>
      <c r="C440" s="128">
        <f t="shared" si="363"/>
        <v>0</v>
      </c>
      <c r="D440" s="129">
        <f t="shared" si="364"/>
        <v>1</v>
      </c>
      <c r="E440" s="130">
        <f t="shared" si="365"/>
        <v>0</v>
      </c>
      <c r="F440" s="145">
        <f t="shared" si="362"/>
        <v>40</v>
      </c>
      <c r="G440" s="138">
        <f t="shared" si="387"/>
        <v>2.486658908781644E-2</v>
      </c>
      <c r="H440" s="133">
        <f t="shared" si="374"/>
        <v>0.46296296296296297</v>
      </c>
      <c r="I440" s="129">
        <f t="shared" si="375"/>
        <v>1.38</v>
      </c>
      <c r="J440" s="133">
        <f t="shared" si="376"/>
        <v>0.46294930411547847</v>
      </c>
      <c r="K440" s="133">
        <f t="shared" si="388"/>
        <v>1.3570135132992421E-5</v>
      </c>
      <c r="L440" s="128">
        <f t="shared" si="377"/>
        <v>18.617322322758923</v>
      </c>
      <c r="M440" s="129">
        <f t="shared" si="366"/>
        <v>0</v>
      </c>
      <c r="N440" s="145">
        <v>0</v>
      </c>
      <c r="O440" s="140">
        <f t="shared" si="378"/>
        <v>1014.6572835819306</v>
      </c>
      <c r="P440" s="135">
        <f t="shared" si="379"/>
        <v>480</v>
      </c>
      <c r="Q440" s="138">
        <f t="shared" si="380"/>
        <v>1.243329454390822E-2</v>
      </c>
      <c r="R440" s="133">
        <f t="shared" si="381"/>
        <v>0.23148148148148148</v>
      </c>
      <c r="S440" s="133">
        <f t="shared" si="367"/>
        <v>0.23147465205773923</v>
      </c>
      <c r="T440" s="133">
        <f t="shared" si="368"/>
        <v>6.7850675664962105E-6</v>
      </c>
      <c r="U440" s="138">
        <f t="shared" si="382"/>
        <v>6.2166472719541099E-3</v>
      </c>
      <c r="V440" s="133">
        <f t="shared" si="383"/>
        <v>0.11574074074074074</v>
      </c>
      <c r="W440" s="133">
        <f t="shared" si="369"/>
        <v>0.11573732602886962</v>
      </c>
      <c r="X440" s="133">
        <f t="shared" si="370"/>
        <v>3.3925337832481052E-6</v>
      </c>
      <c r="Y440" s="138">
        <f t="shared" si="384"/>
        <v>1.2433294543908219E-3</v>
      </c>
      <c r="Z440" s="133">
        <f t="shared" si="385"/>
        <v>2.3148148148148147E-2</v>
      </c>
      <c r="AA440" s="133">
        <f t="shared" si="371"/>
        <v>2.3147465205773921E-2</v>
      </c>
      <c r="AB440" s="133">
        <f t="shared" si="372"/>
        <v>6.785067566496209E-7</v>
      </c>
      <c r="AC440" s="141">
        <f t="shared" si="386"/>
        <v>0.36727430555556084</v>
      </c>
      <c r="AD440" s="91">
        <f t="shared" si="389"/>
        <v>2.6181481413798936E-2</v>
      </c>
      <c r="AE440" s="91">
        <f t="shared" si="390"/>
        <v>2.58</v>
      </c>
      <c r="AF440" s="91">
        <f t="shared" si="391"/>
        <v>1.3090740706899468E-2</v>
      </c>
      <c r="AG440" s="91">
        <f t="shared" si="390"/>
        <v>1.3</v>
      </c>
      <c r="AH440" s="91">
        <f t="shared" si="392"/>
        <v>6.5453703534497339E-3</v>
      </c>
      <c r="AI440" s="91">
        <f t="shared" si="393"/>
        <v>0.65</v>
      </c>
      <c r="AJ440" s="91">
        <f t="shared" si="394"/>
        <v>1.3090740706899477E-3</v>
      </c>
      <c r="AK440" s="91">
        <f t="shared" si="393"/>
        <v>0.13</v>
      </c>
      <c r="AL440" s="91">
        <f t="shared" si="395"/>
        <v>1.3090740706899468E-2</v>
      </c>
      <c r="AM440" s="91">
        <f t="shared" si="396"/>
        <v>1.3</v>
      </c>
      <c r="AN440" s="91">
        <f t="shared" si="397"/>
        <v>6.5453703534497339E-3</v>
      </c>
      <c r="AO440" s="91">
        <f t="shared" si="398"/>
        <v>0.65</v>
      </c>
      <c r="AP440" s="91">
        <f t="shared" si="399"/>
        <v>3.2726851767248669E-3</v>
      </c>
      <c r="AQ440" s="91">
        <f t="shared" si="400"/>
        <v>0.33</v>
      </c>
      <c r="AR440" s="91">
        <f t="shared" si="401"/>
        <v>6.5453703534497387E-4</v>
      </c>
      <c r="AS440" s="91">
        <f t="shared" si="402"/>
        <v>7.0000000000000007E-2</v>
      </c>
      <c r="AT440" s="91">
        <f t="shared" si="403"/>
        <v>6.5453703534497339E-3</v>
      </c>
      <c r="AU440" s="91">
        <f t="shared" si="404"/>
        <v>0.65</v>
      </c>
      <c r="AV440" s="91">
        <f t="shared" si="405"/>
        <v>3.2726851767248669E-3</v>
      </c>
      <c r="AW440" s="91">
        <f t="shared" si="406"/>
        <v>0.33</v>
      </c>
      <c r="AX440" s="91">
        <f t="shared" si="407"/>
        <v>1.6363425883624335E-3</v>
      </c>
      <c r="AY440" s="91">
        <f t="shared" si="408"/>
        <v>0.16</v>
      </c>
      <c r="AZ440" s="91">
        <f t="shared" si="409"/>
        <v>3.2726851767248693E-4</v>
      </c>
      <c r="BA440" s="91">
        <f t="shared" si="410"/>
        <v>0.03</v>
      </c>
      <c r="BB440" s="91">
        <f t="shared" si="411"/>
        <v>1.3090740706899475E-3</v>
      </c>
      <c r="BC440" s="91">
        <f t="shared" si="412"/>
        <v>0.13</v>
      </c>
      <c r="BD440" s="91">
        <f t="shared" si="413"/>
        <v>6.5453703534497376E-4</v>
      </c>
      <c r="BE440" s="91">
        <f t="shared" si="414"/>
        <v>7.0000000000000007E-2</v>
      </c>
      <c r="BF440" s="91">
        <f t="shared" si="415"/>
        <v>3.2726851767248688E-4</v>
      </c>
      <c r="BG440" s="91">
        <f t="shared" si="416"/>
        <v>0.03</v>
      </c>
      <c r="BH440" s="91">
        <f t="shared" si="417"/>
        <v>6.5453703534497381E-5</v>
      </c>
      <c r="BI440" s="91">
        <f t="shared" si="418"/>
        <v>0.01</v>
      </c>
    </row>
    <row r="441" spans="1:61" s="91" customFormat="1" x14ac:dyDescent="0.25">
      <c r="A441" s="126">
        <v>7.5</v>
      </c>
      <c r="B441" s="127">
        <f t="shared" si="373"/>
        <v>41</v>
      </c>
      <c r="C441" s="128">
        <f t="shared" si="363"/>
        <v>0</v>
      </c>
      <c r="D441" s="129">
        <f t="shared" si="364"/>
        <v>1</v>
      </c>
      <c r="E441" s="130">
        <f t="shared" si="365"/>
        <v>0</v>
      </c>
      <c r="F441" s="145">
        <f t="shared" si="362"/>
        <v>40</v>
      </c>
      <c r="G441" s="138">
        <f t="shared" si="387"/>
        <v>2.4866589272633837E-2</v>
      </c>
      <c r="H441" s="133">
        <f t="shared" si="374"/>
        <v>0.46296296296296297</v>
      </c>
      <c r="I441" s="129">
        <f t="shared" si="375"/>
        <v>1.38</v>
      </c>
      <c r="J441" s="133">
        <f t="shared" si="376"/>
        <v>0.4629493075562835</v>
      </c>
      <c r="K441" s="133">
        <f t="shared" si="388"/>
        <v>1.3570135233850526E-5</v>
      </c>
      <c r="L441" s="128">
        <f t="shared" si="377"/>
        <v>18.617322322758923</v>
      </c>
      <c r="M441" s="129">
        <f t="shared" si="366"/>
        <v>0</v>
      </c>
      <c r="N441" s="145">
        <v>0</v>
      </c>
      <c r="O441" s="140">
        <f t="shared" si="378"/>
        <v>1014.6572875574168</v>
      </c>
      <c r="P441" s="135">
        <f t="shared" si="379"/>
        <v>480</v>
      </c>
      <c r="Q441" s="138">
        <f t="shared" si="380"/>
        <v>1.2433294636316919E-2</v>
      </c>
      <c r="R441" s="133">
        <f t="shared" si="381"/>
        <v>0.23148148148148148</v>
      </c>
      <c r="S441" s="133">
        <f t="shared" si="367"/>
        <v>0.23147465377814175</v>
      </c>
      <c r="T441" s="133">
        <f t="shared" si="368"/>
        <v>6.7850676169252631E-6</v>
      </c>
      <c r="U441" s="138">
        <f t="shared" si="382"/>
        <v>6.2166473181584593E-3</v>
      </c>
      <c r="V441" s="133">
        <f t="shared" si="383"/>
        <v>0.11574074074074074</v>
      </c>
      <c r="W441" s="133">
        <f t="shared" si="369"/>
        <v>0.11573732688907087</v>
      </c>
      <c r="X441" s="133">
        <f t="shared" si="370"/>
        <v>3.3925338084626316E-6</v>
      </c>
      <c r="Y441" s="138">
        <f t="shared" si="384"/>
        <v>1.2433294636316919E-3</v>
      </c>
      <c r="Z441" s="133">
        <f t="shared" si="385"/>
        <v>2.3148148148148147E-2</v>
      </c>
      <c r="AA441" s="133">
        <f t="shared" si="371"/>
        <v>2.3147465377814175E-2</v>
      </c>
      <c r="AB441" s="133">
        <f t="shared" si="372"/>
        <v>6.7850676169252621E-7</v>
      </c>
      <c r="AC441" s="141">
        <f t="shared" si="386"/>
        <v>0.36736111111111641</v>
      </c>
      <c r="AD441" s="91">
        <f t="shared" si="389"/>
        <v>2.6252972857957756E-2</v>
      </c>
      <c r="AE441" s="91">
        <f t="shared" si="390"/>
        <v>2.59</v>
      </c>
      <c r="AF441" s="91">
        <f t="shared" si="391"/>
        <v>1.3126486428978878E-2</v>
      </c>
      <c r="AG441" s="91">
        <f t="shared" si="390"/>
        <v>1.3</v>
      </c>
      <c r="AH441" s="91">
        <f t="shared" si="392"/>
        <v>6.5632432144894391E-3</v>
      </c>
      <c r="AI441" s="91">
        <f t="shared" si="393"/>
        <v>0.65</v>
      </c>
      <c r="AJ441" s="91">
        <f t="shared" si="394"/>
        <v>1.3126486428978888E-3</v>
      </c>
      <c r="AK441" s="91">
        <f t="shared" si="393"/>
        <v>0.13</v>
      </c>
      <c r="AL441" s="91">
        <f t="shared" si="395"/>
        <v>1.3126486428978878E-2</v>
      </c>
      <c r="AM441" s="91">
        <f t="shared" si="396"/>
        <v>1.3</v>
      </c>
      <c r="AN441" s="91">
        <f t="shared" si="397"/>
        <v>6.5632432144894391E-3</v>
      </c>
      <c r="AO441" s="91">
        <f t="shared" si="398"/>
        <v>0.65</v>
      </c>
      <c r="AP441" s="91">
        <f t="shared" si="399"/>
        <v>3.2816216072447195E-3</v>
      </c>
      <c r="AQ441" s="91">
        <f t="shared" si="400"/>
        <v>0.33</v>
      </c>
      <c r="AR441" s="91">
        <f t="shared" si="401"/>
        <v>6.5632432144894441E-4</v>
      </c>
      <c r="AS441" s="91">
        <f t="shared" si="402"/>
        <v>7.0000000000000007E-2</v>
      </c>
      <c r="AT441" s="91">
        <f t="shared" si="403"/>
        <v>6.5632432144894391E-3</v>
      </c>
      <c r="AU441" s="91">
        <f t="shared" si="404"/>
        <v>0.65</v>
      </c>
      <c r="AV441" s="91">
        <f t="shared" si="405"/>
        <v>3.2816216072447195E-3</v>
      </c>
      <c r="AW441" s="91">
        <f t="shared" si="406"/>
        <v>0.33</v>
      </c>
      <c r="AX441" s="91">
        <f t="shared" si="407"/>
        <v>1.6408108036223598E-3</v>
      </c>
      <c r="AY441" s="91">
        <f t="shared" si="408"/>
        <v>0.16</v>
      </c>
      <c r="AZ441" s="91">
        <f t="shared" si="409"/>
        <v>3.281621607244722E-4</v>
      </c>
      <c r="BA441" s="91">
        <f t="shared" si="410"/>
        <v>0.03</v>
      </c>
      <c r="BB441" s="91">
        <f t="shared" si="411"/>
        <v>1.3126486428978886E-3</v>
      </c>
      <c r="BC441" s="91">
        <f t="shared" si="412"/>
        <v>0.13</v>
      </c>
      <c r="BD441" s="91">
        <f t="shared" si="413"/>
        <v>6.563243214489443E-4</v>
      </c>
      <c r="BE441" s="91">
        <f t="shared" si="414"/>
        <v>7.0000000000000007E-2</v>
      </c>
      <c r="BF441" s="91">
        <f t="shared" si="415"/>
        <v>3.2816216072447215E-4</v>
      </c>
      <c r="BG441" s="91">
        <f t="shared" si="416"/>
        <v>0.03</v>
      </c>
      <c r="BH441" s="91">
        <f t="shared" si="417"/>
        <v>6.5632432144894438E-5</v>
      </c>
      <c r="BI441" s="91">
        <f t="shared" si="418"/>
        <v>0.01</v>
      </c>
    </row>
    <row r="442" spans="1:61" s="91" customFormat="1" x14ac:dyDescent="0.25">
      <c r="A442" s="126">
        <v>7.5</v>
      </c>
      <c r="B442" s="127">
        <f t="shared" si="373"/>
        <v>41</v>
      </c>
      <c r="C442" s="128">
        <f t="shared" si="363"/>
        <v>0</v>
      </c>
      <c r="D442" s="129">
        <f t="shared" si="364"/>
        <v>1</v>
      </c>
      <c r="E442" s="130">
        <f t="shared" si="365"/>
        <v>0</v>
      </c>
      <c r="F442" s="145">
        <f t="shared" si="362"/>
        <v>40</v>
      </c>
      <c r="G442" s="138">
        <f t="shared" si="387"/>
        <v>2.4866589450282681E-2</v>
      </c>
      <c r="H442" s="133">
        <f t="shared" si="374"/>
        <v>0.46296296296296297</v>
      </c>
      <c r="I442" s="129">
        <f t="shared" si="375"/>
        <v>1.38</v>
      </c>
      <c r="J442" s="133">
        <f t="shared" si="376"/>
        <v>0.46294931086362928</v>
      </c>
      <c r="K442" s="133">
        <f t="shared" si="388"/>
        <v>1.3570135330796625E-5</v>
      </c>
      <c r="L442" s="128">
        <f t="shared" si="377"/>
        <v>18.617322322758923</v>
      </c>
      <c r="M442" s="129">
        <f t="shared" si="366"/>
        <v>0</v>
      </c>
      <c r="N442" s="145">
        <v>0</v>
      </c>
      <c r="O442" s="140">
        <f t="shared" si="378"/>
        <v>1014.6572913787094</v>
      </c>
      <c r="P442" s="135">
        <f t="shared" si="379"/>
        <v>480</v>
      </c>
      <c r="Q442" s="138">
        <f t="shared" si="380"/>
        <v>1.243329472514134E-2</v>
      </c>
      <c r="R442" s="133">
        <f t="shared" si="381"/>
        <v>0.23148148148148148</v>
      </c>
      <c r="S442" s="133">
        <f t="shared" si="367"/>
        <v>0.23147465543181464</v>
      </c>
      <c r="T442" s="133">
        <f t="shared" si="368"/>
        <v>6.7850676653983126E-6</v>
      </c>
      <c r="U442" s="138">
        <f t="shared" si="382"/>
        <v>6.2166473625706702E-3</v>
      </c>
      <c r="V442" s="133">
        <f t="shared" si="383"/>
        <v>0.11574074074074074</v>
      </c>
      <c r="W442" s="133">
        <f t="shared" si="369"/>
        <v>0.11573732771590732</v>
      </c>
      <c r="X442" s="133">
        <f t="shared" si="370"/>
        <v>3.3925338326991563E-6</v>
      </c>
      <c r="Y442" s="138">
        <f t="shared" si="384"/>
        <v>1.2433294725141342E-3</v>
      </c>
      <c r="Z442" s="133">
        <f t="shared" si="385"/>
        <v>2.3148148148148147E-2</v>
      </c>
      <c r="AA442" s="133">
        <f t="shared" si="371"/>
        <v>2.3147465543181468E-2</v>
      </c>
      <c r="AB442" s="133">
        <f t="shared" si="372"/>
        <v>6.7850676653983128E-7</v>
      </c>
      <c r="AC442" s="141">
        <f t="shared" si="386"/>
        <v>0.36744791666667198</v>
      </c>
      <c r="AD442" s="91">
        <f t="shared" si="389"/>
        <v>2.6324464302627318E-2</v>
      </c>
      <c r="AE442" s="91">
        <f t="shared" si="390"/>
        <v>2.6</v>
      </c>
      <c r="AF442" s="91">
        <f t="shared" si="391"/>
        <v>1.3162232151313659E-2</v>
      </c>
      <c r="AG442" s="91">
        <f t="shared" si="390"/>
        <v>1.31</v>
      </c>
      <c r="AH442" s="91">
        <f t="shared" si="392"/>
        <v>6.5811160756568295E-3</v>
      </c>
      <c r="AI442" s="91">
        <f t="shared" si="393"/>
        <v>0.66</v>
      </c>
      <c r="AJ442" s="91">
        <f t="shared" si="394"/>
        <v>1.316223215131367E-3</v>
      </c>
      <c r="AK442" s="91">
        <f t="shared" si="393"/>
        <v>0.13</v>
      </c>
      <c r="AL442" s="91">
        <f t="shared" si="395"/>
        <v>1.3162232151313659E-2</v>
      </c>
      <c r="AM442" s="91">
        <f t="shared" si="396"/>
        <v>1.31</v>
      </c>
      <c r="AN442" s="91">
        <f t="shared" si="397"/>
        <v>6.5811160756568295E-3</v>
      </c>
      <c r="AO442" s="91">
        <f t="shared" si="398"/>
        <v>0.66</v>
      </c>
      <c r="AP442" s="91">
        <f t="shared" si="399"/>
        <v>3.2905580378284147E-3</v>
      </c>
      <c r="AQ442" s="91">
        <f t="shared" si="400"/>
        <v>0.33</v>
      </c>
      <c r="AR442" s="91">
        <f t="shared" si="401"/>
        <v>6.5811160756568349E-4</v>
      </c>
      <c r="AS442" s="91">
        <f t="shared" si="402"/>
        <v>7.0000000000000007E-2</v>
      </c>
      <c r="AT442" s="91">
        <f t="shared" si="403"/>
        <v>6.5811160756568295E-3</v>
      </c>
      <c r="AU442" s="91">
        <f t="shared" si="404"/>
        <v>0.66</v>
      </c>
      <c r="AV442" s="91">
        <f t="shared" si="405"/>
        <v>3.2905580378284147E-3</v>
      </c>
      <c r="AW442" s="91">
        <f t="shared" si="406"/>
        <v>0.33</v>
      </c>
      <c r="AX442" s="91">
        <f t="shared" si="407"/>
        <v>1.6452790189142074E-3</v>
      </c>
      <c r="AY442" s="91">
        <f t="shared" si="408"/>
        <v>0.16</v>
      </c>
      <c r="AZ442" s="91">
        <f t="shared" si="409"/>
        <v>3.2905580378284174E-4</v>
      </c>
      <c r="BA442" s="91">
        <f t="shared" si="410"/>
        <v>0.03</v>
      </c>
      <c r="BB442" s="91">
        <f t="shared" si="411"/>
        <v>1.3162232151313668E-3</v>
      </c>
      <c r="BC442" s="91">
        <f t="shared" si="412"/>
        <v>0.13</v>
      </c>
      <c r="BD442" s="91">
        <f t="shared" si="413"/>
        <v>6.5811160756568338E-4</v>
      </c>
      <c r="BE442" s="91">
        <f t="shared" si="414"/>
        <v>7.0000000000000007E-2</v>
      </c>
      <c r="BF442" s="91">
        <f t="shared" si="415"/>
        <v>3.2905580378284169E-4</v>
      </c>
      <c r="BG442" s="91">
        <f t="shared" si="416"/>
        <v>0.03</v>
      </c>
      <c r="BH442" s="91">
        <f t="shared" si="417"/>
        <v>6.5811160756568346E-5</v>
      </c>
      <c r="BI442" s="91">
        <f t="shared" si="418"/>
        <v>0.01</v>
      </c>
    </row>
    <row r="443" spans="1:61" s="91" customFormat="1" x14ac:dyDescent="0.25">
      <c r="A443" s="126">
        <v>7.5</v>
      </c>
      <c r="B443" s="127">
        <f t="shared" si="373"/>
        <v>41</v>
      </c>
      <c r="C443" s="128">
        <f t="shared" si="363"/>
        <v>0</v>
      </c>
      <c r="D443" s="129">
        <f t="shared" si="364"/>
        <v>1</v>
      </c>
      <c r="E443" s="130">
        <f t="shared" si="365"/>
        <v>0</v>
      </c>
      <c r="F443" s="145">
        <f t="shared" si="362"/>
        <v>40</v>
      </c>
      <c r="G443" s="138">
        <f t="shared" si="387"/>
        <v>2.4866589621041019E-2</v>
      </c>
      <c r="H443" s="133">
        <f t="shared" si="374"/>
        <v>0.46296296296296297</v>
      </c>
      <c r="I443" s="129">
        <f t="shared" si="375"/>
        <v>1.38</v>
      </c>
      <c r="J443" s="133">
        <f t="shared" si="376"/>
        <v>0.46294931404269229</v>
      </c>
      <c r="K443" s="133">
        <f t="shared" si="388"/>
        <v>1.3570135423982452E-5</v>
      </c>
      <c r="L443" s="128">
        <f t="shared" si="377"/>
        <v>18.617322322758923</v>
      </c>
      <c r="M443" s="129">
        <f t="shared" si="366"/>
        <v>0</v>
      </c>
      <c r="N443" s="145">
        <v>0</v>
      </c>
      <c r="O443" s="140">
        <f t="shared" si="378"/>
        <v>1014.657295051789</v>
      </c>
      <c r="P443" s="135">
        <f t="shared" si="379"/>
        <v>480</v>
      </c>
      <c r="Q443" s="138">
        <f t="shared" si="380"/>
        <v>1.2433294810520509E-2</v>
      </c>
      <c r="R443" s="133">
        <f t="shared" si="381"/>
        <v>0.23148148148148148</v>
      </c>
      <c r="S443" s="133">
        <f t="shared" si="367"/>
        <v>0.23147465702134615</v>
      </c>
      <c r="T443" s="133">
        <f t="shared" si="368"/>
        <v>6.7850677119912258E-6</v>
      </c>
      <c r="U443" s="138">
        <f t="shared" si="382"/>
        <v>6.2166474052602547E-3</v>
      </c>
      <c r="V443" s="133">
        <f t="shared" si="383"/>
        <v>0.11574074074074074</v>
      </c>
      <c r="W443" s="133">
        <f t="shared" si="369"/>
        <v>0.11573732851067307</v>
      </c>
      <c r="X443" s="133">
        <f t="shared" si="370"/>
        <v>3.3925338559956129E-6</v>
      </c>
      <c r="Y443" s="138">
        <f t="shared" si="384"/>
        <v>1.2433294810520511E-3</v>
      </c>
      <c r="Z443" s="133">
        <f t="shared" si="385"/>
        <v>2.3148148148148147E-2</v>
      </c>
      <c r="AA443" s="133">
        <f t="shared" si="371"/>
        <v>2.314746570213462E-2</v>
      </c>
      <c r="AB443" s="133">
        <f t="shared" si="372"/>
        <v>6.7850677119912267E-7</v>
      </c>
      <c r="AC443" s="141">
        <f t="shared" si="386"/>
        <v>0.36753472222222755</v>
      </c>
      <c r="AD443" s="91">
        <f t="shared" si="389"/>
        <v>2.639595574778781E-2</v>
      </c>
      <c r="AE443" s="91">
        <f t="shared" si="390"/>
        <v>2.61</v>
      </c>
      <c r="AF443" s="91">
        <f t="shared" si="391"/>
        <v>1.3197977873893905E-2</v>
      </c>
      <c r="AG443" s="91">
        <f t="shared" si="390"/>
        <v>1.31</v>
      </c>
      <c r="AH443" s="91">
        <f t="shared" si="392"/>
        <v>6.5989889369469524E-3</v>
      </c>
      <c r="AI443" s="91">
        <f t="shared" si="393"/>
        <v>0.66</v>
      </c>
      <c r="AJ443" s="91">
        <f t="shared" si="394"/>
        <v>1.3197977873893917E-3</v>
      </c>
      <c r="AK443" s="91">
        <f t="shared" si="393"/>
        <v>0.13</v>
      </c>
      <c r="AL443" s="91">
        <f t="shared" si="395"/>
        <v>1.3197977873893905E-2</v>
      </c>
      <c r="AM443" s="91">
        <f t="shared" si="396"/>
        <v>1.31</v>
      </c>
      <c r="AN443" s="91">
        <f t="shared" si="397"/>
        <v>6.5989889369469524E-3</v>
      </c>
      <c r="AO443" s="91">
        <f t="shared" si="398"/>
        <v>0.66</v>
      </c>
      <c r="AP443" s="91">
        <f t="shared" si="399"/>
        <v>3.2994944684734762E-3</v>
      </c>
      <c r="AQ443" s="91">
        <f t="shared" si="400"/>
        <v>0.33</v>
      </c>
      <c r="AR443" s="91">
        <f t="shared" si="401"/>
        <v>6.5989889369469585E-4</v>
      </c>
      <c r="AS443" s="91">
        <f t="shared" si="402"/>
        <v>7.0000000000000007E-2</v>
      </c>
      <c r="AT443" s="91">
        <f t="shared" si="403"/>
        <v>6.5989889369469524E-3</v>
      </c>
      <c r="AU443" s="91">
        <f t="shared" si="404"/>
        <v>0.66</v>
      </c>
      <c r="AV443" s="91">
        <f t="shared" si="405"/>
        <v>3.2994944684734762E-3</v>
      </c>
      <c r="AW443" s="91">
        <f t="shared" si="406"/>
        <v>0.33</v>
      </c>
      <c r="AX443" s="91">
        <f t="shared" si="407"/>
        <v>1.6497472342367381E-3</v>
      </c>
      <c r="AY443" s="91">
        <f t="shared" si="408"/>
        <v>0.16</v>
      </c>
      <c r="AZ443" s="91">
        <f t="shared" si="409"/>
        <v>3.2994944684734792E-4</v>
      </c>
      <c r="BA443" s="91">
        <f t="shared" si="410"/>
        <v>0.03</v>
      </c>
      <c r="BB443" s="91">
        <f t="shared" si="411"/>
        <v>1.3197977873893915E-3</v>
      </c>
      <c r="BC443" s="91">
        <f t="shared" si="412"/>
        <v>0.13</v>
      </c>
      <c r="BD443" s="91">
        <f t="shared" si="413"/>
        <v>6.5989889369469574E-4</v>
      </c>
      <c r="BE443" s="91">
        <f t="shared" si="414"/>
        <v>7.0000000000000007E-2</v>
      </c>
      <c r="BF443" s="91">
        <f t="shared" si="415"/>
        <v>3.2994944684734787E-4</v>
      </c>
      <c r="BG443" s="91">
        <f t="shared" si="416"/>
        <v>0.03</v>
      </c>
      <c r="BH443" s="91">
        <f t="shared" si="417"/>
        <v>6.5989889369469585E-5</v>
      </c>
      <c r="BI443" s="91">
        <f t="shared" si="418"/>
        <v>0.01</v>
      </c>
    </row>
    <row r="444" spans="1:61" s="91" customFormat="1" x14ac:dyDescent="0.25">
      <c r="A444" s="126">
        <v>7.5</v>
      </c>
      <c r="B444" s="127">
        <f t="shared" si="373"/>
        <v>41</v>
      </c>
      <c r="C444" s="128">
        <f t="shared" si="363"/>
        <v>0</v>
      </c>
      <c r="D444" s="129">
        <f t="shared" si="364"/>
        <v>1</v>
      </c>
      <c r="E444" s="130">
        <f t="shared" si="365"/>
        <v>0</v>
      </c>
      <c r="F444" s="145">
        <f t="shared" si="362"/>
        <v>40</v>
      </c>
      <c r="G444" s="138">
        <f t="shared" si="387"/>
        <v>2.4866589785176117E-2</v>
      </c>
      <c r="H444" s="133">
        <f t="shared" si="374"/>
        <v>0.46296296296296297</v>
      </c>
      <c r="I444" s="129">
        <f t="shared" si="375"/>
        <v>1.38</v>
      </c>
      <c r="J444" s="133">
        <f t="shared" si="376"/>
        <v>0.46294931709844833</v>
      </c>
      <c r="K444" s="133">
        <f t="shared" si="388"/>
        <v>1.3570135513553863E-5</v>
      </c>
      <c r="L444" s="128">
        <f t="shared" si="377"/>
        <v>18.617322322758923</v>
      </c>
      <c r="M444" s="129">
        <f t="shared" si="366"/>
        <v>0</v>
      </c>
      <c r="N444" s="145">
        <v>0</v>
      </c>
      <c r="O444" s="140">
        <f t="shared" si="378"/>
        <v>1014.6572985824042</v>
      </c>
      <c r="P444" s="135">
        <f t="shared" si="379"/>
        <v>480</v>
      </c>
      <c r="Q444" s="138">
        <f t="shared" si="380"/>
        <v>1.2433294892588058E-2</v>
      </c>
      <c r="R444" s="133">
        <f t="shared" si="381"/>
        <v>0.23148148148148148</v>
      </c>
      <c r="S444" s="133">
        <f t="shared" si="367"/>
        <v>0.23147465854922417</v>
      </c>
      <c r="T444" s="133">
        <f t="shared" si="368"/>
        <v>6.7850677567769316E-6</v>
      </c>
      <c r="U444" s="138">
        <f t="shared" si="382"/>
        <v>6.2166474462940291E-3</v>
      </c>
      <c r="V444" s="133">
        <f t="shared" si="383"/>
        <v>0.11574074074074074</v>
      </c>
      <c r="W444" s="133">
        <f t="shared" si="369"/>
        <v>0.11573732927461208</v>
      </c>
      <c r="X444" s="133">
        <f t="shared" si="370"/>
        <v>3.3925338783884658E-6</v>
      </c>
      <c r="Y444" s="138">
        <f t="shared" si="384"/>
        <v>1.243329489258806E-3</v>
      </c>
      <c r="Z444" s="133">
        <f t="shared" si="385"/>
        <v>2.3148148148148147E-2</v>
      </c>
      <c r="AA444" s="133">
        <f t="shared" si="371"/>
        <v>2.314746585492242E-2</v>
      </c>
      <c r="AB444" s="133">
        <f t="shared" si="372"/>
        <v>6.7850677567769323E-7</v>
      </c>
      <c r="AC444" s="141">
        <f t="shared" si="386"/>
        <v>0.36762152777778312</v>
      </c>
      <c r="AD444" s="91">
        <f t="shared" si="389"/>
        <v>2.6467447193420191E-2</v>
      </c>
      <c r="AE444" s="91">
        <f t="shared" si="390"/>
        <v>2.61</v>
      </c>
      <c r="AF444" s="91">
        <f t="shared" si="391"/>
        <v>1.3233723596710096E-2</v>
      </c>
      <c r="AG444" s="91">
        <f t="shared" si="390"/>
        <v>1.31</v>
      </c>
      <c r="AH444" s="91">
        <f t="shared" si="392"/>
        <v>6.6168617983550478E-3</v>
      </c>
      <c r="AI444" s="91">
        <f t="shared" si="393"/>
        <v>0.66</v>
      </c>
      <c r="AJ444" s="91">
        <f t="shared" si="394"/>
        <v>1.3233723596710108E-3</v>
      </c>
      <c r="AK444" s="91">
        <f t="shared" si="393"/>
        <v>0.13</v>
      </c>
      <c r="AL444" s="91">
        <f t="shared" si="395"/>
        <v>1.3233723596710096E-2</v>
      </c>
      <c r="AM444" s="91">
        <f t="shared" si="396"/>
        <v>1.31</v>
      </c>
      <c r="AN444" s="91">
        <f t="shared" si="397"/>
        <v>6.6168617983550478E-3</v>
      </c>
      <c r="AO444" s="91">
        <f t="shared" si="398"/>
        <v>0.66</v>
      </c>
      <c r="AP444" s="91">
        <f t="shared" si="399"/>
        <v>3.3084308991775239E-3</v>
      </c>
      <c r="AQ444" s="91">
        <f t="shared" si="400"/>
        <v>0.33</v>
      </c>
      <c r="AR444" s="91">
        <f t="shared" si="401"/>
        <v>6.6168617983550541E-4</v>
      </c>
      <c r="AS444" s="91">
        <f t="shared" si="402"/>
        <v>7.0000000000000007E-2</v>
      </c>
      <c r="AT444" s="91">
        <f t="shared" si="403"/>
        <v>6.6168617983550478E-3</v>
      </c>
      <c r="AU444" s="91">
        <f t="shared" si="404"/>
        <v>0.66</v>
      </c>
      <c r="AV444" s="91">
        <f t="shared" si="405"/>
        <v>3.3084308991775239E-3</v>
      </c>
      <c r="AW444" s="91">
        <f t="shared" si="406"/>
        <v>0.33</v>
      </c>
      <c r="AX444" s="91">
        <f t="shared" si="407"/>
        <v>1.6542154495887619E-3</v>
      </c>
      <c r="AY444" s="91">
        <f t="shared" si="408"/>
        <v>0.17</v>
      </c>
      <c r="AZ444" s="91">
        <f t="shared" si="409"/>
        <v>3.308430899177527E-4</v>
      </c>
      <c r="BA444" s="91">
        <f t="shared" si="410"/>
        <v>0.03</v>
      </c>
      <c r="BB444" s="91">
        <f t="shared" si="411"/>
        <v>1.3233723596710106E-3</v>
      </c>
      <c r="BC444" s="91">
        <f t="shared" si="412"/>
        <v>0.13</v>
      </c>
      <c r="BD444" s="91">
        <f t="shared" si="413"/>
        <v>6.616861798355053E-4</v>
      </c>
      <c r="BE444" s="91">
        <f t="shared" si="414"/>
        <v>7.0000000000000007E-2</v>
      </c>
      <c r="BF444" s="91">
        <f t="shared" si="415"/>
        <v>3.3084308991775265E-4</v>
      </c>
      <c r="BG444" s="91">
        <f t="shared" si="416"/>
        <v>0.03</v>
      </c>
      <c r="BH444" s="91">
        <f t="shared" si="417"/>
        <v>6.6168617983550544E-5</v>
      </c>
      <c r="BI444" s="91">
        <f t="shared" si="418"/>
        <v>0.01</v>
      </c>
    </row>
    <row r="445" spans="1:61" s="91" customFormat="1" x14ac:dyDescent="0.25">
      <c r="A445" s="126">
        <v>7.5</v>
      </c>
      <c r="B445" s="127">
        <f t="shared" si="373"/>
        <v>41</v>
      </c>
      <c r="C445" s="128">
        <f t="shared" si="363"/>
        <v>0</v>
      </c>
      <c r="D445" s="129">
        <f t="shared" si="364"/>
        <v>1</v>
      </c>
      <c r="E445" s="130">
        <f t="shared" si="365"/>
        <v>0</v>
      </c>
      <c r="F445" s="145">
        <f t="shared" si="362"/>
        <v>40</v>
      </c>
      <c r="G445" s="138">
        <f t="shared" si="387"/>
        <v>2.4866589942944869E-2</v>
      </c>
      <c r="H445" s="133">
        <f t="shared" si="374"/>
        <v>0.46296296296296297</v>
      </c>
      <c r="I445" s="129">
        <f t="shared" si="375"/>
        <v>1.38</v>
      </c>
      <c r="J445" s="133">
        <f t="shared" si="376"/>
        <v>0.46294932003568007</v>
      </c>
      <c r="K445" s="133">
        <f t="shared" si="388"/>
        <v>1.3570135599651047E-5</v>
      </c>
      <c r="L445" s="128">
        <f t="shared" si="377"/>
        <v>18.617322322758923</v>
      </c>
      <c r="M445" s="129">
        <f t="shared" si="366"/>
        <v>0</v>
      </c>
      <c r="N445" s="145">
        <v>0</v>
      </c>
      <c r="O445" s="140">
        <f t="shared" si="378"/>
        <v>1014.6573019760806</v>
      </c>
      <c r="P445" s="135">
        <f t="shared" si="379"/>
        <v>480</v>
      </c>
      <c r="Q445" s="138">
        <f t="shared" si="380"/>
        <v>1.2433294971472435E-2</v>
      </c>
      <c r="R445" s="133">
        <f t="shared" si="381"/>
        <v>0.23148148148148148</v>
      </c>
      <c r="S445" s="133">
        <f t="shared" si="367"/>
        <v>0.23147466001784003</v>
      </c>
      <c r="T445" s="133">
        <f t="shared" si="368"/>
        <v>6.7850677998255236E-6</v>
      </c>
      <c r="U445" s="138">
        <f t="shared" si="382"/>
        <v>6.2166474857362174E-3</v>
      </c>
      <c r="V445" s="133">
        <f t="shared" si="383"/>
        <v>0.11574074074074074</v>
      </c>
      <c r="W445" s="133">
        <f t="shared" si="369"/>
        <v>0.11573733000892002</v>
      </c>
      <c r="X445" s="133">
        <f t="shared" si="370"/>
        <v>3.3925338999127618E-6</v>
      </c>
      <c r="Y445" s="138">
        <f t="shared" si="384"/>
        <v>1.2433294971472436E-3</v>
      </c>
      <c r="Z445" s="133">
        <f t="shared" si="385"/>
        <v>2.3148148148148147E-2</v>
      </c>
      <c r="AA445" s="133">
        <f t="shared" si="371"/>
        <v>2.3147466001784005E-2</v>
      </c>
      <c r="AB445" s="133">
        <f t="shared" si="372"/>
        <v>6.7850677998255247E-7</v>
      </c>
      <c r="AC445" s="141">
        <f t="shared" si="386"/>
        <v>0.36770833333333869</v>
      </c>
      <c r="AD445" s="91">
        <f t="shared" si="389"/>
        <v>2.6538938639506158E-2</v>
      </c>
      <c r="AE445" s="91">
        <f t="shared" si="390"/>
        <v>2.62</v>
      </c>
      <c r="AF445" s="91">
        <f t="shared" si="391"/>
        <v>1.3269469319753079E-2</v>
      </c>
      <c r="AG445" s="91">
        <f t="shared" si="390"/>
        <v>1.32</v>
      </c>
      <c r="AH445" s="91">
        <f t="shared" si="392"/>
        <v>6.6347346598765395E-3</v>
      </c>
      <c r="AI445" s="91">
        <f t="shared" si="393"/>
        <v>0.66</v>
      </c>
      <c r="AJ445" s="91">
        <f t="shared" si="394"/>
        <v>1.3269469319753091E-3</v>
      </c>
      <c r="AK445" s="91">
        <f t="shared" si="393"/>
        <v>0.13</v>
      </c>
      <c r="AL445" s="91">
        <f t="shared" si="395"/>
        <v>1.3269469319753079E-2</v>
      </c>
      <c r="AM445" s="91">
        <f t="shared" si="396"/>
        <v>1.32</v>
      </c>
      <c r="AN445" s="91">
        <f t="shared" si="397"/>
        <v>6.6347346598765395E-3</v>
      </c>
      <c r="AO445" s="91">
        <f t="shared" si="398"/>
        <v>0.66</v>
      </c>
      <c r="AP445" s="91">
        <f t="shared" si="399"/>
        <v>3.3173673299382697E-3</v>
      </c>
      <c r="AQ445" s="91">
        <f t="shared" si="400"/>
        <v>0.33</v>
      </c>
      <c r="AR445" s="91">
        <f t="shared" si="401"/>
        <v>6.6347346598765453E-4</v>
      </c>
      <c r="AS445" s="91">
        <f t="shared" si="402"/>
        <v>7.0000000000000007E-2</v>
      </c>
      <c r="AT445" s="91">
        <f t="shared" si="403"/>
        <v>6.6347346598765395E-3</v>
      </c>
      <c r="AU445" s="91">
        <f t="shared" si="404"/>
        <v>0.66</v>
      </c>
      <c r="AV445" s="91">
        <f t="shared" si="405"/>
        <v>3.3173673299382697E-3</v>
      </c>
      <c r="AW445" s="91">
        <f t="shared" si="406"/>
        <v>0.33</v>
      </c>
      <c r="AX445" s="91">
        <f t="shared" si="407"/>
        <v>1.6586836649691349E-3</v>
      </c>
      <c r="AY445" s="91">
        <f t="shared" si="408"/>
        <v>0.17</v>
      </c>
      <c r="AZ445" s="91">
        <f t="shared" si="409"/>
        <v>3.3173673299382727E-4</v>
      </c>
      <c r="BA445" s="91">
        <f t="shared" si="410"/>
        <v>0.03</v>
      </c>
      <c r="BB445" s="91">
        <f t="shared" si="411"/>
        <v>1.3269469319753088E-3</v>
      </c>
      <c r="BC445" s="91">
        <f t="shared" si="412"/>
        <v>0.13</v>
      </c>
      <c r="BD445" s="91">
        <f t="shared" si="413"/>
        <v>6.6347346598765442E-4</v>
      </c>
      <c r="BE445" s="91">
        <f t="shared" si="414"/>
        <v>7.0000000000000007E-2</v>
      </c>
      <c r="BF445" s="91">
        <f t="shared" si="415"/>
        <v>3.3173673299382721E-4</v>
      </c>
      <c r="BG445" s="91">
        <f t="shared" si="416"/>
        <v>0.03</v>
      </c>
      <c r="BH445" s="91">
        <f t="shared" si="417"/>
        <v>6.6347346598765456E-5</v>
      </c>
      <c r="BI445" s="91">
        <f t="shared" si="418"/>
        <v>0.01</v>
      </c>
    </row>
    <row r="446" spans="1:61" s="91" customFormat="1" x14ac:dyDescent="0.25">
      <c r="A446" s="126">
        <v>7.5</v>
      </c>
      <c r="B446" s="127">
        <f t="shared" si="373"/>
        <v>41</v>
      </c>
      <c r="C446" s="128">
        <f t="shared" si="363"/>
        <v>0</v>
      </c>
      <c r="D446" s="129">
        <f t="shared" si="364"/>
        <v>1</v>
      </c>
      <c r="E446" s="130">
        <f t="shared" si="365"/>
        <v>0</v>
      </c>
      <c r="F446" s="145">
        <f t="shared" si="362"/>
        <v>40</v>
      </c>
      <c r="G446" s="138">
        <f t="shared" si="387"/>
        <v>2.4866590094594208E-2</v>
      </c>
      <c r="H446" s="133">
        <f t="shared" si="374"/>
        <v>0.46296296296296297</v>
      </c>
      <c r="I446" s="129">
        <f t="shared" si="375"/>
        <v>1.38</v>
      </c>
      <c r="J446" s="133">
        <f t="shared" si="376"/>
        <v>0.46294932285898466</v>
      </c>
      <c r="K446" s="133">
        <f t="shared" si="388"/>
        <v>1.3570135682408762E-5</v>
      </c>
      <c r="L446" s="128">
        <f t="shared" si="377"/>
        <v>18.617322322758923</v>
      </c>
      <c r="M446" s="129">
        <f t="shared" si="366"/>
        <v>0</v>
      </c>
      <c r="N446" s="145">
        <v>0</v>
      </c>
      <c r="O446" s="140">
        <f t="shared" si="378"/>
        <v>1014.6573052381297</v>
      </c>
      <c r="P446" s="135">
        <f t="shared" si="379"/>
        <v>480</v>
      </c>
      <c r="Q446" s="138">
        <f t="shared" si="380"/>
        <v>1.2433295047297104E-2</v>
      </c>
      <c r="R446" s="133">
        <f t="shared" si="381"/>
        <v>0.23148148148148148</v>
      </c>
      <c r="S446" s="133">
        <f t="shared" si="367"/>
        <v>0.23147466142949233</v>
      </c>
      <c r="T446" s="133">
        <f t="shared" si="368"/>
        <v>6.7850678412043808E-6</v>
      </c>
      <c r="U446" s="138">
        <f t="shared" si="382"/>
        <v>6.2166475236485521E-3</v>
      </c>
      <c r="V446" s="133">
        <f t="shared" si="383"/>
        <v>0.11574074074074074</v>
      </c>
      <c r="W446" s="133">
        <f t="shared" si="369"/>
        <v>0.11573733071474616</v>
      </c>
      <c r="X446" s="133">
        <f t="shared" si="370"/>
        <v>3.3925339206021904E-6</v>
      </c>
      <c r="Y446" s="138">
        <f t="shared" si="384"/>
        <v>1.2433295047297105E-3</v>
      </c>
      <c r="Z446" s="133">
        <f t="shared" si="385"/>
        <v>2.3148148148148147E-2</v>
      </c>
      <c r="AA446" s="133">
        <f t="shared" si="371"/>
        <v>2.3147466142949238E-2</v>
      </c>
      <c r="AB446" s="133">
        <f t="shared" si="372"/>
        <v>6.7850678412043801E-7</v>
      </c>
      <c r="AC446" s="141">
        <f t="shared" si="386"/>
        <v>0.36779513888889426</v>
      </c>
      <c r="AD446" s="91">
        <f t="shared" si="389"/>
        <v>2.6610430086028116E-2</v>
      </c>
      <c r="AE446" s="91">
        <f t="shared" si="390"/>
        <v>2.63</v>
      </c>
      <c r="AF446" s="91">
        <f t="shared" si="391"/>
        <v>1.3305215043014058E-2</v>
      </c>
      <c r="AG446" s="91">
        <f t="shared" si="390"/>
        <v>1.32</v>
      </c>
      <c r="AH446" s="91">
        <f t="shared" si="392"/>
        <v>6.652607521507029E-3</v>
      </c>
      <c r="AI446" s="91">
        <f t="shared" si="393"/>
        <v>0.66</v>
      </c>
      <c r="AJ446" s="91">
        <f t="shared" si="394"/>
        <v>1.3305215043014069E-3</v>
      </c>
      <c r="AK446" s="91">
        <f t="shared" si="393"/>
        <v>0.13</v>
      </c>
      <c r="AL446" s="91">
        <f t="shared" si="395"/>
        <v>1.3305215043014058E-2</v>
      </c>
      <c r="AM446" s="91">
        <f t="shared" si="396"/>
        <v>1.32</v>
      </c>
      <c r="AN446" s="91">
        <f t="shared" si="397"/>
        <v>6.652607521507029E-3</v>
      </c>
      <c r="AO446" s="91">
        <f t="shared" si="398"/>
        <v>0.66</v>
      </c>
      <c r="AP446" s="91">
        <f t="shared" si="399"/>
        <v>3.3263037607535145E-3</v>
      </c>
      <c r="AQ446" s="91">
        <f t="shared" si="400"/>
        <v>0.33</v>
      </c>
      <c r="AR446" s="91">
        <f t="shared" si="401"/>
        <v>6.6526075215070347E-4</v>
      </c>
      <c r="AS446" s="91">
        <f t="shared" si="402"/>
        <v>7.0000000000000007E-2</v>
      </c>
      <c r="AT446" s="91">
        <f t="shared" si="403"/>
        <v>6.652607521507029E-3</v>
      </c>
      <c r="AU446" s="91">
        <f t="shared" si="404"/>
        <v>0.66</v>
      </c>
      <c r="AV446" s="91">
        <f t="shared" si="405"/>
        <v>3.3263037607535145E-3</v>
      </c>
      <c r="AW446" s="91">
        <f t="shared" si="406"/>
        <v>0.33</v>
      </c>
      <c r="AX446" s="91">
        <f t="shared" si="407"/>
        <v>1.6631518803767573E-3</v>
      </c>
      <c r="AY446" s="91">
        <f t="shared" si="408"/>
        <v>0.17</v>
      </c>
      <c r="AZ446" s="91">
        <f t="shared" si="409"/>
        <v>3.3263037607535173E-4</v>
      </c>
      <c r="BA446" s="91">
        <f t="shared" si="410"/>
        <v>0.03</v>
      </c>
      <c r="BB446" s="91">
        <f t="shared" si="411"/>
        <v>1.3305215043014067E-3</v>
      </c>
      <c r="BC446" s="91">
        <f t="shared" si="412"/>
        <v>0.13</v>
      </c>
      <c r="BD446" s="91">
        <f t="shared" si="413"/>
        <v>6.6526075215070336E-4</v>
      </c>
      <c r="BE446" s="91">
        <f t="shared" si="414"/>
        <v>7.0000000000000007E-2</v>
      </c>
      <c r="BF446" s="91">
        <f t="shared" si="415"/>
        <v>3.3263037607535168E-4</v>
      </c>
      <c r="BG446" s="91">
        <f t="shared" si="416"/>
        <v>0.03</v>
      </c>
      <c r="BH446" s="91">
        <f t="shared" si="417"/>
        <v>6.6526075215070357E-5</v>
      </c>
      <c r="BI446" s="91">
        <f t="shared" si="418"/>
        <v>0.01</v>
      </c>
    </row>
    <row r="447" spans="1:61" s="91" customFormat="1" x14ac:dyDescent="0.25">
      <c r="A447" s="126">
        <v>7.5</v>
      </c>
      <c r="B447" s="127">
        <f t="shared" si="373"/>
        <v>41</v>
      </c>
      <c r="C447" s="128">
        <f t="shared" si="363"/>
        <v>0</v>
      </c>
      <c r="D447" s="129">
        <f t="shared" si="364"/>
        <v>1</v>
      </c>
      <c r="E447" s="130">
        <f t="shared" si="365"/>
        <v>0</v>
      </c>
      <c r="F447" s="145">
        <f t="shared" si="362"/>
        <v>40</v>
      </c>
      <c r="G447" s="138">
        <f t="shared" si="387"/>
        <v>2.4866590240361492E-2</v>
      </c>
      <c r="H447" s="133">
        <f t="shared" si="374"/>
        <v>0.46296296296296297</v>
      </c>
      <c r="I447" s="129">
        <f t="shared" si="375"/>
        <v>1.38</v>
      </c>
      <c r="J447" s="133">
        <f t="shared" si="376"/>
        <v>0.46294932557278118</v>
      </c>
      <c r="K447" s="133">
        <f t="shared" si="388"/>
        <v>1.3570135761956531E-5</v>
      </c>
      <c r="L447" s="128">
        <f t="shared" si="377"/>
        <v>18.617322322758923</v>
      </c>
      <c r="M447" s="129">
        <f t="shared" si="366"/>
        <v>0</v>
      </c>
      <c r="N447" s="145">
        <v>0</v>
      </c>
      <c r="O447" s="140">
        <f t="shared" si="378"/>
        <v>1014.6573083736564</v>
      </c>
      <c r="P447" s="135">
        <f t="shared" si="379"/>
        <v>480</v>
      </c>
      <c r="Q447" s="138">
        <f t="shared" si="380"/>
        <v>1.2433295120180746E-2</v>
      </c>
      <c r="R447" s="133">
        <f t="shared" si="381"/>
        <v>0.23148148148148148</v>
      </c>
      <c r="S447" s="133">
        <f t="shared" si="367"/>
        <v>0.23147466278639059</v>
      </c>
      <c r="T447" s="133">
        <f t="shared" si="368"/>
        <v>6.7850678809782655E-6</v>
      </c>
      <c r="U447" s="138">
        <f t="shared" si="382"/>
        <v>6.216647560090373E-3</v>
      </c>
      <c r="V447" s="133">
        <f t="shared" si="383"/>
        <v>0.11574074074074074</v>
      </c>
      <c r="W447" s="133">
        <f t="shared" si="369"/>
        <v>0.11573733139319529</v>
      </c>
      <c r="X447" s="133">
        <f t="shared" si="370"/>
        <v>3.3925339404891327E-6</v>
      </c>
      <c r="Y447" s="138">
        <f t="shared" si="384"/>
        <v>1.2433295120180747E-3</v>
      </c>
      <c r="Z447" s="133">
        <f t="shared" si="385"/>
        <v>2.3148148148148147E-2</v>
      </c>
      <c r="AA447" s="133">
        <f t="shared" si="371"/>
        <v>2.3147466278639062E-2</v>
      </c>
      <c r="AB447" s="133">
        <f t="shared" si="372"/>
        <v>6.7850678809782648E-7</v>
      </c>
      <c r="AC447" s="141">
        <f t="shared" si="386"/>
        <v>0.36788194444444983</v>
      </c>
      <c r="AD447" s="91">
        <f t="shared" si="389"/>
        <v>2.6681921532969156E-2</v>
      </c>
      <c r="AE447" s="91">
        <f t="shared" si="390"/>
        <v>2.63</v>
      </c>
      <c r="AF447" s="91">
        <f t="shared" si="391"/>
        <v>1.3340960766484578E-2</v>
      </c>
      <c r="AG447" s="91">
        <f t="shared" si="390"/>
        <v>1.33</v>
      </c>
      <c r="AH447" s="91">
        <f t="shared" si="392"/>
        <v>6.6704803832422889E-3</v>
      </c>
      <c r="AI447" s="91">
        <f t="shared" si="393"/>
        <v>0.66</v>
      </c>
      <c r="AJ447" s="91">
        <f t="shared" si="394"/>
        <v>1.334096076648459E-3</v>
      </c>
      <c r="AK447" s="91">
        <f t="shared" si="393"/>
        <v>0.13</v>
      </c>
      <c r="AL447" s="91">
        <f t="shared" si="395"/>
        <v>1.3340960766484578E-2</v>
      </c>
      <c r="AM447" s="91">
        <f t="shared" si="396"/>
        <v>1.33</v>
      </c>
      <c r="AN447" s="91">
        <f t="shared" si="397"/>
        <v>6.6704803832422889E-3</v>
      </c>
      <c r="AO447" s="91">
        <f t="shared" si="398"/>
        <v>0.66</v>
      </c>
      <c r="AP447" s="91">
        <f t="shared" si="399"/>
        <v>3.3352401916211445E-3</v>
      </c>
      <c r="AQ447" s="91">
        <f t="shared" si="400"/>
        <v>0.33</v>
      </c>
      <c r="AR447" s="91">
        <f t="shared" si="401"/>
        <v>6.6704803832422948E-4</v>
      </c>
      <c r="AS447" s="91">
        <f t="shared" si="402"/>
        <v>7.0000000000000007E-2</v>
      </c>
      <c r="AT447" s="91">
        <f t="shared" si="403"/>
        <v>6.6704803832422889E-3</v>
      </c>
      <c r="AU447" s="91">
        <f t="shared" si="404"/>
        <v>0.66</v>
      </c>
      <c r="AV447" s="91">
        <f t="shared" si="405"/>
        <v>3.3352401916211445E-3</v>
      </c>
      <c r="AW447" s="91">
        <f t="shared" si="406"/>
        <v>0.33</v>
      </c>
      <c r="AX447" s="91">
        <f t="shared" si="407"/>
        <v>1.6676200958105722E-3</v>
      </c>
      <c r="AY447" s="91">
        <f t="shared" si="408"/>
        <v>0.17</v>
      </c>
      <c r="AZ447" s="91">
        <f t="shared" si="409"/>
        <v>3.3352401916211474E-4</v>
      </c>
      <c r="BA447" s="91">
        <f t="shared" si="410"/>
        <v>0.03</v>
      </c>
      <c r="BB447" s="91">
        <f t="shared" si="411"/>
        <v>1.3340960766484587E-3</v>
      </c>
      <c r="BC447" s="91">
        <f t="shared" si="412"/>
        <v>0.13</v>
      </c>
      <c r="BD447" s="91">
        <f t="shared" si="413"/>
        <v>6.6704803832422937E-4</v>
      </c>
      <c r="BE447" s="91">
        <f t="shared" si="414"/>
        <v>7.0000000000000007E-2</v>
      </c>
      <c r="BF447" s="91">
        <f t="shared" si="415"/>
        <v>3.3352401916211469E-4</v>
      </c>
      <c r="BG447" s="91">
        <f t="shared" si="416"/>
        <v>0.03</v>
      </c>
      <c r="BH447" s="91">
        <f t="shared" si="417"/>
        <v>6.6704803832422951E-5</v>
      </c>
      <c r="BI447" s="91">
        <f t="shared" si="418"/>
        <v>0.01</v>
      </c>
    </row>
    <row r="448" spans="1:61" s="91" customFormat="1" x14ac:dyDescent="0.25">
      <c r="A448" s="126">
        <v>7.5</v>
      </c>
      <c r="B448" s="127">
        <f t="shared" si="373"/>
        <v>41</v>
      </c>
      <c r="C448" s="128">
        <f t="shared" si="363"/>
        <v>0</v>
      </c>
      <c r="D448" s="129">
        <f t="shared" si="364"/>
        <v>1</v>
      </c>
      <c r="E448" s="130">
        <f t="shared" si="365"/>
        <v>0</v>
      </c>
      <c r="F448" s="145">
        <f t="shared" si="362"/>
        <v>40</v>
      </c>
      <c r="G448" s="138">
        <f t="shared" si="387"/>
        <v>2.4866590380474868E-2</v>
      </c>
      <c r="H448" s="133">
        <f t="shared" si="374"/>
        <v>0.46296296296296297</v>
      </c>
      <c r="I448" s="129">
        <f t="shared" si="375"/>
        <v>1.38</v>
      </c>
      <c r="J448" s="133">
        <f t="shared" si="376"/>
        <v>0.46294932818131707</v>
      </c>
      <c r="K448" s="133">
        <f t="shared" si="388"/>
        <v>1.3570135838418866E-5</v>
      </c>
      <c r="L448" s="128">
        <f t="shared" si="377"/>
        <v>18.617322322758923</v>
      </c>
      <c r="M448" s="129">
        <f t="shared" si="366"/>
        <v>0</v>
      </c>
      <c r="N448" s="145">
        <v>0</v>
      </c>
      <c r="O448" s="140">
        <f t="shared" si="378"/>
        <v>1014.6573113875685</v>
      </c>
      <c r="P448" s="135">
        <f t="shared" si="379"/>
        <v>480</v>
      </c>
      <c r="Q448" s="138">
        <f t="shared" si="380"/>
        <v>1.2433295190237434E-2</v>
      </c>
      <c r="R448" s="133">
        <f t="shared" si="381"/>
        <v>0.23148148148148148</v>
      </c>
      <c r="S448" s="133">
        <f t="shared" si="367"/>
        <v>0.23147466409065853</v>
      </c>
      <c r="T448" s="133">
        <f t="shared" si="368"/>
        <v>6.785067919209433E-6</v>
      </c>
      <c r="U448" s="138">
        <f t="shared" si="382"/>
        <v>6.216647595118717E-3</v>
      </c>
      <c r="V448" s="133">
        <f t="shared" si="383"/>
        <v>0.11574074074074074</v>
      </c>
      <c r="W448" s="133">
        <f t="shared" si="369"/>
        <v>0.11573733204532927</v>
      </c>
      <c r="X448" s="133">
        <f t="shared" si="370"/>
        <v>3.3925339596047165E-6</v>
      </c>
      <c r="Y448" s="138">
        <f t="shared" si="384"/>
        <v>1.2433295190237435E-3</v>
      </c>
      <c r="Z448" s="133">
        <f t="shared" si="385"/>
        <v>2.3148148148148147E-2</v>
      </c>
      <c r="AA448" s="133">
        <f t="shared" si="371"/>
        <v>2.3147466409065856E-2</v>
      </c>
      <c r="AB448" s="133">
        <f t="shared" si="372"/>
        <v>6.7850679192094325E-7</v>
      </c>
      <c r="AC448" s="141">
        <f t="shared" si="386"/>
        <v>0.3679687500000054</v>
      </c>
      <c r="AD448" s="91">
        <f t="shared" si="389"/>
        <v>2.6753412980313022E-2</v>
      </c>
      <c r="AE448" s="91">
        <f t="shared" si="390"/>
        <v>2.64</v>
      </c>
      <c r="AF448" s="91">
        <f t="shared" si="391"/>
        <v>1.3376706490156511E-2</v>
      </c>
      <c r="AG448" s="91">
        <f t="shared" si="390"/>
        <v>1.33</v>
      </c>
      <c r="AH448" s="91">
        <f t="shared" si="392"/>
        <v>6.6883532450782556E-3</v>
      </c>
      <c r="AI448" s="91">
        <f t="shared" si="393"/>
        <v>0.67</v>
      </c>
      <c r="AJ448" s="91">
        <f t="shared" si="394"/>
        <v>1.3376706490156522E-3</v>
      </c>
      <c r="AK448" s="91">
        <f t="shared" si="393"/>
        <v>0.13</v>
      </c>
      <c r="AL448" s="91">
        <f t="shared" si="395"/>
        <v>1.3376706490156511E-2</v>
      </c>
      <c r="AM448" s="91">
        <f t="shared" si="396"/>
        <v>1.33</v>
      </c>
      <c r="AN448" s="91">
        <f t="shared" si="397"/>
        <v>6.6883532450782556E-3</v>
      </c>
      <c r="AO448" s="91">
        <f t="shared" si="398"/>
        <v>0.67</v>
      </c>
      <c r="AP448" s="91">
        <f t="shared" si="399"/>
        <v>3.3441766225391278E-3</v>
      </c>
      <c r="AQ448" s="91">
        <f t="shared" si="400"/>
        <v>0.33</v>
      </c>
      <c r="AR448" s="91">
        <f t="shared" si="401"/>
        <v>6.688353245078261E-4</v>
      </c>
      <c r="AS448" s="91">
        <f t="shared" si="402"/>
        <v>7.0000000000000007E-2</v>
      </c>
      <c r="AT448" s="91">
        <f t="shared" si="403"/>
        <v>6.6883532450782556E-3</v>
      </c>
      <c r="AU448" s="91">
        <f t="shared" si="404"/>
        <v>0.67</v>
      </c>
      <c r="AV448" s="91">
        <f t="shared" si="405"/>
        <v>3.3441766225391278E-3</v>
      </c>
      <c r="AW448" s="91">
        <f t="shared" si="406"/>
        <v>0.33</v>
      </c>
      <c r="AX448" s="91">
        <f t="shared" si="407"/>
        <v>1.6720883112695639E-3</v>
      </c>
      <c r="AY448" s="91">
        <f t="shared" si="408"/>
        <v>0.17</v>
      </c>
      <c r="AZ448" s="91">
        <f t="shared" si="409"/>
        <v>3.3441766225391305E-4</v>
      </c>
      <c r="BA448" s="91">
        <f t="shared" si="410"/>
        <v>0.03</v>
      </c>
      <c r="BB448" s="91">
        <f t="shared" si="411"/>
        <v>1.337670649015652E-3</v>
      </c>
      <c r="BC448" s="91">
        <f t="shared" si="412"/>
        <v>0.13</v>
      </c>
      <c r="BD448" s="91">
        <f t="shared" si="413"/>
        <v>6.6883532450782599E-4</v>
      </c>
      <c r="BE448" s="91">
        <f t="shared" si="414"/>
        <v>7.0000000000000007E-2</v>
      </c>
      <c r="BF448" s="91">
        <f t="shared" si="415"/>
        <v>3.34417662253913E-4</v>
      </c>
      <c r="BG448" s="91">
        <f t="shared" si="416"/>
        <v>0.03</v>
      </c>
      <c r="BH448" s="91">
        <f t="shared" si="417"/>
        <v>6.6883532450782618E-5</v>
      </c>
      <c r="BI448" s="91">
        <f t="shared" si="418"/>
        <v>0.01</v>
      </c>
    </row>
    <row r="449" spans="1:61" s="91" customFormat="1" x14ac:dyDescent="0.25">
      <c r="A449" s="126">
        <v>7.5</v>
      </c>
      <c r="B449" s="127">
        <f t="shared" si="373"/>
        <v>41</v>
      </c>
      <c r="C449" s="128">
        <f t="shared" si="363"/>
        <v>0</v>
      </c>
      <c r="D449" s="129">
        <f t="shared" si="364"/>
        <v>1</v>
      </c>
      <c r="E449" s="130">
        <f t="shared" si="365"/>
        <v>0</v>
      </c>
      <c r="F449" s="145">
        <f t="shared" si="362"/>
        <v>40</v>
      </c>
      <c r="G449" s="138">
        <f t="shared" si="387"/>
        <v>2.4866590515153632E-2</v>
      </c>
      <c r="H449" s="133">
        <f t="shared" si="374"/>
        <v>0.46296296296296297</v>
      </c>
      <c r="I449" s="129">
        <f t="shared" si="375"/>
        <v>1.38</v>
      </c>
      <c r="J449" s="133">
        <f t="shared" si="376"/>
        <v>0.46294933068867505</v>
      </c>
      <c r="K449" s="133">
        <f t="shared" si="388"/>
        <v>1.3570135911915437E-5</v>
      </c>
      <c r="L449" s="128">
        <f t="shared" si="377"/>
        <v>18.617322322758923</v>
      </c>
      <c r="M449" s="129">
        <f t="shared" si="366"/>
        <v>0</v>
      </c>
      <c r="N449" s="145">
        <v>0</v>
      </c>
      <c r="O449" s="140">
        <f t="shared" si="378"/>
        <v>1014.6573142845828</v>
      </c>
      <c r="P449" s="135">
        <f t="shared" si="379"/>
        <v>480</v>
      </c>
      <c r="Q449" s="138">
        <f t="shared" si="380"/>
        <v>1.2433295257576816E-2</v>
      </c>
      <c r="R449" s="133">
        <f t="shared" si="381"/>
        <v>0.23148148148148148</v>
      </c>
      <c r="S449" s="133">
        <f t="shared" si="367"/>
        <v>0.23147466534433753</v>
      </c>
      <c r="T449" s="133">
        <f t="shared" si="368"/>
        <v>6.7850679559577185E-6</v>
      </c>
      <c r="U449" s="138">
        <f t="shared" si="382"/>
        <v>6.2166476287884081E-3</v>
      </c>
      <c r="V449" s="133">
        <f t="shared" si="383"/>
        <v>0.11574074074074074</v>
      </c>
      <c r="W449" s="133">
        <f t="shared" si="369"/>
        <v>0.11573733267216876</v>
      </c>
      <c r="X449" s="133">
        <f t="shared" si="370"/>
        <v>3.3925339779788593E-6</v>
      </c>
      <c r="Y449" s="138">
        <f t="shared" si="384"/>
        <v>1.2433295257576818E-3</v>
      </c>
      <c r="Z449" s="133">
        <f t="shared" si="385"/>
        <v>2.3148148148148147E-2</v>
      </c>
      <c r="AA449" s="133">
        <f t="shared" si="371"/>
        <v>2.3147466534433756E-2</v>
      </c>
      <c r="AB449" s="133">
        <f t="shared" si="372"/>
        <v>6.7850679559577187E-7</v>
      </c>
      <c r="AC449" s="141">
        <f t="shared" si="386"/>
        <v>0.36805555555556096</v>
      </c>
      <c r="AD449" s="91">
        <f t="shared" si="389"/>
        <v>2.682490442804409E-2</v>
      </c>
      <c r="AE449" s="91">
        <f t="shared" si="390"/>
        <v>2.65</v>
      </c>
      <c r="AF449" s="91">
        <f t="shared" si="391"/>
        <v>1.3412452214022045E-2</v>
      </c>
      <c r="AG449" s="91">
        <f t="shared" si="390"/>
        <v>1.33</v>
      </c>
      <c r="AH449" s="91">
        <f t="shared" si="392"/>
        <v>6.7062261070110225E-3</v>
      </c>
      <c r="AI449" s="91">
        <f t="shared" si="393"/>
        <v>0.67</v>
      </c>
      <c r="AJ449" s="91">
        <f t="shared" si="394"/>
        <v>1.3412452214022056E-3</v>
      </c>
      <c r="AK449" s="91">
        <f t="shared" si="393"/>
        <v>0.13</v>
      </c>
      <c r="AL449" s="91">
        <f t="shared" si="395"/>
        <v>1.3412452214022045E-2</v>
      </c>
      <c r="AM449" s="91">
        <f t="shared" si="396"/>
        <v>1.33</v>
      </c>
      <c r="AN449" s="91">
        <f t="shared" si="397"/>
        <v>6.7062261070110225E-3</v>
      </c>
      <c r="AO449" s="91">
        <f t="shared" si="398"/>
        <v>0.67</v>
      </c>
      <c r="AP449" s="91">
        <f t="shared" si="399"/>
        <v>3.3531130535055112E-3</v>
      </c>
      <c r="AQ449" s="91">
        <f t="shared" si="400"/>
        <v>0.33</v>
      </c>
      <c r="AR449" s="91">
        <f t="shared" si="401"/>
        <v>6.7062261070110281E-4</v>
      </c>
      <c r="AS449" s="91">
        <f t="shared" si="402"/>
        <v>7.0000000000000007E-2</v>
      </c>
      <c r="AT449" s="91">
        <f t="shared" si="403"/>
        <v>6.7062261070110225E-3</v>
      </c>
      <c r="AU449" s="91">
        <f t="shared" si="404"/>
        <v>0.67</v>
      </c>
      <c r="AV449" s="91">
        <f t="shared" si="405"/>
        <v>3.3531130535055112E-3</v>
      </c>
      <c r="AW449" s="91">
        <f t="shared" si="406"/>
        <v>0.33</v>
      </c>
      <c r="AX449" s="91">
        <f t="shared" si="407"/>
        <v>1.6765565267527556E-3</v>
      </c>
      <c r="AY449" s="91">
        <f t="shared" si="408"/>
        <v>0.17</v>
      </c>
      <c r="AZ449" s="91">
        <f t="shared" si="409"/>
        <v>3.3531130535055141E-4</v>
      </c>
      <c r="BA449" s="91">
        <f t="shared" si="410"/>
        <v>0.03</v>
      </c>
      <c r="BB449" s="91">
        <f t="shared" si="411"/>
        <v>1.3412452214022054E-3</v>
      </c>
      <c r="BC449" s="91">
        <f t="shared" si="412"/>
        <v>0.13</v>
      </c>
      <c r="BD449" s="91">
        <f t="shared" si="413"/>
        <v>6.706226107011027E-4</v>
      </c>
      <c r="BE449" s="91">
        <f t="shared" si="414"/>
        <v>7.0000000000000007E-2</v>
      </c>
      <c r="BF449" s="91">
        <f t="shared" si="415"/>
        <v>3.3531130535055135E-4</v>
      </c>
      <c r="BG449" s="91">
        <f t="shared" si="416"/>
        <v>0.03</v>
      </c>
      <c r="BH449" s="91">
        <f t="shared" si="417"/>
        <v>6.7062261070110289E-5</v>
      </c>
      <c r="BI449" s="91">
        <f t="shared" si="418"/>
        <v>0.01</v>
      </c>
    </row>
    <row r="450" spans="1:61" s="91" customFormat="1" x14ac:dyDescent="0.25">
      <c r="A450" s="126">
        <v>7.5</v>
      </c>
      <c r="B450" s="127">
        <f t="shared" si="373"/>
        <v>41</v>
      </c>
      <c r="C450" s="128">
        <f t="shared" si="363"/>
        <v>0</v>
      </c>
      <c r="D450" s="129">
        <f t="shared" si="364"/>
        <v>1</v>
      </c>
      <c r="E450" s="130">
        <f t="shared" si="365"/>
        <v>0</v>
      </c>
      <c r="F450" s="145">
        <f t="shared" si="362"/>
        <v>40</v>
      </c>
      <c r="G450" s="138">
        <f t="shared" si="387"/>
        <v>2.4866590644608583E-2</v>
      </c>
      <c r="H450" s="133">
        <f t="shared" si="374"/>
        <v>0.46296296296296297</v>
      </c>
      <c r="I450" s="129">
        <f t="shared" si="375"/>
        <v>1.38</v>
      </c>
      <c r="J450" s="133">
        <f t="shared" si="376"/>
        <v>0.46294933309877956</v>
      </c>
      <c r="K450" s="133">
        <f t="shared" si="388"/>
        <v>1.3570135982561281E-5</v>
      </c>
      <c r="L450" s="128">
        <f t="shared" si="377"/>
        <v>18.617322322758923</v>
      </c>
      <c r="M450" s="129">
        <f t="shared" si="366"/>
        <v>0</v>
      </c>
      <c r="N450" s="145">
        <v>0</v>
      </c>
      <c r="O450" s="140">
        <f t="shared" si="378"/>
        <v>1014.6573170692332</v>
      </c>
      <c r="P450" s="135">
        <f t="shared" si="379"/>
        <v>480</v>
      </c>
      <c r="Q450" s="138">
        <f t="shared" si="380"/>
        <v>1.2433295322304291E-2</v>
      </c>
      <c r="R450" s="133">
        <f t="shared" si="381"/>
        <v>0.23148148148148148</v>
      </c>
      <c r="S450" s="133">
        <f t="shared" si="367"/>
        <v>0.23147466654938978</v>
      </c>
      <c r="T450" s="133">
        <f t="shared" si="368"/>
        <v>6.7850679912806407E-6</v>
      </c>
      <c r="U450" s="138">
        <f t="shared" si="382"/>
        <v>6.2166476611521457E-3</v>
      </c>
      <c r="V450" s="133">
        <f t="shared" si="383"/>
        <v>0.11574074074074074</v>
      </c>
      <c r="W450" s="133">
        <f t="shared" si="369"/>
        <v>0.11573733327469489</v>
      </c>
      <c r="X450" s="133">
        <f t="shared" si="370"/>
        <v>3.3925339956403204E-6</v>
      </c>
      <c r="Y450" s="138">
        <f t="shared" si="384"/>
        <v>1.2433295322304293E-3</v>
      </c>
      <c r="Z450" s="133">
        <f t="shared" si="385"/>
        <v>2.3148148148148147E-2</v>
      </c>
      <c r="AA450" s="133">
        <f t="shared" si="371"/>
        <v>2.314746665493898E-2</v>
      </c>
      <c r="AB450" s="133">
        <f t="shared" si="372"/>
        <v>6.7850679912806412E-7</v>
      </c>
      <c r="AC450" s="141">
        <f t="shared" si="386"/>
        <v>0.36814236111111653</v>
      </c>
      <c r="AD450" s="91">
        <f t="shared" si="389"/>
        <v>2.6896395876147339E-2</v>
      </c>
      <c r="AE450" s="91">
        <f t="shared" si="390"/>
        <v>2.65</v>
      </c>
      <c r="AF450" s="91">
        <f t="shared" si="391"/>
        <v>1.3448197938073669E-2</v>
      </c>
      <c r="AG450" s="91">
        <f t="shared" si="390"/>
        <v>1.34</v>
      </c>
      <c r="AH450" s="91">
        <f t="shared" si="392"/>
        <v>6.7240989690368347E-3</v>
      </c>
      <c r="AI450" s="91">
        <f t="shared" si="393"/>
        <v>0.67</v>
      </c>
      <c r="AJ450" s="91">
        <f t="shared" si="394"/>
        <v>1.3448197938073681E-3</v>
      </c>
      <c r="AK450" s="91">
        <f t="shared" si="393"/>
        <v>0.13</v>
      </c>
      <c r="AL450" s="91">
        <f t="shared" si="395"/>
        <v>1.3448197938073669E-2</v>
      </c>
      <c r="AM450" s="91">
        <f t="shared" si="396"/>
        <v>1.34</v>
      </c>
      <c r="AN450" s="91">
        <f t="shared" si="397"/>
        <v>6.7240989690368347E-3</v>
      </c>
      <c r="AO450" s="91">
        <f t="shared" si="398"/>
        <v>0.67</v>
      </c>
      <c r="AP450" s="91">
        <f t="shared" si="399"/>
        <v>3.3620494845184173E-3</v>
      </c>
      <c r="AQ450" s="91">
        <f t="shared" si="400"/>
        <v>0.34</v>
      </c>
      <c r="AR450" s="91">
        <f t="shared" si="401"/>
        <v>6.7240989690368403E-4</v>
      </c>
      <c r="AS450" s="91">
        <f t="shared" si="402"/>
        <v>7.0000000000000007E-2</v>
      </c>
      <c r="AT450" s="91">
        <f t="shared" si="403"/>
        <v>6.7240989690368347E-3</v>
      </c>
      <c r="AU450" s="91">
        <f t="shared" si="404"/>
        <v>0.67</v>
      </c>
      <c r="AV450" s="91">
        <f t="shared" si="405"/>
        <v>3.3620494845184173E-3</v>
      </c>
      <c r="AW450" s="91">
        <f t="shared" si="406"/>
        <v>0.34</v>
      </c>
      <c r="AX450" s="91">
        <f t="shared" si="407"/>
        <v>1.6810247422592087E-3</v>
      </c>
      <c r="AY450" s="91">
        <f t="shared" si="408"/>
        <v>0.17</v>
      </c>
      <c r="AZ450" s="91">
        <f t="shared" si="409"/>
        <v>3.3620494845184202E-4</v>
      </c>
      <c r="BA450" s="91">
        <f t="shared" si="410"/>
        <v>0.03</v>
      </c>
      <c r="BB450" s="91">
        <f t="shared" si="411"/>
        <v>1.3448197938073678E-3</v>
      </c>
      <c r="BC450" s="91">
        <f t="shared" si="412"/>
        <v>0.13</v>
      </c>
      <c r="BD450" s="91">
        <f t="shared" si="413"/>
        <v>6.7240989690368392E-4</v>
      </c>
      <c r="BE450" s="91">
        <f t="shared" si="414"/>
        <v>7.0000000000000007E-2</v>
      </c>
      <c r="BF450" s="91">
        <f t="shared" si="415"/>
        <v>3.3620494845184196E-4</v>
      </c>
      <c r="BG450" s="91">
        <f t="shared" si="416"/>
        <v>0.03</v>
      </c>
      <c r="BH450" s="91">
        <f t="shared" si="417"/>
        <v>6.7240989690368409E-5</v>
      </c>
      <c r="BI450" s="91">
        <f t="shared" si="418"/>
        <v>0.01</v>
      </c>
    </row>
    <row r="451" spans="1:61" s="91" customFormat="1" x14ac:dyDescent="0.25">
      <c r="A451" s="126">
        <v>7.5</v>
      </c>
      <c r="B451" s="127">
        <f t="shared" si="373"/>
        <v>41</v>
      </c>
      <c r="C451" s="128">
        <f t="shared" si="363"/>
        <v>0</v>
      </c>
      <c r="D451" s="129">
        <f t="shared" si="364"/>
        <v>1</v>
      </c>
      <c r="E451" s="130">
        <f t="shared" si="365"/>
        <v>0</v>
      </c>
      <c r="F451" s="145">
        <f t="shared" si="362"/>
        <v>40</v>
      </c>
      <c r="G451" s="138">
        <f t="shared" si="387"/>
        <v>2.4866590769042334E-2</v>
      </c>
      <c r="H451" s="133">
        <f t="shared" si="374"/>
        <v>0.46296296296296297</v>
      </c>
      <c r="I451" s="129">
        <f t="shared" si="375"/>
        <v>1.38</v>
      </c>
      <c r="J451" s="133">
        <f t="shared" si="376"/>
        <v>0.46294933541540284</v>
      </c>
      <c r="K451" s="133">
        <f t="shared" si="388"/>
        <v>1.3570136050466968E-5</v>
      </c>
      <c r="L451" s="128">
        <f t="shared" si="377"/>
        <v>18.617322322758923</v>
      </c>
      <c r="M451" s="129">
        <f t="shared" si="366"/>
        <v>0</v>
      </c>
      <c r="N451" s="145">
        <v>0</v>
      </c>
      <c r="O451" s="140">
        <f t="shared" si="378"/>
        <v>1014.6573197458779</v>
      </c>
      <c r="P451" s="135">
        <f t="shared" si="379"/>
        <v>480</v>
      </c>
      <c r="Q451" s="138">
        <f t="shared" si="380"/>
        <v>1.2433295384521167E-2</v>
      </c>
      <c r="R451" s="133">
        <f t="shared" si="381"/>
        <v>0.23148148148148148</v>
      </c>
      <c r="S451" s="133">
        <f t="shared" si="367"/>
        <v>0.23147466770770142</v>
      </c>
      <c r="T451" s="133">
        <f t="shared" si="368"/>
        <v>6.7850680252334838E-6</v>
      </c>
      <c r="U451" s="138">
        <f t="shared" si="382"/>
        <v>6.2166476922605836E-3</v>
      </c>
      <c r="V451" s="133">
        <f t="shared" si="383"/>
        <v>0.11574074074074074</v>
      </c>
      <c r="W451" s="133">
        <f t="shared" si="369"/>
        <v>0.11573733385385071</v>
      </c>
      <c r="X451" s="133">
        <f t="shared" si="370"/>
        <v>3.3925340126167419E-6</v>
      </c>
      <c r="Y451" s="138">
        <f t="shared" si="384"/>
        <v>1.2433295384521169E-3</v>
      </c>
      <c r="Z451" s="133">
        <f t="shared" si="385"/>
        <v>2.3148148148148147E-2</v>
      </c>
      <c r="AA451" s="133">
        <f t="shared" si="371"/>
        <v>2.3147466770770144E-2</v>
      </c>
      <c r="AB451" s="133">
        <f t="shared" si="372"/>
        <v>6.7850680252334846E-7</v>
      </c>
      <c r="AC451" s="141">
        <f t="shared" si="386"/>
        <v>0.3682291666666721</v>
      </c>
      <c r="AD451" s="91">
        <f t="shared" si="389"/>
        <v>2.6967887324608336E-2</v>
      </c>
      <c r="AE451" s="91">
        <f t="shared" si="390"/>
        <v>2.66</v>
      </c>
      <c r="AF451" s="91">
        <f t="shared" si="391"/>
        <v>1.3483943662304168E-2</v>
      </c>
      <c r="AG451" s="91">
        <f t="shared" si="390"/>
        <v>1.34</v>
      </c>
      <c r="AH451" s="91">
        <f t="shared" si="392"/>
        <v>6.741971831152084E-3</v>
      </c>
      <c r="AI451" s="91">
        <f t="shared" ref="AI451:AK466" si="419">ROUND((1-EXP(-AH451))*100,2)</f>
        <v>0.67</v>
      </c>
      <c r="AJ451" s="91">
        <f t="shared" si="394"/>
        <v>1.3483943662304179E-3</v>
      </c>
      <c r="AK451" s="91">
        <f t="shared" si="419"/>
        <v>0.13</v>
      </c>
      <c r="AL451" s="91">
        <f t="shared" si="395"/>
        <v>1.3483943662304168E-2</v>
      </c>
      <c r="AM451" s="91">
        <f t="shared" si="396"/>
        <v>1.34</v>
      </c>
      <c r="AN451" s="91">
        <f t="shared" si="397"/>
        <v>6.741971831152084E-3</v>
      </c>
      <c r="AO451" s="91">
        <f t="shared" si="398"/>
        <v>0.67</v>
      </c>
      <c r="AP451" s="91">
        <f t="shared" si="399"/>
        <v>3.370985915576042E-3</v>
      </c>
      <c r="AQ451" s="91">
        <f t="shared" si="400"/>
        <v>0.34</v>
      </c>
      <c r="AR451" s="91">
        <f t="shared" si="401"/>
        <v>6.7419718311520895E-4</v>
      </c>
      <c r="AS451" s="91">
        <f t="shared" si="402"/>
        <v>7.0000000000000007E-2</v>
      </c>
      <c r="AT451" s="91">
        <f t="shared" si="403"/>
        <v>6.741971831152084E-3</v>
      </c>
      <c r="AU451" s="91">
        <f t="shared" si="404"/>
        <v>0.67</v>
      </c>
      <c r="AV451" s="91">
        <f t="shared" si="405"/>
        <v>3.370985915576042E-3</v>
      </c>
      <c r="AW451" s="91">
        <f t="shared" si="406"/>
        <v>0.34</v>
      </c>
      <c r="AX451" s="91">
        <f t="shared" si="407"/>
        <v>1.685492957788021E-3</v>
      </c>
      <c r="AY451" s="91">
        <f t="shared" si="408"/>
        <v>0.17</v>
      </c>
      <c r="AZ451" s="91">
        <f t="shared" si="409"/>
        <v>3.3709859155760447E-4</v>
      </c>
      <c r="BA451" s="91">
        <f t="shared" si="410"/>
        <v>0.03</v>
      </c>
      <c r="BB451" s="91">
        <f t="shared" si="411"/>
        <v>1.3483943662304177E-3</v>
      </c>
      <c r="BC451" s="91">
        <f t="shared" si="412"/>
        <v>0.13</v>
      </c>
      <c r="BD451" s="91">
        <f t="shared" si="413"/>
        <v>6.7419718311520884E-4</v>
      </c>
      <c r="BE451" s="91">
        <f t="shared" si="414"/>
        <v>7.0000000000000007E-2</v>
      </c>
      <c r="BF451" s="91">
        <f t="shared" si="415"/>
        <v>3.3709859155760442E-4</v>
      </c>
      <c r="BG451" s="91">
        <f t="shared" si="416"/>
        <v>0.03</v>
      </c>
      <c r="BH451" s="91">
        <f t="shared" si="417"/>
        <v>6.74197183115209E-5</v>
      </c>
      <c r="BI451" s="91">
        <f t="shared" si="418"/>
        <v>0.01</v>
      </c>
    </row>
    <row r="452" spans="1:61" s="91" customFormat="1" x14ac:dyDescent="0.25">
      <c r="A452" s="126">
        <v>7.5</v>
      </c>
      <c r="B452" s="127">
        <f t="shared" si="373"/>
        <v>41</v>
      </c>
      <c r="C452" s="128">
        <f t="shared" si="363"/>
        <v>0</v>
      </c>
      <c r="D452" s="129">
        <f t="shared" si="364"/>
        <v>1</v>
      </c>
      <c r="E452" s="130">
        <f t="shared" si="365"/>
        <v>0</v>
      </c>
      <c r="F452" s="145">
        <f t="shared" si="362"/>
        <v>40</v>
      </c>
      <c r="G452" s="138">
        <f t="shared" si="387"/>
        <v>2.4866590888649644E-2</v>
      </c>
      <c r="H452" s="133">
        <f t="shared" si="374"/>
        <v>0.46296296296296297</v>
      </c>
      <c r="I452" s="129">
        <f t="shared" si="375"/>
        <v>1.38</v>
      </c>
      <c r="J452" s="133">
        <f t="shared" si="376"/>
        <v>0.46294933764217067</v>
      </c>
      <c r="K452" s="133">
        <f t="shared" si="388"/>
        <v>1.3570136115738781E-5</v>
      </c>
      <c r="L452" s="128">
        <f t="shared" si="377"/>
        <v>18.617322322758923</v>
      </c>
      <c r="M452" s="129">
        <f t="shared" si="366"/>
        <v>0</v>
      </c>
      <c r="N452" s="145">
        <v>0</v>
      </c>
      <c r="O452" s="140">
        <f t="shared" si="378"/>
        <v>1014.6573223187062</v>
      </c>
      <c r="P452" s="135">
        <f t="shared" si="379"/>
        <v>480</v>
      </c>
      <c r="Q452" s="138">
        <f t="shared" si="380"/>
        <v>1.2433295444324822E-2</v>
      </c>
      <c r="R452" s="133">
        <f t="shared" si="381"/>
        <v>0.23148148148148148</v>
      </c>
      <c r="S452" s="133">
        <f t="shared" si="367"/>
        <v>0.23147466882108533</v>
      </c>
      <c r="T452" s="133">
        <f t="shared" si="368"/>
        <v>6.7850680578693905E-6</v>
      </c>
      <c r="U452" s="138">
        <f t="shared" si="382"/>
        <v>6.2166477221624111E-3</v>
      </c>
      <c r="V452" s="133">
        <f t="shared" si="383"/>
        <v>0.11574074074074074</v>
      </c>
      <c r="W452" s="133">
        <f t="shared" si="369"/>
        <v>0.11573733441054267</v>
      </c>
      <c r="X452" s="133">
        <f t="shared" si="370"/>
        <v>3.3925340289346953E-6</v>
      </c>
      <c r="Y452" s="138">
        <f t="shared" si="384"/>
        <v>1.2433295444324824E-3</v>
      </c>
      <c r="Z452" s="133">
        <f t="shared" si="385"/>
        <v>2.3148148148148147E-2</v>
      </c>
      <c r="AA452" s="133">
        <f t="shared" si="371"/>
        <v>2.3147466882108537E-2</v>
      </c>
      <c r="AB452" s="133">
        <f t="shared" si="372"/>
        <v>6.7850680578693909E-7</v>
      </c>
      <c r="AC452" s="141">
        <f t="shared" si="386"/>
        <v>0.36831597222222767</v>
      </c>
      <c r="AD452" s="91">
        <f t="shared" si="389"/>
        <v>2.7039378773413204E-2</v>
      </c>
      <c r="AE452" s="91">
        <f t="shared" si="390"/>
        <v>2.67</v>
      </c>
      <c r="AF452" s="91">
        <f t="shared" si="391"/>
        <v>1.3519689386706602E-2</v>
      </c>
      <c r="AG452" s="91">
        <f t="shared" si="390"/>
        <v>1.34</v>
      </c>
      <c r="AH452" s="91">
        <f t="shared" si="392"/>
        <v>6.7598446933533011E-3</v>
      </c>
      <c r="AI452" s="91">
        <f t="shared" si="419"/>
        <v>0.67</v>
      </c>
      <c r="AJ452" s="91">
        <f t="shared" si="394"/>
        <v>1.3519689386706612E-3</v>
      </c>
      <c r="AK452" s="91">
        <f t="shared" si="419"/>
        <v>0.14000000000000001</v>
      </c>
      <c r="AL452" s="91">
        <f t="shared" si="395"/>
        <v>1.3519689386706602E-2</v>
      </c>
      <c r="AM452" s="91">
        <f t="shared" si="396"/>
        <v>1.34</v>
      </c>
      <c r="AN452" s="91">
        <f t="shared" si="397"/>
        <v>6.7598446933533011E-3</v>
      </c>
      <c r="AO452" s="91">
        <f t="shared" si="398"/>
        <v>0.67</v>
      </c>
      <c r="AP452" s="91">
        <f t="shared" si="399"/>
        <v>3.3799223466766505E-3</v>
      </c>
      <c r="AQ452" s="91">
        <f t="shared" si="400"/>
        <v>0.34</v>
      </c>
      <c r="AR452" s="91">
        <f t="shared" si="401"/>
        <v>6.7598446933533061E-4</v>
      </c>
      <c r="AS452" s="91">
        <f t="shared" si="402"/>
        <v>7.0000000000000007E-2</v>
      </c>
      <c r="AT452" s="91">
        <f t="shared" si="403"/>
        <v>6.7598446933533011E-3</v>
      </c>
      <c r="AU452" s="91">
        <f t="shared" si="404"/>
        <v>0.67</v>
      </c>
      <c r="AV452" s="91">
        <f t="shared" si="405"/>
        <v>3.3799223466766505E-3</v>
      </c>
      <c r="AW452" s="91">
        <f t="shared" si="406"/>
        <v>0.34</v>
      </c>
      <c r="AX452" s="91">
        <f t="shared" si="407"/>
        <v>1.6899611733383253E-3</v>
      </c>
      <c r="AY452" s="91">
        <f t="shared" si="408"/>
        <v>0.17</v>
      </c>
      <c r="AZ452" s="91">
        <f t="shared" si="409"/>
        <v>3.379922346676653E-4</v>
      </c>
      <c r="BA452" s="91">
        <f t="shared" si="410"/>
        <v>0.03</v>
      </c>
      <c r="BB452" s="91">
        <f t="shared" si="411"/>
        <v>1.351968938670661E-3</v>
      </c>
      <c r="BC452" s="91">
        <f t="shared" si="412"/>
        <v>0.14000000000000001</v>
      </c>
      <c r="BD452" s="91">
        <f t="shared" si="413"/>
        <v>6.759844693353305E-4</v>
      </c>
      <c r="BE452" s="91">
        <f t="shared" si="414"/>
        <v>7.0000000000000007E-2</v>
      </c>
      <c r="BF452" s="91">
        <f t="shared" si="415"/>
        <v>3.3799223466766525E-4</v>
      </c>
      <c r="BG452" s="91">
        <f t="shared" si="416"/>
        <v>0.03</v>
      </c>
      <c r="BH452" s="91">
        <f t="shared" si="417"/>
        <v>6.7598446933533069E-5</v>
      </c>
      <c r="BI452" s="91">
        <f t="shared" si="418"/>
        <v>0.01</v>
      </c>
    </row>
    <row r="453" spans="1:61" s="91" customFormat="1" x14ac:dyDescent="0.25">
      <c r="A453" s="126">
        <v>7.5</v>
      </c>
      <c r="B453" s="127">
        <f t="shared" si="373"/>
        <v>41</v>
      </c>
      <c r="C453" s="128">
        <f t="shared" si="363"/>
        <v>0</v>
      </c>
      <c r="D453" s="129">
        <f t="shared" si="364"/>
        <v>1</v>
      </c>
      <c r="E453" s="130">
        <f t="shared" si="365"/>
        <v>0</v>
      </c>
      <c r="F453" s="145">
        <f t="shared" si="362"/>
        <v>40</v>
      </c>
      <c r="G453" s="138">
        <f t="shared" si="387"/>
        <v>2.4866591003617721E-2</v>
      </c>
      <c r="H453" s="133">
        <f t="shared" si="374"/>
        <v>0.46296296296296297</v>
      </c>
      <c r="I453" s="129">
        <f t="shared" si="375"/>
        <v>1.38</v>
      </c>
      <c r="J453" s="133">
        <f t="shared" si="376"/>
        <v>0.46294933978256841</v>
      </c>
      <c r="K453" s="133">
        <f t="shared" si="388"/>
        <v>1.3570136178478882E-5</v>
      </c>
      <c r="L453" s="128">
        <f t="shared" si="377"/>
        <v>18.617322322758923</v>
      </c>
      <c r="M453" s="129">
        <f t="shared" si="366"/>
        <v>0</v>
      </c>
      <c r="N453" s="145">
        <v>0</v>
      </c>
      <c r="O453" s="140">
        <f t="shared" si="378"/>
        <v>1014.6573247917444</v>
      </c>
      <c r="P453" s="135">
        <f t="shared" si="379"/>
        <v>480</v>
      </c>
      <c r="Q453" s="138">
        <f t="shared" si="380"/>
        <v>1.2433295501808861E-2</v>
      </c>
      <c r="R453" s="133">
        <f t="shared" si="381"/>
        <v>0.23148148148148148</v>
      </c>
      <c r="S453" s="133">
        <f t="shared" si="367"/>
        <v>0.23147466989128421</v>
      </c>
      <c r="T453" s="133">
        <f t="shared" si="368"/>
        <v>6.7850680892394412E-6</v>
      </c>
      <c r="U453" s="138">
        <f t="shared" si="382"/>
        <v>6.2166477509044303E-3</v>
      </c>
      <c r="V453" s="133">
        <f t="shared" si="383"/>
        <v>0.11574074074074074</v>
      </c>
      <c r="W453" s="133">
        <f t="shared" si="369"/>
        <v>0.1157373349456421</v>
      </c>
      <c r="X453" s="133">
        <f t="shared" si="370"/>
        <v>3.3925340446197206E-6</v>
      </c>
      <c r="Y453" s="138">
        <f t="shared" si="384"/>
        <v>1.2433295501808861E-3</v>
      </c>
      <c r="Z453" s="133">
        <f t="shared" si="385"/>
        <v>2.3148148148148147E-2</v>
      </c>
      <c r="AA453" s="133">
        <f t="shared" si="371"/>
        <v>2.3147466989128423E-2</v>
      </c>
      <c r="AB453" s="133">
        <f t="shared" si="372"/>
        <v>6.7850680892394425E-7</v>
      </c>
      <c r="AC453" s="141">
        <f t="shared" si="386"/>
        <v>0.36840277777778324</v>
      </c>
      <c r="AD453" s="91">
        <f t="shared" si="389"/>
        <v>2.7110870222548607E-2</v>
      </c>
      <c r="AE453" s="91">
        <f t="shared" si="390"/>
        <v>2.67</v>
      </c>
      <c r="AF453" s="91">
        <f t="shared" si="391"/>
        <v>1.3555435111274303E-2</v>
      </c>
      <c r="AG453" s="91">
        <f t="shared" si="390"/>
        <v>1.35</v>
      </c>
      <c r="AH453" s="91">
        <f t="shared" si="392"/>
        <v>6.7777175556371517E-3</v>
      </c>
      <c r="AI453" s="91">
        <f t="shared" si="419"/>
        <v>0.68</v>
      </c>
      <c r="AJ453" s="91">
        <f t="shared" si="394"/>
        <v>1.3555435111274312E-3</v>
      </c>
      <c r="AK453" s="91">
        <f t="shared" si="419"/>
        <v>0.14000000000000001</v>
      </c>
      <c r="AL453" s="91">
        <f t="shared" si="395"/>
        <v>1.3555435111274303E-2</v>
      </c>
      <c r="AM453" s="91">
        <f t="shared" si="396"/>
        <v>1.35</v>
      </c>
      <c r="AN453" s="91">
        <f t="shared" si="397"/>
        <v>6.7777175556371517E-3</v>
      </c>
      <c r="AO453" s="91">
        <f t="shared" si="398"/>
        <v>0.68</v>
      </c>
      <c r="AP453" s="91">
        <f t="shared" si="399"/>
        <v>3.3888587778185758E-3</v>
      </c>
      <c r="AQ453" s="91">
        <f t="shared" si="400"/>
        <v>0.34</v>
      </c>
      <c r="AR453" s="91">
        <f t="shared" si="401"/>
        <v>6.7777175556371562E-4</v>
      </c>
      <c r="AS453" s="91">
        <f t="shared" si="402"/>
        <v>7.0000000000000007E-2</v>
      </c>
      <c r="AT453" s="91">
        <f t="shared" si="403"/>
        <v>6.7777175556371517E-3</v>
      </c>
      <c r="AU453" s="91">
        <f t="shared" si="404"/>
        <v>0.68</v>
      </c>
      <c r="AV453" s="91">
        <f t="shared" si="405"/>
        <v>3.3888587778185758E-3</v>
      </c>
      <c r="AW453" s="91">
        <f t="shared" si="406"/>
        <v>0.34</v>
      </c>
      <c r="AX453" s="91">
        <f t="shared" si="407"/>
        <v>1.6944293889092879E-3</v>
      </c>
      <c r="AY453" s="91">
        <f t="shared" si="408"/>
        <v>0.17</v>
      </c>
      <c r="AZ453" s="91">
        <f t="shared" si="409"/>
        <v>3.3888587778185781E-4</v>
      </c>
      <c r="BA453" s="91">
        <f t="shared" si="410"/>
        <v>0.03</v>
      </c>
      <c r="BB453" s="91">
        <f t="shared" si="411"/>
        <v>1.355543511127431E-3</v>
      </c>
      <c r="BC453" s="91">
        <f t="shared" si="412"/>
        <v>0.14000000000000001</v>
      </c>
      <c r="BD453" s="91">
        <f t="shared" si="413"/>
        <v>6.7777175556371552E-4</v>
      </c>
      <c r="BE453" s="91">
        <f t="shared" si="414"/>
        <v>7.0000000000000007E-2</v>
      </c>
      <c r="BF453" s="91">
        <f t="shared" si="415"/>
        <v>3.3888587778185776E-4</v>
      </c>
      <c r="BG453" s="91">
        <f t="shared" si="416"/>
        <v>0.03</v>
      </c>
      <c r="BH453" s="91">
        <f t="shared" si="417"/>
        <v>6.7777175556371576E-5</v>
      </c>
      <c r="BI453" s="91">
        <f t="shared" si="418"/>
        <v>0.01</v>
      </c>
    </row>
    <row r="454" spans="1:61" s="91" customFormat="1" x14ac:dyDescent="0.25">
      <c r="A454" s="126">
        <v>7.5</v>
      </c>
      <c r="B454" s="127">
        <f t="shared" si="373"/>
        <v>41</v>
      </c>
      <c r="C454" s="128">
        <f t="shared" si="363"/>
        <v>0</v>
      </c>
      <c r="D454" s="129">
        <f t="shared" si="364"/>
        <v>1</v>
      </c>
      <c r="E454" s="130">
        <f t="shared" si="365"/>
        <v>0</v>
      </c>
      <c r="F454" s="145">
        <f t="shared" si="362"/>
        <v>40</v>
      </c>
      <c r="G454" s="138">
        <f t="shared" si="387"/>
        <v>2.4866591114126504E-2</v>
      </c>
      <c r="H454" s="133">
        <f t="shared" si="374"/>
        <v>0.46296296296296297</v>
      </c>
      <c r="I454" s="129">
        <f t="shared" si="375"/>
        <v>1.38</v>
      </c>
      <c r="J454" s="133">
        <f t="shared" si="376"/>
        <v>0.46294934183994602</v>
      </c>
      <c r="K454" s="133">
        <f t="shared" si="388"/>
        <v>1.3570136238785468E-5</v>
      </c>
      <c r="L454" s="128">
        <f t="shared" si="377"/>
        <v>18.617322322758923</v>
      </c>
      <c r="M454" s="129">
        <f t="shared" si="366"/>
        <v>0</v>
      </c>
      <c r="N454" s="145">
        <v>0</v>
      </c>
      <c r="O454" s="140">
        <f t="shared" si="378"/>
        <v>1014.6573271688633</v>
      </c>
      <c r="P454" s="135">
        <f t="shared" si="379"/>
        <v>480</v>
      </c>
      <c r="Q454" s="138">
        <f t="shared" si="380"/>
        <v>1.2433295557063252E-2</v>
      </c>
      <c r="R454" s="133">
        <f t="shared" si="381"/>
        <v>0.23148148148148148</v>
      </c>
      <c r="S454" s="133">
        <f t="shared" si="367"/>
        <v>0.23147467091997301</v>
      </c>
      <c r="T454" s="133">
        <f t="shared" si="368"/>
        <v>6.7850681193927342E-6</v>
      </c>
      <c r="U454" s="138">
        <f t="shared" si="382"/>
        <v>6.2166477785316259E-3</v>
      </c>
      <c r="V454" s="133">
        <f t="shared" si="383"/>
        <v>0.11574074074074074</v>
      </c>
      <c r="W454" s="133">
        <f t="shared" si="369"/>
        <v>0.1157373354599865</v>
      </c>
      <c r="X454" s="133">
        <f t="shared" si="370"/>
        <v>3.3925340596963671E-6</v>
      </c>
      <c r="Y454" s="138">
        <f t="shared" si="384"/>
        <v>1.2433295557063254E-3</v>
      </c>
      <c r="Z454" s="133">
        <f t="shared" si="385"/>
        <v>2.3148148148148147E-2</v>
      </c>
      <c r="AA454" s="133">
        <f t="shared" si="371"/>
        <v>2.3147467091997307E-2</v>
      </c>
      <c r="AB454" s="133">
        <f t="shared" si="372"/>
        <v>6.7850681193927354E-7</v>
      </c>
      <c r="AC454" s="141">
        <f t="shared" si="386"/>
        <v>0.36848958333333881</v>
      </c>
      <c r="AD454" s="91">
        <f t="shared" si="389"/>
        <v>2.718236167200172E-2</v>
      </c>
      <c r="AE454" s="91">
        <f t="shared" si="390"/>
        <v>2.68</v>
      </c>
      <c r="AF454" s="91">
        <f t="shared" si="391"/>
        <v>1.359118083600086E-2</v>
      </c>
      <c r="AG454" s="91">
        <f t="shared" si="390"/>
        <v>1.35</v>
      </c>
      <c r="AH454" s="91">
        <f t="shared" si="392"/>
        <v>6.7955904180004301E-3</v>
      </c>
      <c r="AI454" s="91">
        <f t="shared" si="419"/>
        <v>0.68</v>
      </c>
      <c r="AJ454" s="91">
        <f t="shared" si="394"/>
        <v>1.359118083600087E-3</v>
      </c>
      <c r="AK454" s="91">
        <f t="shared" si="419"/>
        <v>0.14000000000000001</v>
      </c>
      <c r="AL454" s="91">
        <f t="shared" si="395"/>
        <v>1.359118083600086E-2</v>
      </c>
      <c r="AM454" s="91">
        <f t="shared" si="396"/>
        <v>1.35</v>
      </c>
      <c r="AN454" s="91">
        <f t="shared" si="397"/>
        <v>6.7955904180004301E-3</v>
      </c>
      <c r="AO454" s="91">
        <f t="shared" si="398"/>
        <v>0.68</v>
      </c>
      <c r="AP454" s="91">
        <f t="shared" si="399"/>
        <v>3.397795209000215E-3</v>
      </c>
      <c r="AQ454" s="91">
        <f t="shared" si="400"/>
        <v>0.34</v>
      </c>
      <c r="AR454" s="91">
        <f t="shared" si="401"/>
        <v>6.7955904180004351E-4</v>
      </c>
      <c r="AS454" s="91">
        <f t="shared" si="402"/>
        <v>7.0000000000000007E-2</v>
      </c>
      <c r="AT454" s="91">
        <f t="shared" si="403"/>
        <v>6.7955904180004301E-3</v>
      </c>
      <c r="AU454" s="91">
        <f t="shared" si="404"/>
        <v>0.68</v>
      </c>
      <c r="AV454" s="91">
        <f t="shared" si="405"/>
        <v>3.397795209000215E-3</v>
      </c>
      <c r="AW454" s="91">
        <f t="shared" si="406"/>
        <v>0.34</v>
      </c>
      <c r="AX454" s="91">
        <f t="shared" si="407"/>
        <v>1.6988976045001075E-3</v>
      </c>
      <c r="AY454" s="91">
        <f t="shared" si="408"/>
        <v>0.17</v>
      </c>
      <c r="AZ454" s="91">
        <f t="shared" si="409"/>
        <v>3.3977952090002175E-4</v>
      </c>
      <c r="BA454" s="91">
        <f t="shared" si="410"/>
        <v>0.03</v>
      </c>
      <c r="BB454" s="91">
        <f t="shared" si="411"/>
        <v>1.3591180836000868E-3</v>
      </c>
      <c r="BC454" s="91">
        <f t="shared" si="412"/>
        <v>0.14000000000000001</v>
      </c>
      <c r="BD454" s="91">
        <f t="shared" si="413"/>
        <v>6.795590418000434E-4</v>
      </c>
      <c r="BE454" s="91">
        <f t="shared" si="414"/>
        <v>7.0000000000000007E-2</v>
      </c>
      <c r="BF454" s="91">
        <f t="shared" si="415"/>
        <v>3.397795209000217E-4</v>
      </c>
      <c r="BG454" s="91">
        <f t="shared" si="416"/>
        <v>0.03</v>
      </c>
      <c r="BH454" s="91">
        <f t="shared" si="417"/>
        <v>6.7955904180004356E-5</v>
      </c>
      <c r="BI454" s="91">
        <f t="shared" si="418"/>
        <v>0.01</v>
      </c>
    </row>
    <row r="455" spans="1:61" s="91" customFormat="1" x14ac:dyDescent="0.25">
      <c r="A455" s="126">
        <v>7.5</v>
      </c>
      <c r="B455" s="127">
        <f t="shared" si="373"/>
        <v>41</v>
      </c>
      <c r="C455" s="128">
        <f t="shared" si="363"/>
        <v>0</v>
      </c>
      <c r="D455" s="129">
        <f t="shared" si="364"/>
        <v>1</v>
      </c>
      <c r="E455" s="130">
        <f t="shared" si="365"/>
        <v>0</v>
      </c>
      <c r="F455" s="145">
        <f t="shared" si="362"/>
        <v>40</v>
      </c>
      <c r="G455" s="138">
        <f t="shared" si="387"/>
        <v>2.4866591220348958E-2</v>
      </c>
      <c r="H455" s="133">
        <f t="shared" si="374"/>
        <v>0.46296296296296297</v>
      </c>
      <c r="I455" s="129">
        <f t="shared" si="375"/>
        <v>1.38</v>
      </c>
      <c r="J455" s="133">
        <f t="shared" si="376"/>
        <v>0.46294934381752373</v>
      </c>
      <c r="K455" s="133">
        <f t="shared" si="388"/>
        <v>1.357013629675293E-5</v>
      </c>
      <c r="L455" s="128">
        <f t="shared" si="377"/>
        <v>18.617322322758923</v>
      </c>
      <c r="M455" s="129">
        <f t="shared" si="366"/>
        <v>0</v>
      </c>
      <c r="N455" s="145">
        <v>0</v>
      </c>
      <c r="O455" s="140">
        <f t="shared" si="378"/>
        <v>1014.6573294537828</v>
      </c>
      <c r="P455" s="135">
        <f t="shared" si="379"/>
        <v>480</v>
      </c>
      <c r="Q455" s="138">
        <f t="shared" si="380"/>
        <v>1.2433295610174479E-2</v>
      </c>
      <c r="R455" s="133">
        <f t="shared" si="381"/>
        <v>0.23148148148148148</v>
      </c>
      <c r="S455" s="133">
        <f t="shared" si="367"/>
        <v>0.23147467190876186</v>
      </c>
      <c r="T455" s="133">
        <f t="shared" si="368"/>
        <v>6.7850681483764652E-6</v>
      </c>
      <c r="U455" s="138">
        <f t="shared" si="382"/>
        <v>6.2166478050872396E-3</v>
      </c>
      <c r="V455" s="133">
        <f t="shared" si="383"/>
        <v>0.11574074074074074</v>
      </c>
      <c r="W455" s="133">
        <f t="shared" si="369"/>
        <v>0.11573733595438093</v>
      </c>
      <c r="X455" s="133">
        <f t="shared" si="370"/>
        <v>3.3925340741882326E-6</v>
      </c>
      <c r="Y455" s="138">
        <f t="shared" si="384"/>
        <v>1.243329561017448E-3</v>
      </c>
      <c r="Z455" s="133">
        <f t="shared" si="385"/>
        <v>2.3148148148148147E-2</v>
      </c>
      <c r="AA455" s="133">
        <f t="shared" si="371"/>
        <v>2.3147467190876188E-2</v>
      </c>
      <c r="AB455" s="133">
        <f t="shared" si="372"/>
        <v>6.7850681483764665E-7</v>
      </c>
      <c r="AC455" s="141">
        <f t="shared" si="386"/>
        <v>0.36857638888889438</v>
      </c>
      <c r="AD455" s="91">
        <f t="shared" si="389"/>
        <v>2.7253853121760225E-2</v>
      </c>
      <c r="AE455" s="91">
        <f t="shared" si="390"/>
        <v>2.69</v>
      </c>
      <c r="AF455" s="91">
        <f t="shared" si="391"/>
        <v>1.3626926560880112E-2</v>
      </c>
      <c r="AG455" s="91">
        <f t="shared" si="390"/>
        <v>1.35</v>
      </c>
      <c r="AH455" s="91">
        <f t="shared" si="392"/>
        <v>6.8134632804400562E-3</v>
      </c>
      <c r="AI455" s="91">
        <f t="shared" si="419"/>
        <v>0.68</v>
      </c>
      <c r="AJ455" s="91">
        <f t="shared" si="394"/>
        <v>1.3626926560880122E-3</v>
      </c>
      <c r="AK455" s="91">
        <f t="shared" si="419"/>
        <v>0.14000000000000001</v>
      </c>
      <c r="AL455" s="91">
        <f t="shared" si="395"/>
        <v>1.3626926560880112E-2</v>
      </c>
      <c r="AM455" s="91">
        <f t="shared" si="396"/>
        <v>1.35</v>
      </c>
      <c r="AN455" s="91">
        <f t="shared" si="397"/>
        <v>6.8134632804400562E-3</v>
      </c>
      <c r="AO455" s="91">
        <f t="shared" si="398"/>
        <v>0.68</v>
      </c>
      <c r="AP455" s="91">
        <f t="shared" si="399"/>
        <v>3.4067316402200281E-3</v>
      </c>
      <c r="AQ455" s="91">
        <f t="shared" si="400"/>
        <v>0.34</v>
      </c>
      <c r="AR455" s="91">
        <f t="shared" si="401"/>
        <v>6.8134632804400612E-4</v>
      </c>
      <c r="AS455" s="91">
        <f t="shared" si="402"/>
        <v>7.0000000000000007E-2</v>
      </c>
      <c r="AT455" s="91">
        <f t="shared" si="403"/>
        <v>6.8134632804400562E-3</v>
      </c>
      <c r="AU455" s="91">
        <f t="shared" si="404"/>
        <v>0.68</v>
      </c>
      <c r="AV455" s="91">
        <f t="shared" si="405"/>
        <v>3.4067316402200281E-3</v>
      </c>
      <c r="AW455" s="91">
        <f t="shared" si="406"/>
        <v>0.34</v>
      </c>
      <c r="AX455" s="91">
        <f t="shared" si="407"/>
        <v>1.7033658201100141E-3</v>
      </c>
      <c r="AY455" s="91">
        <f t="shared" si="408"/>
        <v>0.17</v>
      </c>
      <c r="AZ455" s="91">
        <f t="shared" si="409"/>
        <v>3.4067316402200306E-4</v>
      </c>
      <c r="BA455" s="91">
        <f t="shared" si="410"/>
        <v>0.03</v>
      </c>
      <c r="BB455" s="91">
        <f t="shared" si="411"/>
        <v>1.362692656088012E-3</v>
      </c>
      <c r="BC455" s="91">
        <f t="shared" si="412"/>
        <v>0.14000000000000001</v>
      </c>
      <c r="BD455" s="91">
        <f t="shared" si="413"/>
        <v>6.8134632804400601E-4</v>
      </c>
      <c r="BE455" s="91">
        <f t="shared" si="414"/>
        <v>7.0000000000000007E-2</v>
      </c>
      <c r="BF455" s="91">
        <f t="shared" si="415"/>
        <v>3.4067316402200301E-4</v>
      </c>
      <c r="BG455" s="91">
        <f t="shared" si="416"/>
        <v>0.03</v>
      </c>
      <c r="BH455" s="91">
        <f t="shared" si="417"/>
        <v>6.8134632804400618E-5</v>
      </c>
      <c r="BI455" s="91">
        <f t="shared" si="418"/>
        <v>0.01</v>
      </c>
    </row>
    <row r="456" spans="1:61" s="91" customFormat="1" x14ac:dyDescent="0.25">
      <c r="A456" s="126">
        <v>7.5</v>
      </c>
      <c r="B456" s="127">
        <f t="shared" si="373"/>
        <v>41</v>
      </c>
      <c r="C456" s="128">
        <f t="shared" si="363"/>
        <v>0</v>
      </c>
      <c r="D456" s="129">
        <f t="shared" si="364"/>
        <v>1</v>
      </c>
      <c r="E456" s="130">
        <f t="shared" si="365"/>
        <v>0</v>
      </c>
      <c r="F456" s="145">
        <f t="shared" si="362"/>
        <v>40</v>
      </c>
      <c r="G456" s="138">
        <f t="shared" si="387"/>
        <v>2.4866591322451337E-2</v>
      </c>
      <c r="H456" s="133">
        <f t="shared" si="374"/>
        <v>0.46296296296296297</v>
      </c>
      <c r="I456" s="129">
        <f t="shared" si="375"/>
        <v>1.38</v>
      </c>
      <c r="J456" s="133">
        <f t="shared" si="376"/>
        <v>0.46294934571839663</v>
      </c>
      <c r="K456" s="133">
        <f t="shared" si="388"/>
        <v>1.3570136352471996E-5</v>
      </c>
      <c r="L456" s="128">
        <f t="shared" si="377"/>
        <v>18.617322322758923</v>
      </c>
      <c r="M456" s="129">
        <f t="shared" si="366"/>
        <v>0</v>
      </c>
      <c r="N456" s="145">
        <v>0</v>
      </c>
      <c r="O456" s="140">
        <f t="shared" si="378"/>
        <v>1014.6573316500792</v>
      </c>
      <c r="P456" s="135">
        <f t="shared" si="379"/>
        <v>480</v>
      </c>
      <c r="Q456" s="138">
        <f t="shared" si="380"/>
        <v>1.2433295661225668E-2</v>
      </c>
      <c r="R456" s="133">
        <f t="shared" si="381"/>
        <v>0.23148148148148148</v>
      </c>
      <c r="S456" s="133">
        <f t="shared" si="367"/>
        <v>0.23147467285919832</v>
      </c>
      <c r="T456" s="133">
        <f t="shared" si="368"/>
        <v>6.785068176235998E-6</v>
      </c>
      <c r="U456" s="138">
        <f t="shared" si="382"/>
        <v>6.2166478306128342E-3</v>
      </c>
      <c r="V456" s="133">
        <f t="shared" si="383"/>
        <v>0.11574074074074074</v>
      </c>
      <c r="W456" s="133">
        <f t="shared" si="369"/>
        <v>0.11573733642959916</v>
      </c>
      <c r="X456" s="133">
        <f t="shared" si="370"/>
        <v>3.392534088117999E-6</v>
      </c>
      <c r="Y456" s="138">
        <f t="shared" si="384"/>
        <v>1.2433295661225671E-3</v>
      </c>
      <c r="Z456" s="133">
        <f t="shared" si="385"/>
        <v>2.3148148148148147E-2</v>
      </c>
      <c r="AA456" s="133">
        <f t="shared" si="371"/>
        <v>2.3147467285919834E-2</v>
      </c>
      <c r="AB456" s="133">
        <f t="shared" si="372"/>
        <v>6.7850681762359984E-7</v>
      </c>
      <c r="AC456" s="141">
        <f t="shared" si="386"/>
        <v>0.36866319444444995</v>
      </c>
      <c r="AD456" s="91">
        <f t="shared" si="389"/>
        <v>2.7325344571812273E-2</v>
      </c>
      <c r="AE456" s="91">
        <f t="shared" si="390"/>
        <v>2.7</v>
      </c>
      <c r="AF456" s="91">
        <f t="shared" si="391"/>
        <v>1.3662672285906136E-2</v>
      </c>
      <c r="AG456" s="91">
        <f t="shared" si="390"/>
        <v>1.36</v>
      </c>
      <c r="AH456" s="91">
        <f t="shared" si="392"/>
        <v>6.8313361429530681E-3</v>
      </c>
      <c r="AI456" s="91">
        <f t="shared" si="419"/>
        <v>0.68</v>
      </c>
      <c r="AJ456" s="91">
        <f t="shared" si="394"/>
        <v>1.3662672285906145E-3</v>
      </c>
      <c r="AK456" s="91">
        <f t="shared" si="419"/>
        <v>0.14000000000000001</v>
      </c>
      <c r="AL456" s="91">
        <f t="shared" si="395"/>
        <v>1.3662672285906136E-2</v>
      </c>
      <c r="AM456" s="91">
        <f t="shared" si="396"/>
        <v>1.36</v>
      </c>
      <c r="AN456" s="91">
        <f t="shared" si="397"/>
        <v>6.8313361429530681E-3</v>
      </c>
      <c r="AO456" s="91">
        <f t="shared" si="398"/>
        <v>0.68</v>
      </c>
      <c r="AP456" s="91">
        <f t="shared" si="399"/>
        <v>3.4156680714765341E-3</v>
      </c>
      <c r="AQ456" s="91">
        <f t="shared" si="400"/>
        <v>0.34</v>
      </c>
      <c r="AR456" s="91">
        <f t="shared" si="401"/>
        <v>6.8313361429530727E-4</v>
      </c>
      <c r="AS456" s="91">
        <f t="shared" si="402"/>
        <v>7.0000000000000007E-2</v>
      </c>
      <c r="AT456" s="91">
        <f t="shared" si="403"/>
        <v>6.8313361429530681E-3</v>
      </c>
      <c r="AU456" s="91">
        <f t="shared" si="404"/>
        <v>0.68</v>
      </c>
      <c r="AV456" s="91">
        <f t="shared" si="405"/>
        <v>3.4156680714765341E-3</v>
      </c>
      <c r="AW456" s="91">
        <f t="shared" si="406"/>
        <v>0.34</v>
      </c>
      <c r="AX456" s="91">
        <f t="shared" si="407"/>
        <v>1.707834035738267E-3</v>
      </c>
      <c r="AY456" s="91">
        <f t="shared" si="408"/>
        <v>0.17</v>
      </c>
      <c r="AZ456" s="91">
        <f t="shared" si="409"/>
        <v>3.4156680714765363E-4</v>
      </c>
      <c r="BA456" s="91">
        <f t="shared" si="410"/>
        <v>0.03</v>
      </c>
      <c r="BB456" s="91">
        <f t="shared" si="411"/>
        <v>1.3662672285906143E-3</v>
      </c>
      <c r="BC456" s="91">
        <f t="shared" si="412"/>
        <v>0.14000000000000001</v>
      </c>
      <c r="BD456" s="91">
        <f t="shared" si="413"/>
        <v>6.8313361429530716E-4</v>
      </c>
      <c r="BE456" s="91">
        <f t="shared" si="414"/>
        <v>7.0000000000000007E-2</v>
      </c>
      <c r="BF456" s="91">
        <f t="shared" si="415"/>
        <v>3.4156680714765358E-4</v>
      </c>
      <c r="BG456" s="91">
        <f t="shared" si="416"/>
        <v>0.03</v>
      </c>
      <c r="BH456" s="91">
        <f t="shared" si="417"/>
        <v>6.8313361429530735E-5</v>
      </c>
      <c r="BI456" s="91">
        <f t="shared" si="418"/>
        <v>0.01</v>
      </c>
    </row>
    <row r="457" spans="1:61" s="91" customFormat="1" x14ac:dyDescent="0.25">
      <c r="A457" s="126">
        <v>7.5</v>
      </c>
      <c r="B457" s="127">
        <f t="shared" si="373"/>
        <v>41</v>
      </c>
      <c r="C457" s="128">
        <f t="shared" si="363"/>
        <v>0</v>
      </c>
      <c r="D457" s="129">
        <f t="shared" si="364"/>
        <v>1</v>
      </c>
      <c r="E457" s="130">
        <f t="shared" si="365"/>
        <v>0</v>
      </c>
      <c r="F457" s="145">
        <f t="shared" si="362"/>
        <v>40</v>
      </c>
      <c r="G457" s="138">
        <f t="shared" si="387"/>
        <v>2.4866591420593449E-2</v>
      </c>
      <c r="H457" s="133">
        <f t="shared" si="374"/>
        <v>0.46296296296296297</v>
      </c>
      <c r="I457" s="129">
        <f t="shared" si="375"/>
        <v>1.38</v>
      </c>
      <c r="J457" s="133">
        <f t="shared" si="376"/>
        <v>0.46294934754553996</v>
      </c>
      <c r="K457" s="133">
        <f t="shared" si="388"/>
        <v>1.3570136406029872E-5</v>
      </c>
      <c r="L457" s="128">
        <f t="shared" si="377"/>
        <v>18.617322322758923</v>
      </c>
      <c r="M457" s="129">
        <f t="shared" si="366"/>
        <v>0</v>
      </c>
      <c r="N457" s="145">
        <v>0</v>
      </c>
      <c r="O457" s="140">
        <f t="shared" si="378"/>
        <v>1014.6573337611898</v>
      </c>
      <c r="P457" s="135">
        <f t="shared" si="379"/>
        <v>480</v>
      </c>
      <c r="Q457" s="138">
        <f t="shared" si="380"/>
        <v>1.2433295710296725E-2</v>
      </c>
      <c r="R457" s="133">
        <f t="shared" si="381"/>
        <v>0.23148148148148148</v>
      </c>
      <c r="S457" s="133">
        <f t="shared" si="367"/>
        <v>0.23147467377276998</v>
      </c>
      <c r="T457" s="133">
        <f t="shared" si="368"/>
        <v>6.7850682030149362E-6</v>
      </c>
      <c r="U457" s="138">
        <f t="shared" si="382"/>
        <v>6.2166478551483623E-3</v>
      </c>
      <c r="V457" s="133">
        <f t="shared" si="383"/>
        <v>0.11574074074074074</v>
      </c>
      <c r="W457" s="133">
        <f t="shared" si="369"/>
        <v>0.11573733688638499</v>
      </c>
      <c r="X457" s="133">
        <f t="shared" si="370"/>
        <v>3.3925341015074681E-6</v>
      </c>
      <c r="Y457" s="138">
        <f t="shared" si="384"/>
        <v>1.2433295710296726E-3</v>
      </c>
      <c r="Z457" s="133">
        <f t="shared" si="385"/>
        <v>2.3148148148148147E-2</v>
      </c>
      <c r="AA457" s="133">
        <f t="shared" si="371"/>
        <v>2.3147467377276999E-2</v>
      </c>
      <c r="AB457" s="133">
        <f t="shared" si="372"/>
        <v>6.7850682030149377E-7</v>
      </c>
      <c r="AC457" s="141">
        <f t="shared" si="386"/>
        <v>0.36875000000000552</v>
      </c>
      <c r="AD457" s="91">
        <f t="shared" si="389"/>
        <v>2.739683602214648E-2</v>
      </c>
      <c r="AE457" s="91">
        <f t="shared" si="390"/>
        <v>2.7</v>
      </c>
      <c r="AF457" s="91">
        <f t="shared" si="391"/>
        <v>1.369841801107324E-2</v>
      </c>
      <c r="AG457" s="91">
        <f t="shared" si="390"/>
        <v>1.36</v>
      </c>
      <c r="AH457" s="91">
        <f t="shared" si="392"/>
        <v>6.84920900553662E-3</v>
      </c>
      <c r="AI457" s="91">
        <f t="shared" si="419"/>
        <v>0.68</v>
      </c>
      <c r="AJ457" s="91">
        <f t="shared" si="394"/>
        <v>1.3698418011073249E-3</v>
      </c>
      <c r="AK457" s="91">
        <f t="shared" si="419"/>
        <v>0.14000000000000001</v>
      </c>
      <c r="AL457" s="91">
        <f t="shared" si="395"/>
        <v>1.369841801107324E-2</v>
      </c>
      <c r="AM457" s="91">
        <f t="shared" si="396"/>
        <v>1.36</v>
      </c>
      <c r="AN457" s="91">
        <f t="shared" si="397"/>
        <v>6.84920900553662E-3</v>
      </c>
      <c r="AO457" s="91">
        <f t="shared" si="398"/>
        <v>0.68</v>
      </c>
      <c r="AP457" s="91">
        <f t="shared" si="399"/>
        <v>3.42460450276831E-3</v>
      </c>
      <c r="AQ457" s="91">
        <f t="shared" si="400"/>
        <v>0.34</v>
      </c>
      <c r="AR457" s="91">
        <f t="shared" si="401"/>
        <v>6.8492090055366245E-4</v>
      </c>
      <c r="AS457" s="91">
        <f t="shared" si="402"/>
        <v>7.0000000000000007E-2</v>
      </c>
      <c r="AT457" s="91">
        <f t="shared" si="403"/>
        <v>6.84920900553662E-3</v>
      </c>
      <c r="AU457" s="91">
        <f t="shared" si="404"/>
        <v>0.68</v>
      </c>
      <c r="AV457" s="91">
        <f t="shared" si="405"/>
        <v>3.42460450276831E-3</v>
      </c>
      <c r="AW457" s="91">
        <f t="shared" si="406"/>
        <v>0.34</v>
      </c>
      <c r="AX457" s="91">
        <f t="shared" si="407"/>
        <v>1.712302251384155E-3</v>
      </c>
      <c r="AY457" s="91">
        <f t="shared" si="408"/>
        <v>0.17</v>
      </c>
      <c r="AZ457" s="91">
        <f t="shared" si="409"/>
        <v>3.4246045027683123E-4</v>
      </c>
      <c r="BA457" s="91">
        <f t="shared" si="410"/>
        <v>0.03</v>
      </c>
      <c r="BB457" s="91">
        <f t="shared" si="411"/>
        <v>1.3698418011073247E-3</v>
      </c>
      <c r="BC457" s="91">
        <f t="shared" si="412"/>
        <v>0.14000000000000001</v>
      </c>
      <c r="BD457" s="91">
        <f t="shared" si="413"/>
        <v>6.8492090055366234E-4</v>
      </c>
      <c r="BE457" s="91">
        <f t="shared" si="414"/>
        <v>7.0000000000000007E-2</v>
      </c>
      <c r="BF457" s="91">
        <f t="shared" si="415"/>
        <v>3.4246045027683117E-4</v>
      </c>
      <c r="BG457" s="91">
        <f t="shared" si="416"/>
        <v>0.03</v>
      </c>
      <c r="BH457" s="91">
        <f t="shared" si="417"/>
        <v>6.8492090055366248E-5</v>
      </c>
      <c r="BI457" s="91">
        <f t="shared" si="418"/>
        <v>0.01</v>
      </c>
    </row>
    <row r="458" spans="1:61" s="91" customFormat="1" x14ac:dyDescent="0.25">
      <c r="A458" s="126">
        <v>7.5</v>
      </c>
      <c r="B458" s="127">
        <f t="shared" si="373"/>
        <v>41</v>
      </c>
      <c r="C458" s="128">
        <f t="shared" si="363"/>
        <v>0</v>
      </c>
      <c r="D458" s="129">
        <f t="shared" si="364"/>
        <v>1</v>
      </c>
      <c r="E458" s="130">
        <f t="shared" si="365"/>
        <v>0</v>
      </c>
      <c r="F458" s="145">
        <f t="shared" si="362"/>
        <v>40</v>
      </c>
      <c r="G458" s="138">
        <f t="shared" si="387"/>
        <v>2.4866591514928902E-2</v>
      </c>
      <c r="H458" s="133">
        <f t="shared" si="374"/>
        <v>0.46296296296296297</v>
      </c>
      <c r="I458" s="129">
        <f t="shared" si="375"/>
        <v>1.38</v>
      </c>
      <c r="J458" s="133">
        <f t="shared" si="376"/>
        <v>0.46294934930181347</v>
      </c>
      <c r="K458" s="133">
        <f t="shared" si="388"/>
        <v>1.357013645751039E-5</v>
      </c>
      <c r="L458" s="128">
        <f t="shared" si="377"/>
        <v>18.617322322758923</v>
      </c>
      <c r="M458" s="129">
        <f t="shared" si="366"/>
        <v>0</v>
      </c>
      <c r="N458" s="145">
        <v>0</v>
      </c>
      <c r="O458" s="140">
        <f t="shared" si="378"/>
        <v>1014.6573357904186</v>
      </c>
      <c r="P458" s="135">
        <f t="shared" si="379"/>
        <v>480</v>
      </c>
      <c r="Q458" s="138">
        <f t="shared" si="380"/>
        <v>1.2433295757464451E-2</v>
      </c>
      <c r="R458" s="133">
        <f t="shared" si="381"/>
        <v>0.23148148148148148</v>
      </c>
      <c r="S458" s="133">
        <f t="shared" si="367"/>
        <v>0.23147467465090674</v>
      </c>
      <c r="T458" s="133">
        <f t="shared" si="368"/>
        <v>6.7850682287551951E-6</v>
      </c>
      <c r="U458" s="138">
        <f t="shared" si="382"/>
        <v>6.2166478787322255E-3</v>
      </c>
      <c r="V458" s="133">
        <f t="shared" si="383"/>
        <v>0.11574074074074074</v>
      </c>
      <c r="W458" s="133">
        <f t="shared" si="369"/>
        <v>0.11573733732545337</v>
      </c>
      <c r="X458" s="133">
        <f t="shared" si="370"/>
        <v>3.3925341143775975E-6</v>
      </c>
      <c r="Y458" s="138">
        <f t="shared" si="384"/>
        <v>1.2433295757464451E-3</v>
      </c>
      <c r="Z458" s="133">
        <f t="shared" si="385"/>
        <v>2.3148148148148147E-2</v>
      </c>
      <c r="AA458" s="133">
        <f t="shared" si="371"/>
        <v>2.3147467465090676E-2</v>
      </c>
      <c r="AB458" s="133">
        <f t="shared" si="372"/>
        <v>6.7850682287551942E-7</v>
      </c>
      <c r="AC458" s="141">
        <f t="shared" si="386"/>
        <v>0.36883680555556109</v>
      </c>
      <c r="AD458" s="91">
        <f t="shared" si="389"/>
        <v>2.7468327472751901E-2</v>
      </c>
      <c r="AE458" s="91">
        <f t="shared" si="390"/>
        <v>2.71</v>
      </c>
      <c r="AF458" s="91">
        <f t="shared" si="391"/>
        <v>1.373416373637595E-2</v>
      </c>
      <c r="AG458" s="91">
        <f t="shared" si="390"/>
        <v>1.36</v>
      </c>
      <c r="AH458" s="91">
        <f t="shared" si="392"/>
        <v>6.8670818681879752E-3</v>
      </c>
      <c r="AI458" s="91">
        <f t="shared" si="419"/>
        <v>0.68</v>
      </c>
      <c r="AJ458" s="91">
        <f t="shared" si="394"/>
        <v>1.373416373637596E-3</v>
      </c>
      <c r="AK458" s="91">
        <f t="shared" si="419"/>
        <v>0.14000000000000001</v>
      </c>
      <c r="AL458" s="91">
        <f t="shared" si="395"/>
        <v>1.373416373637595E-2</v>
      </c>
      <c r="AM458" s="91">
        <f t="shared" si="396"/>
        <v>1.36</v>
      </c>
      <c r="AN458" s="91">
        <f t="shared" si="397"/>
        <v>6.8670818681879752E-3</v>
      </c>
      <c r="AO458" s="91">
        <f t="shared" si="398"/>
        <v>0.68</v>
      </c>
      <c r="AP458" s="91">
        <f t="shared" si="399"/>
        <v>3.4335409340939876E-3</v>
      </c>
      <c r="AQ458" s="91">
        <f t="shared" si="400"/>
        <v>0.34</v>
      </c>
      <c r="AR458" s="91">
        <f t="shared" si="401"/>
        <v>6.8670818681879802E-4</v>
      </c>
      <c r="AS458" s="91">
        <f t="shared" si="402"/>
        <v>7.0000000000000007E-2</v>
      </c>
      <c r="AT458" s="91">
        <f t="shared" si="403"/>
        <v>6.8670818681879752E-3</v>
      </c>
      <c r="AU458" s="91">
        <f t="shared" si="404"/>
        <v>0.68</v>
      </c>
      <c r="AV458" s="91">
        <f t="shared" si="405"/>
        <v>3.4335409340939876E-3</v>
      </c>
      <c r="AW458" s="91">
        <f t="shared" si="406"/>
        <v>0.34</v>
      </c>
      <c r="AX458" s="91">
        <f t="shared" si="407"/>
        <v>1.7167704670469938E-3</v>
      </c>
      <c r="AY458" s="91">
        <f t="shared" si="408"/>
        <v>0.17</v>
      </c>
      <c r="AZ458" s="91">
        <f t="shared" si="409"/>
        <v>3.4335409340939901E-4</v>
      </c>
      <c r="BA458" s="91">
        <f t="shared" si="410"/>
        <v>0.03</v>
      </c>
      <c r="BB458" s="91">
        <f t="shared" si="411"/>
        <v>1.3734163736375958E-3</v>
      </c>
      <c r="BC458" s="91">
        <f t="shared" si="412"/>
        <v>0.14000000000000001</v>
      </c>
      <c r="BD458" s="91">
        <f t="shared" si="413"/>
        <v>6.8670818681879791E-4</v>
      </c>
      <c r="BE458" s="91">
        <f t="shared" si="414"/>
        <v>7.0000000000000007E-2</v>
      </c>
      <c r="BF458" s="91">
        <f t="shared" si="415"/>
        <v>3.4335409340939896E-4</v>
      </c>
      <c r="BG458" s="91">
        <f t="shared" si="416"/>
        <v>0.03</v>
      </c>
      <c r="BH458" s="91">
        <f t="shared" si="417"/>
        <v>6.8670818681879794E-5</v>
      </c>
      <c r="BI458" s="91">
        <f t="shared" si="418"/>
        <v>0.01</v>
      </c>
    </row>
    <row r="459" spans="1:61" s="91" customFormat="1" x14ac:dyDescent="0.25">
      <c r="A459" s="126">
        <v>7.5</v>
      </c>
      <c r="B459" s="127">
        <f t="shared" si="373"/>
        <v>41</v>
      </c>
      <c r="C459" s="128">
        <f t="shared" si="363"/>
        <v>0</v>
      </c>
      <c r="D459" s="129">
        <f t="shared" si="364"/>
        <v>1</v>
      </c>
      <c r="E459" s="130">
        <f t="shared" si="365"/>
        <v>0</v>
      </c>
      <c r="F459" s="145">
        <f t="shared" si="362"/>
        <v>40</v>
      </c>
      <c r="G459" s="138">
        <f t="shared" si="387"/>
        <v>2.4866591605605344E-2</v>
      </c>
      <c r="H459" s="133">
        <f t="shared" si="374"/>
        <v>0.46296296296296297</v>
      </c>
      <c r="I459" s="129">
        <f t="shared" si="375"/>
        <v>1.38</v>
      </c>
      <c r="J459" s="133">
        <f t="shared" si="376"/>
        <v>0.46294935098996604</v>
      </c>
      <c r="K459" s="133">
        <f t="shared" si="388"/>
        <v>1.3570136506994119E-5</v>
      </c>
      <c r="L459" s="128">
        <f t="shared" si="377"/>
        <v>18.617322322758923</v>
      </c>
      <c r="M459" s="129">
        <f t="shared" si="366"/>
        <v>0</v>
      </c>
      <c r="N459" s="145">
        <v>0</v>
      </c>
      <c r="O459" s="140">
        <f t="shared" si="378"/>
        <v>1014.6573377409418</v>
      </c>
      <c r="P459" s="135">
        <f t="shared" si="379"/>
        <v>480</v>
      </c>
      <c r="Q459" s="138">
        <f t="shared" si="380"/>
        <v>1.2433295802802672E-2</v>
      </c>
      <c r="R459" s="133">
        <f t="shared" si="381"/>
        <v>0.23148148148148148</v>
      </c>
      <c r="S459" s="133">
        <f t="shared" si="367"/>
        <v>0.23147467549498302</v>
      </c>
      <c r="T459" s="133">
        <f t="shared" si="368"/>
        <v>6.7850682534970597E-6</v>
      </c>
      <c r="U459" s="138">
        <f t="shared" si="382"/>
        <v>6.216647901401336E-3</v>
      </c>
      <c r="V459" s="133">
        <f t="shared" si="383"/>
        <v>0.11574074074074074</v>
      </c>
      <c r="W459" s="133">
        <f t="shared" si="369"/>
        <v>0.11573733774749151</v>
      </c>
      <c r="X459" s="133">
        <f t="shared" si="370"/>
        <v>3.3925341267485298E-6</v>
      </c>
      <c r="Y459" s="138">
        <f t="shared" si="384"/>
        <v>1.2433295802802672E-3</v>
      </c>
      <c r="Z459" s="133">
        <f t="shared" si="385"/>
        <v>2.3148148148148147E-2</v>
      </c>
      <c r="AA459" s="133">
        <f t="shared" si="371"/>
        <v>2.3147467549498302E-2</v>
      </c>
      <c r="AB459" s="133">
        <f t="shared" si="372"/>
        <v>6.7850682534970605E-7</v>
      </c>
      <c r="AC459" s="141">
        <f t="shared" si="386"/>
        <v>0.36892361111111666</v>
      </c>
      <c r="AD459" s="91">
        <f t="shared" si="389"/>
        <v>2.7539818923618016E-2</v>
      </c>
      <c r="AE459" s="91">
        <f t="shared" si="390"/>
        <v>2.72</v>
      </c>
      <c r="AF459" s="91">
        <f t="shared" si="391"/>
        <v>1.3769909461809008E-2</v>
      </c>
      <c r="AG459" s="91">
        <f t="shared" si="390"/>
        <v>1.37</v>
      </c>
      <c r="AH459" s="91">
        <f t="shared" si="392"/>
        <v>6.884954730904504E-3</v>
      </c>
      <c r="AI459" s="91">
        <f t="shared" si="419"/>
        <v>0.69</v>
      </c>
      <c r="AJ459" s="91">
        <f t="shared" si="394"/>
        <v>1.3769909461809019E-3</v>
      </c>
      <c r="AK459" s="91">
        <f t="shared" si="419"/>
        <v>0.14000000000000001</v>
      </c>
      <c r="AL459" s="91">
        <f t="shared" si="395"/>
        <v>1.3769909461809008E-2</v>
      </c>
      <c r="AM459" s="91">
        <f t="shared" si="396"/>
        <v>1.37</v>
      </c>
      <c r="AN459" s="91">
        <f t="shared" si="397"/>
        <v>6.884954730904504E-3</v>
      </c>
      <c r="AO459" s="91">
        <f t="shared" si="398"/>
        <v>0.69</v>
      </c>
      <c r="AP459" s="91">
        <f t="shared" si="399"/>
        <v>3.442477365452252E-3</v>
      </c>
      <c r="AQ459" s="91">
        <f t="shared" si="400"/>
        <v>0.34</v>
      </c>
      <c r="AR459" s="91">
        <f t="shared" si="401"/>
        <v>6.8849547309045094E-4</v>
      </c>
      <c r="AS459" s="91">
        <f t="shared" si="402"/>
        <v>7.0000000000000007E-2</v>
      </c>
      <c r="AT459" s="91">
        <f t="shared" si="403"/>
        <v>6.884954730904504E-3</v>
      </c>
      <c r="AU459" s="91">
        <f t="shared" si="404"/>
        <v>0.69</v>
      </c>
      <c r="AV459" s="91">
        <f t="shared" si="405"/>
        <v>3.442477365452252E-3</v>
      </c>
      <c r="AW459" s="91">
        <f t="shared" si="406"/>
        <v>0.34</v>
      </c>
      <c r="AX459" s="91">
        <f t="shared" si="407"/>
        <v>1.721238682726126E-3</v>
      </c>
      <c r="AY459" s="91">
        <f t="shared" si="408"/>
        <v>0.17</v>
      </c>
      <c r="AZ459" s="91">
        <f t="shared" si="409"/>
        <v>3.4424773654522547E-4</v>
      </c>
      <c r="BA459" s="91">
        <f t="shared" si="410"/>
        <v>0.03</v>
      </c>
      <c r="BB459" s="91">
        <f t="shared" si="411"/>
        <v>1.3769909461809017E-3</v>
      </c>
      <c r="BC459" s="91">
        <f t="shared" si="412"/>
        <v>0.14000000000000001</v>
      </c>
      <c r="BD459" s="91">
        <f t="shared" si="413"/>
        <v>6.8849547309045083E-4</v>
      </c>
      <c r="BE459" s="91">
        <f t="shared" si="414"/>
        <v>7.0000000000000007E-2</v>
      </c>
      <c r="BF459" s="91">
        <f t="shared" si="415"/>
        <v>3.4424773654522542E-4</v>
      </c>
      <c r="BG459" s="91">
        <f t="shared" si="416"/>
        <v>0.03</v>
      </c>
      <c r="BH459" s="91">
        <f t="shared" si="417"/>
        <v>6.8849547309045081E-5</v>
      </c>
      <c r="BI459" s="91">
        <f t="shared" si="418"/>
        <v>0.01</v>
      </c>
    </row>
    <row r="460" spans="1:61" s="91" customFormat="1" x14ac:dyDescent="0.25">
      <c r="A460" s="126">
        <v>7.5</v>
      </c>
      <c r="B460" s="127">
        <f t="shared" si="373"/>
        <v>41</v>
      </c>
      <c r="C460" s="128">
        <f t="shared" si="363"/>
        <v>0</v>
      </c>
      <c r="D460" s="129">
        <f t="shared" si="364"/>
        <v>1</v>
      </c>
      <c r="E460" s="130">
        <f t="shared" si="365"/>
        <v>0</v>
      </c>
      <c r="F460" s="145">
        <f t="shared" si="362"/>
        <v>40</v>
      </c>
      <c r="G460" s="138">
        <f t="shared" si="387"/>
        <v>2.4866591692764697E-2</v>
      </c>
      <c r="H460" s="133">
        <f t="shared" si="374"/>
        <v>0.46296296296296297</v>
      </c>
      <c r="I460" s="129">
        <f t="shared" si="375"/>
        <v>1.38</v>
      </c>
      <c r="J460" s="133">
        <f t="shared" si="376"/>
        <v>0.46294935261263981</v>
      </c>
      <c r="K460" s="133">
        <f t="shared" si="388"/>
        <v>1.3570136554558512E-5</v>
      </c>
      <c r="L460" s="128">
        <f t="shared" si="377"/>
        <v>18.617322322758923</v>
      </c>
      <c r="M460" s="129">
        <f t="shared" si="366"/>
        <v>0</v>
      </c>
      <c r="N460" s="145">
        <v>0</v>
      </c>
      <c r="O460" s="140">
        <f t="shared" si="378"/>
        <v>1014.6573396158117</v>
      </c>
      <c r="P460" s="135">
        <f t="shared" si="379"/>
        <v>480</v>
      </c>
      <c r="Q460" s="138">
        <f t="shared" si="380"/>
        <v>1.2433295846382348E-2</v>
      </c>
      <c r="R460" s="133">
        <f t="shared" si="381"/>
        <v>0.23148148148148148</v>
      </c>
      <c r="S460" s="133">
        <f t="shared" si="367"/>
        <v>0.2314746763063199</v>
      </c>
      <c r="T460" s="133">
        <f t="shared" si="368"/>
        <v>6.7850682772792562E-6</v>
      </c>
      <c r="U460" s="138">
        <f t="shared" si="382"/>
        <v>6.2166479231911742E-3</v>
      </c>
      <c r="V460" s="133">
        <f t="shared" si="383"/>
        <v>0.11574074074074074</v>
      </c>
      <c r="W460" s="133">
        <f t="shared" si="369"/>
        <v>0.11573733815315995</v>
      </c>
      <c r="X460" s="133">
        <f t="shared" si="370"/>
        <v>3.3925341386396281E-6</v>
      </c>
      <c r="Y460" s="138">
        <f t="shared" si="384"/>
        <v>1.243329584638235E-3</v>
      </c>
      <c r="Z460" s="133">
        <f t="shared" si="385"/>
        <v>2.3148148148148147E-2</v>
      </c>
      <c r="AA460" s="133">
        <f t="shared" si="371"/>
        <v>2.3147467630631993E-2</v>
      </c>
      <c r="AB460" s="133">
        <f t="shared" si="372"/>
        <v>6.7850682772792565E-7</v>
      </c>
      <c r="AC460" s="141">
        <f t="shared" si="386"/>
        <v>0.36901041666667223</v>
      </c>
      <c r="AD460" s="91">
        <f t="shared" si="389"/>
        <v>2.7611310374734716E-2</v>
      </c>
      <c r="AE460" s="91">
        <f t="shared" si="390"/>
        <v>2.72</v>
      </c>
      <c r="AF460" s="91">
        <f t="shared" si="391"/>
        <v>1.3805655187367358E-2</v>
      </c>
      <c r="AG460" s="91">
        <f t="shared" si="390"/>
        <v>1.37</v>
      </c>
      <c r="AH460" s="91">
        <f t="shared" si="392"/>
        <v>6.9028275936836789E-3</v>
      </c>
      <c r="AI460" s="91">
        <f t="shared" si="419"/>
        <v>0.69</v>
      </c>
      <c r="AJ460" s="91">
        <f t="shared" si="394"/>
        <v>1.3805655187367368E-3</v>
      </c>
      <c r="AK460" s="91">
        <f t="shared" si="419"/>
        <v>0.14000000000000001</v>
      </c>
      <c r="AL460" s="91">
        <f t="shared" si="395"/>
        <v>1.3805655187367358E-2</v>
      </c>
      <c r="AM460" s="91">
        <f t="shared" si="396"/>
        <v>1.37</v>
      </c>
      <c r="AN460" s="91">
        <f t="shared" si="397"/>
        <v>6.9028275936836789E-3</v>
      </c>
      <c r="AO460" s="91">
        <f t="shared" si="398"/>
        <v>0.69</v>
      </c>
      <c r="AP460" s="91">
        <f t="shared" si="399"/>
        <v>3.4514137968418394E-3</v>
      </c>
      <c r="AQ460" s="91">
        <f t="shared" si="400"/>
        <v>0.34</v>
      </c>
      <c r="AR460" s="91">
        <f t="shared" si="401"/>
        <v>6.9028275936836839E-4</v>
      </c>
      <c r="AS460" s="91">
        <f t="shared" si="402"/>
        <v>7.0000000000000007E-2</v>
      </c>
      <c r="AT460" s="91">
        <f t="shared" si="403"/>
        <v>6.9028275936836789E-3</v>
      </c>
      <c r="AU460" s="91">
        <f t="shared" si="404"/>
        <v>0.69</v>
      </c>
      <c r="AV460" s="91">
        <f t="shared" si="405"/>
        <v>3.4514137968418394E-3</v>
      </c>
      <c r="AW460" s="91">
        <f t="shared" si="406"/>
        <v>0.34</v>
      </c>
      <c r="AX460" s="91">
        <f t="shared" si="407"/>
        <v>1.7257068984209197E-3</v>
      </c>
      <c r="AY460" s="91">
        <f t="shared" si="408"/>
        <v>0.17</v>
      </c>
      <c r="AZ460" s="91">
        <f t="shared" si="409"/>
        <v>3.4514137968418419E-4</v>
      </c>
      <c r="BA460" s="91">
        <f t="shared" si="410"/>
        <v>0.03</v>
      </c>
      <c r="BB460" s="91">
        <f t="shared" si="411"/>
        <v>1.3805655187367366E-3</v>
      </c>
      <c r="BC460" s="91">
        <f t="shared" si="412"/>
        <v>0.14000000000000001</v>
      </c>
      <c r="BD460" s="91">
        <f t="shared" si="413"/>
        <v>6.9028275936836828E-4</v>
      </c>
      <c r="BE460" s="91">
        <f t="shared" si="414"/>
        <v>7.0000000000000007E-2</v>
      </c>
      <c r="BF460" s="91">
        <f t="shared" si="415"/>
        <v>3.4514137968418414E-4</v>
      </c>
      <c r="BG460" s="91">
        <f t="shared" si="416"/>
        <v>0.03</v>
      </c>
      <c r="BH460" s="91">
        <f t="shared" si="417"/>
        <v>6.9028275936836833E-5</v>
      </c>
      <c r="BI460" s="91">
        <f t="shared" si="418"/>
        <v>0.01</v>
      </c>
    </row>
    <row r="461" spans="1:61" s="91" customFormat="1" x14ac:dyDescent="0.25">
      <c r="A461" s="126">
        <v>7.5</v>
      </c>
      <c r="B461" s="127">
        <f t="shared" si="373"/>
        <v>41</v>
      </c>
      <c r="C461" s="128">
        <f t="shared" si="363"/>
        <v>0</v>
      </c>
      <c r="D461" s="129">
        <f t="shared" si="364"/>
        <v>1</v>
      </c>
      <c r="E461" s="130">
        <f t="shared" si="365"/>
        <v>0</v>
      </c>
      <c r="F461" s="145">
        <f t="shared" si="362"/>
        <v>40</v>
      </c>
      <c r="G461" s="138">
        <f t="shared" si="387"/>
        <v>2.4866591776543382E-2</v>
      </c>
      <c r="H461" s="133">
        <f t="shared" si="374"/>
        <v>0.46296296296296297</v>
      </c>
      <c r="I461" s="129">
        <f t="shared" si="375"/>
        <v>1.38</v>
      </c>
      <c r="J461" s="133">
        <f t="shared" si="376"/>
        <v>0.46294935417237459</v>
      </c>
      <c r="K461" s="133">
        <f t="shared" si="388"/>
        <v>1.3570136600278012E-5</v>
      </c>
      <c r="L461" s="128">
        <f t="shared" si="377"/>
        <v>18.617322322758923</v>
      </c>
      <c r="M461" s="129">
        <f t="shared" si="366"/>
        <v>0</v>
      </c>
      <c r="N461" s="145">
        <v>0</v>
      </c>
      <c r="O461" s="140">
        <f t="shared" si="378"/>
        <v>1014.6573414179628</v>
      </c>
      <c r="P461" s="135">
        <f t="shared" si="379"/>
        <v>480</v>
      </c>
      <c r="Q461" s="138">
        <f t="shared" si="380"/>
        <v>1.2433295888271691E-2</v>
      </c>
      <c r="R461" s="133">
        <f t="shared" si="381"/>
        <v>0.23148148148148148</v>
      </c>
      <c r="S461" s="133">
        <f t="shared" si="367"/>
        <v>0.2314746770861873</v>
      </c>
      <c r="T461" s="133">
        <f t="shared" si="368"/>
        <v>6.785068300139006E-6</v>
      </c>
      <c r="U461" s="138">
        <f t="shared" si="382"/>
        <v>6.2166479441358455E-3</v>
      </c>
      <c r="V461" s="133">
        <f t="shared" si="383"/>
        <v>0.11574074074074074</v>
      </c>
      <c r="W461" s="133">
        <f t="shared" si="369"/>
        <v>0.11573733854309365</v>
      </c>
      <c r="X461" s="133">
        <f t="shared" si="370"/>
        <v>3.392534150069503E-6</v>
      </c>
      <c r="Y461" s="138">
        <f t="shared" si="384"/>
        <v>1.2433295888271691E-3</v>
      </c>
      <c r="Z461" s="133">
        <f t="shared" si="385"/>
        <v>2.3148148148148147E-2</v>
      </c>
      <c r="AA461" s="133">
        <f t="shared" si="371"/>
        <v>2.3147467708618731E-2</v>
      </c>
      <c r="AB461" s="133">
        <f t="shared" si="372"/>
        <v>6.785068300139006E-7</v>
      </c>
      <c r="AC461" s="141">
        <f t="shared" si="386"/>
        <v>0.36909722222222779</v>
      </c>
      <c r="AD461" s="91">
        <f t="shared" si="389"/>
        <v>2.7682801826092278E-2</v>
      </c>
      <c r="AE461" s="91">
        <f t="shared" si="390"/>
        <v>2.73</v>
      </c>
      <c r="AF461" s="91">
        <f t="shared" si="391"/>
        <v>1.3841400913046139E-2</v>
      </c>
      <c r="AG461" s="91">
        <f t="shared" si="390"/>
        <v>1.37</v>
      </c>
      <c r="AH461" s="91">
        <f t="shared" si="392"/>
        <v>6.9207004565230695E-3</v>
      </c>
      <c r="AI461" s="91">
        <f t="shared" si="419"/>
        <v>0.69</v>
      </c>
      <c r="AJ461" s="91">
        <f t="shared" si="394"/>
        <v>1.384140091304615E-3</v>
      </c>
      <c r="AK461" s="91">
        <f t="shared" si="419"/>
        <v>0.14000000000000001</v>
      </c>
      <c r="AL461" s="91">
        <f t="shared" si="395"/>
        <v>1.3841400913046139E-2</v>
      </c>
      <c r="AM461" s="91">
        <f t="shared" si="396"/>
        <v>1.37</v>
      </c>
      <c r="AN461" s="91">
        <f t="shared" si="397"/>
        <v>6.9207004565230695E-3</v>
      </c>
      <c r="AO461" s="91">
        <f t="shared" si="398"/>
        <v>0.69</v>
      </c>
      <c r="AP461" s="91">
        <f t="shared" si="399"/>
        <v>3.4603502282615347E-3</v>
      </c>
      <c r="AQ461" s="91">
        <f t="shared" si="400"/>
        <v>0.35</v>
      </c>
      <c r="AR461" s="91">
        <f t="shared" si="401"/>
        <v>6.9207004565230749E-4</v>
      </c>
      <c r="AS461" s="91">
        <f t="shared" si="402"/>
        <v>7.0000000000000007E-2</v>
      </c>
      <c r="AT461" s="91">
        <f t="shared" si="403"/>
        <v>6.9207004565230695E-3</v>
      </c>
      <c r="AU461" s="91">
        <f t="shared" si="404"/>
        <v>0.69</v>
      </c>
      <c r="AV461" s="91">
        <f t="shared" si="405"/>
        <v>3.4603502282615347E-3</v>
      </c>
      <c r="AW461" s="91">
        <f t="shared" si="406"/>
        <v>0.35</v>
      </c>
      <c r="AX461" s="91">
        <f t="shared" si="407"/>
        <v>1.7301751141307674E-3</v>
      </c>
      <c r="AY461" s="91">
        <f t="shared" si="408"/>
        <v>0.17</v>
      </c>
      <c r="AZ461" s="91">
        <f t="shared" si="409"/>
        <v>3.4603502282615374E-4</v>
      </c>
      <c r="BA461" s="91">
        <f t="shared" si="410"/>
        <v>0.03</v>
      </c>
      <c r="BB461" s="91">
        <f t="shared" si="411"/>
        <v>1.3841400913046148E-3</v>
      </c>
      <c r="BC461" s="91">
        <f t="shared" si="412"/>
        <v>0.14000000000000001</v>
      </c>
      <c r="BD461" s="91">
        <f t="shared" si="413"/>
        <v>6.9207004565230738E-4</v>
      </c>
      <c r="BE461" s="91">
        <f t="shared" si="414"/>
        <v>7.0000000000000007E-2</v>
      </c>
      <c r="BF461" s="91">
        <f t="shared" si="415"/>
        <v>3.4603502282615369E-4</v>
      </c>
      <c r="BG461" s="91">
        <f t="shared" si="416"/>
        <v>0.03</v>
      </c>
      <c r="BH461" s="91">
        <f t="shared" si="417"/>
        <v>6.9207004565230738E-5</v>
      </c>
      <c r="BI461" s="91">
        <f t="shared" si="418"/>
        <v>0.01</v>
      </c>
    </row>
    <row r="462" spans="1:61" s="91" customFormat="1" x14ac:dyDescent="0.25">
      <c r="A462" s="126">
        <v>7.5</v>
      </c>
      <c r="B462" s="127">
        <f t="shared" si="373"/>
        <v>41</v>
      </c>
      <c r="C462" s="128">
        <f t="shared" si="363"/>
        <v>0</v>
      </c>
      <c r="D462" s="129">
        <f t="shared" si="364"/>
        <v>1</v>
      </c>
      <c r="E462" s="130">
        <f t="shared" si="365"/>
        <v>0</v>
      </c>
      <c r="F462" s="145">
        <f t="shared" si="362"/>
        <v>40</v>
      </c>
      <c r="G462" s="138">
        <f t="shared" si="387"/>
        <v>2.4866591857072524E-2</v>
      </c>
      <c r="H462" s="133">
        <f t="shared" si="374"/>
        <v>0.46296296296296297</v>
      </c>
      <c r="I462" s="129">
        <f t="shared" si="375"/>
        <v>1.38</v>
      </c>
      <c r="J462" s="133">
        <f t="shared" si="376"/>
        <v>0.46294935567161161</v>
      </c>
      <c r="K462" s="133">
        <f t="shared" si="388"/>
        <v>1.3570136644224184E-5</v>
      </c>
      <c r="L462" s="128">
        <f t="shared" si="377"/>
        <v>18.617322322758923</v>
      </c>
      <c r="M462" s="129">
        <f t="shared" si="366"/>
        <v>0</v>
      </c>
      <c r="N462" s="145">
        <v>0</v>
      </c>
      <c r="O462" s="140">
        <f t="shared" si="378"/>
        <v>1014.6573431502155</v>
      </c>
      <c r="P462" s="135">
        <f t="shared" si="379"/>
        <v>480</v>
      </c>
      <c r="Q462" s="138">
        <f t="shared" si="380"/>
        <v>1.2433295928536262E-2</v>
      </c>
      <c r="R462" s="133">
        <f t="shared" si="381"/>
        <v>0.23148148148148148</v>
      </c>
      <c r="S462" s="133">
        <f t="shared" si="367"/>
        <v>0.2314746778358058</v>
      </c>
      <c r="T462" s="133">
        <f t="shared" si="368"/>
        <v>6.7850683221120918E-6</v>
      </c>
      <c r="U462" s="138">
        <f t="shared" si="382"/>
        <v>6.2166479642681311E-3</v>
      </c>
      <c r="V462" s="133">
        <f t="shared" si="383"/>
        <v>0.11574074074074074</v>
      </c>
      <c r="W462" s="133">
        <f t="shared" si="369"/>
        <v>0.1157373389179029</v>
      </c>
      <c r="X462" s="133">
        <f t="shared" si="370"/>
        <v>3.3925341610560459E-6</v>
      </c>
      <c r="Y462" s="138">
        <f t="shared" si="384"/>
        <v>1.2433295928536263E-3</v>
      </c>
      <c r="Z462" s="133">
        <f t="shared" si="385"/>
        <v>2.3148148148148147E-2</v>
      </c>
      <c r="AA462" s="133">
        <f t="shared" si="371"/>
        <v>2.314746778358058E-2</v>
      </c>
      <c r="AB462" s="133">
        <f t="shared" si="372"/>
        <v>6.7850683221120931E-7</v>
      </c>
      <c r="AC462" s="141">
        <f t="shared" si="386"/>
        <v>0.36918402777778336</v>
      </c>
      <c r="AD462" s="91">
        <f t="shared" si="389"/>
        <v>2.775429327768136E-2</v>
      </c>
      <c r="AE462" s="91">
        <f t="shared" si="390"/>
        <v>2.74</v>
      </c>
      <c r="AF462" s="91">
        <f t="shared" si="391"/>
        <v>1.387714663884068E-2</v>
      </c>
      <c r="AG462" s="91">
        <f t="shared" si="390"/>
        <v>1.38</v>
      </c>
      <c r="AH462" s="91">
        <f t="shared" si="392"/>
        <v>6.93857331942034E-3</v>
      </c>
      <c r="AI462" s="91">
        <f t="shared" si="419"/>
        <v>0.69</v>
      </c>
      <c r="AJ462" s="91">
        <f t="shared" si="394"/>
        <v>1.3877146638840692E-3</v>
      </c>
      <c r="AK462" s="91">
        <f t="shared" si="419"/>
        <v>0.14000000000000001</v>
      </c>
      <c r="AL462" s="91">
        <f t="shared" si="395"/>
        <v>1.387714663884068E-2</v>
      </c>
      <c r="AM462" s="91">
        <f t="shared" si="396"/>
        <v>1.38</v>
      </c>
      <c r="AN462" s="91">
        <f t="shared" si="397"/>
        <v>6.93857331942034E-3</v>
      </c>
      <c r="AO462" s="91">
        <f t="shared" si="398"/>
        <v>0.69</v>
      </c>
      <c r="AP462" s="91">
        <f t="shared" si="399"/>
        <v>3.46928665971017E-3</v>
      </c>
      <c r="AQ462" s="91">
        <f t="shared" si="400"/>
        <v>0.35</v>
      </c>
      <c r="AR462" s="91">
        <f t="shared" si="401"/>
        <v>6.938573319420346E-4</v>
      </c>
      <c r="AS462" s="91">
        <f t="shared" si="402"/>
        <v>7.0000000000000007E-2</v>
      </c>
      <c r="AT462" s="91">
        <f t="shared" si="403"/>
        <v>6.93857331942034E-3</v>
      </c>
      <c r="AU462" s="91">
        <f t="shared" si="404"/>
        <v>0.69</v>
      </c>
      <c r="AV462" s="91">
        <f t="shared" si="405"/>
        <v>3.46928665971017E-3</v>
      </c>
      <c r="AW462" s="91">
        <f t="shared" si="406"/>
        <v>0.35</v>
      </c>
      <c r="AX462" s="91">
        <f t="shared" si="407"/>
        <v>1.734643329855085E-3</v>
      </c>
      <c r="AY462" s="91">
        <f t="shared" si="408"/>
        <v>0.17</v>
      </c>
      <c r="AZ462" s="91">
        <f t="shared" si="409"/>
        <v>3.469286659710173E-4</v>
      </c>
      <c r="BA462" s="91">
        <f t="shared" si="410"/>
        <v>0.03</v>
      </c>
      <c r="BB462" s="91">
        <f t="shared" si="411"/>
        <v>1.387714663884069E-3</v>
      </c>
      <c r="BC462" s="91">
        <f t="shared" si="412"/>
        <v>0.14000000000000001</v>
      </c>
      <c r="BD462" s="91">
        <f t="shared" si="413"/>
        <v>6.938573319420345E-4</v>
      </c>
      <c r="BE462" s="91">
        <f t="shared" si="414"/>
        <v>7.0000000000000007E-2</v>
      </c>
      <c r="BF462" s="91">
        <f t="shared" si="415"/>
        <v>3.4692866597101725E-4</v>
      </c>
      <c r="BG462" s="91">
        <f t="shared" si="416"/>
        <v>0.03</v>
      </c>
      <c r="BH462" s="91">
        <f t="shared" si="417"/>
        <v>6.9385733194203444E-5</v>
      </c>
      <c r="BI462" s="91">
        <f t="shared" si="418"/>
        <v>0.01</v>
      </c>
    </row>
    <row r="463" spans="1:61" s="91" customFormat="1" x14ac:dyDescent="0.25">
      <c r="A463" s="126">
        <v>7.5</v>
      </c>
      <c r="B463" s="127">
        <f t="shared" si="373"/>
        <v>41</v>
      </c>
      <c r="C463" s="128">
        <f t="shared" si="363"/>
        <v>0</v>
      </c>
      <c r="D463" s="129">
        <f t="shared" si="364"/>
        <v>1</v>
      </c>
      <c r="E463" s="130">
        <f t="shared" si="365"/>
        <v>0</v>
      </c>
      <c r="F463" s="145">
        <f t="shared" si="362"/>
        <v>40</v>
      </c>
      <c r="G463" s="138">
        <f t="shared" si="387"/>
        <v>2.4866591934478165E-2</v>
      </c>
      <c r="H463" s="133">
        <f t="shared" si="374"/>
        <v>0.46296296296296297</v>
      </c>
      <c r="I463" s="129">
        <f t="shared" si="375"/>
        <v>1.38</v>
      </c>
      <c r="J463" s="133">
        <f t="shared" si="376"/>
        <v>0.46294935711269736</v>
      </c>
      <c r="K463" s="133">
        <f t="shared" si="388"/>
        <v>1.3570136686465803E-5</v>
      </c>
      <c r="L463" s="128">
        <f t="shared" si="377"/>
        <v>18.617322322758923</v>
      </c>
      <c r="M463" s="129">
        <f t="shared" si="366"/>
        <v>0</v>
      </c>
      <c r="N463" s="145">
        <v>0</v>
      </c>
      <c r="O463" s="140">
        <f t="shared" si="378"/>
        <v>1014.657344815281</v>
      </c>
      <c r="P463" s="135">
        <f t="shared" si="379"/>
        <v>480</v>
      </c>
      <c r="Q463" s="138">
        <f t="shared" si="380"/>
        <v>1.2433295967239083E-2</v>
      </c>
      <c r="R463" s="133">
        <f t="shared" si="381"/>
        <v>0.23148148148148148</v>
      </c>
      <c r="S463" s="133">
        <f t="shared" si="367"/>
        <v>0.23147467855634868</v>
      </c>
      <c r="T463" s="133">
        <f t="shared" si="368"/>
        <v>6.7850683432329015E-6</v>
      </c>
      <c r="U463" s="138">
        <f t="shared" si="382"/>
        <v>6.2166479836195413E-3</v>
      </c>
      <c r="V463" s="133">
        <f t="shared" si="383"/>
        <v>0.11574074074074074</v>
      </c>
      <c r="W463" s="133">
        <f t="shared" si="369"/>
        <v>0.11573733927817434</v>
      </c>
      <c r="X463" s="133">
        <f t="shared" si="370"/>
        <v>3.3925341716164508E-6</v>
      </c>
      <c r="Y463" s="138">
        <f t="shared" si="384"/>
        <v>1.2433295967239082E-3</v>
      </c>
      <c r="Z463" s="133">
        <f t="shared" si="385"/>
        <v>2.3148148148148147E-2</v>
      </c>
      <c r="AA463" s="133">
        <f t="shared" si="371"/>
        <v>2.3147467855634866E-2</v>
      </c>
      <c r="AB463" s="133">
        <f t="shared" si="372"/>
        <v>6.7850683432329009E-7</v>
      </c>
      <c r="AC463" s="141">
        <f t="shared" si="386"/>
        <v>0.36927083333333893</v>
      </c>
      <c r="AD463" s="91">
        <f t="shared" si="389"/>
        <v>2.7825784729492986E-2</v>
      </c>
      <c r="AE463" s="91">
        <f t="shared" si="390"/>
        <v>2.74</v>
      </c>
      <c r="AF463" s="91">
        <f t="shared" si="391"/>
        <v>1.3912892364746493E-2</v>
      </c>
      <c r="AG463" s="91">
        <f t="shared" si="390"/>
        <v>1.38</v>
      </c>
      <c r="AH463" s="91">
        <f t="shared" si="392"/>
        <v>6.9564461823732465E-3</v>
      </c>
      <c r="AI463" s="91">
        <f t="shared" si="419"/>
        <v>0.69</v>
      </c>
      <c r="AJ463" s="91">
        <f t="shared" si="394"/>
        <v>1.3912892364746504E-3</v>
      </c>
      <c r="AK463" s="91">
        <f t="shared" si="419"/>
        <v>0.14000000000000001</v>
      </c>
      <c r="AL463" s="91">
        <f t="shared" si="395"/>
        <v>1.3912892364746493E-2</v>
      </c>
      <c r="AM463" s="91">
        <f t="shared" si="396"/>
        <v>1.38</v>
      </c>
      <c r="AN463" s="91">
        <f t="shared" si="397"/>
        <v>6.9564461823732465E-3</v>
      </c>
      <c r="AO463" s="91">
        <f t="shared" si="398"/>
        <v>0.69</v>
      </c>
      <c r="AP463" s="91">
        <f t="shared" si="399"/>
        <v>3.4782230911866233E-3</v>
      </c>
      <c r="AQ463" s="91">
        <f t="shared" si="400"/>
        <v>0.35</v>
      </c>
      <c r="AR463" s="91">
        <f t="shared" si="401"/>
        <v>6.9564461823732519E-4</v>
      </c>
      <c r="AS463" s="91">
        <f t="shared" si="402"/>
        <v>7.0000000000000007E-2</v>
      </c>
      <c r="AT463" s="91">
        <f t="shared" si="403"/>
        <v>6.9564461823732465E-3</v>
      </c>
      <c r="AU463" s="91">
        <f t="shared" si="404"/>
        <v>0.69</v>
      </c>
      <c r="AV463" s="91">
        <f t="shared" si="405"/>
        <v>3.4782230911866233E-3</v>
      </c>
      <c r="AW463" s="91">
        <f t="shared" si="406"/>
        <v>0.35</v>
      </c>
      <c r="AX463" s="91">
        <f t="shared" si="407"/>
        <v>1.7391115455933116E-3</v>
      </c>
      <c r="AY463" s="91">
        <f t="shared" si="408"/>
        <v>0.17</v>
      </c>
      <c r="AZ463" s="91">
        <f t="shared" si="409"/>
        <v>3.478223091186626E-4</v>
      </c>
      <c r="BA463" s="91">
        <f t="shared" si="410"/>
        <v>0.03</v>
      </c>
      <c r="BB463" s="91">
        <f t="shared" si="411"/>
        <v>1.3912892364746502E-3</v>
      </c>
      <c r="BC463" s="91">
        <f t="shared" si="412"/>
        <v>0.14000000000000001</v>
      </c>
      <c r="BD463" s="91">
        <f t="shared" si="413"/>
        <v>6.9564461823732509E-4</v>
      </c>
      <c r="BE463" s="91">
        <f t="shared" si="414"/>
        <v>7.0000000000000007E-2</v>
      </c>
      <c r="BF463" s="91">
        <f t="shared" si="415"/>
        <v>3.4782230911866254E-4</v>
      </c>
      <c r="BG463" s="91">
        <f t="shared" si="416"/>
        <v>0.03</v>
      </c>
      <c r="BH463" s="91">
        <f t="shared" si="417"/>
        <v>6.9564461823732509E-5</v>
      </c>
      <c r="BI463" s="91">
        <f t="shared" si="418"/>
        <v>0.01</v>
      </c>
    </row>
    <row r="464" spans="1:61" s="91" customFormat="1" x14ac:dyDescent="0.25">
      <c r="A464" s="126">
        <v>7.5</v>
      </c>
      <c r="B464" s="127">
        <f t="shared" si="373"/>
        <v>41</v>
      </c>
      <c r="C464" s="128">
        <f t="shared" si="363"/>
        <v>0</v>
      </c>
      <c r="D464" s="129">
        <f t="shared" si="364"/>
        <v>1</v>
      </c>
      <c r="E464" s="130">
        <f t="shared" si="365"/>
        <v>0</v>
      </c>
      <c r="F464" s="145">
        <f t="shared" si="362"/>
        <v>40</v>
      </c>
      <c r="G464" s="138">
        <f t="shared" si="387"/>
        <v>2.4866592008881454E-2</v>
      </c>
      <c r="H464" s="133">
        <f t="shared" si="374"/>
        <v>0.46296296296296297</v>
      </c>
      <c r="I464" s="129">
        <f t="shared" si="375"/>
        <v>1.38</v>
      </c>
      <c r="J464" s="133">
        <f t="shared" si="376"/>
        <v>0.46294935849788738</v>
      </c>
      <c r="K464" s="133">
        <f t="shared" si="388"/>
        <v>1.3570136727068988E-5</v>
      </c>
      <c r="L464" s="128">
        <f t="shared" si="377"/>
        <v>18.617322322758923</v>
      </c>
      <c r="M464" s="129">
        <f t="shared" si="366"/>
        <v>0</v>
      </c>
      <c r="N464" s="145">
        <v>0</v>
      </c>
      <c r="O464" s="140">
        <f t="shared" si="378"/>
        <v>1014.6573464157651</v>
      </c>
      <c r="P464" s="135">
        <f t="shared" si="379"/>
        <v>480</v>
      </c>
      <c r="Q464" s="138">
        <f t="shared" si="380"/>
        <v>1.2433296004440727E-2</v>
      </c>
      <c r="R464" s="133">
        <f t="shared" si="381"/>
        <v>0.23148148148148148</v>
      </c>
      <c r="S464" s="133">
        <f t="shared" si="367"/>
        <v>0.23147467924894369</v>
      </c>
      <c r="T464" s="133">
        <f t="shared" si="368"/>
        <v>6.7850683635344941E-6</v>
      </c>
      <c r="U464" s="138">
        <f t="shared" si="382"/>
        <v>6.2166480022203636E-3</v>
      </c>
      <c r="V464" s="133">
        <f t="shared" si="383"/>
        <v>0.11574074074074074</v>
      </c>
      <c r="W464" s="133">
        <f t="shared" si="369"/>
        <v>0.11573733962447184</v>
      </c>
      <c r="X464" s="133">
        <f t="shared" si="370"/>
        <v>3.392534181767247E-6</v>
      </c>
      <c r="Y464" s="138">
        <f t="shared" si="384"/>
        <v>1.2433296004440728E-3</v>
      </c>
      <c r="Z464" s="133">
        <f t="shared" si="385"/>
        <v>2.3148148148148147E-2</v>
      </c>
      <c r="AA464" s="133">
        <f t="shared" si="371"/>
        <v>2.3147467924894367E-2</v>
      </c>
      <c r="AB464" s="133">
        <f t="shared" si="372"/>
        <v>6.7850683635344934E-7</v>
      </c>
      <c r="AC464" s="141">
        <f t="shared" si="386"/>
        <v>0.3693576388888945</v>
      </c>
      <c r="AD464" s="91">
        <f t="shared" si="389"/>
        <v>2.7897276181518521E-2</v>
      </c>
      <c r="AE464" s="91">
        <f t="shared" si="390"/>
        <v>2.75</v>
      </c>
      <c r="AF464" s="91">
        <f t="shared" si="391"/>
        <v>1.3948638090759261E-2</v>
      </c>
      <c r="AG464" s="91">
        <f t="shared" si="390"/>
        <v>1.39</v>
      </c>
      <c r="AH464" s="91">
        <f t="shared" si="392"/>
        <v>6.9743190453796303E-3</v>
      </c>
      <c r="AI464" s="91">
        <f t="shared" si="419"/>
        <v>0.7</v>
      </c>
      <c r="AJ464" s="91">
        <f t="shared" si="394"/>
        <v>1.394863809075927E-3</v>
      </c>
      <c r="AK464" s="91">
        <f t="shared" si="419"/>
        <v>0.14000000000000001</v>
      </c>
      <c r="AL464" s="91">
        <f t="shared" si="395"/>
        <v>1.3948638090759261E-2</v>
      </c>
      <c r="AM464" s="91">
        <f t="shared" si="396"/>
        <v>1.39</v>
      </c>
      <c r="AN464" s="91">
        <f t="shared" si="397"/>
        <v>6.9743190453796303E-3</v>
      </c>
      <c r="AO464" s="91">
        <f t="shared" si="398"/>
        <v>0.7</v>
      </c>
      <c r="AP464" s="91">
        <f t="shared" si="399"/>
        <v>3.4871595226898151E-3</v>
      </c>
      <c r="AQ464" s="91">
        <f t="shared" si="400"/>
        <v>0.35</v>
      </c>
      <c r="AR464" s="91">
        <f t="shared" si="401"/>
        <v>6.974319045379635E-4</v>
      </c>
      <c r="AS464" s="91">
        <f t="shared" si="402"/>
        <v>7.0000000000000007E-2</v>
      </c>
      <c r="AT464" s="91">
        <f t="shared" si="403"/>
        <v>6.9743190453796303E-3</v>
      </c>
      <c r="AU464" s="91">
        <f t="shared" si="404"/>
        <v>0.7</v>
      </c>
      <c r="AV464" s="91">
        <f t="shared" si="405"/>
        <v>3.4871595226898151E-3</v>
      </c>
      <c r="AW464" s="91">
        <f t="shared" si="406"/>
        <v>0.35</v>
      </c>
      <c r="AX464" s="91">
        <f t="shared" si="407"/>
        <v>1.7435797613449076E-3</v>
      </c>
      <c r="AY464" s="91">
        <f t="shared" si="408"/>
        <v>0.17</v>
      </c>
      <c r="AZ464" s="91">
        <f t="shared" si="409"/>
        <v>3.4871595226898175E-4</v>
      </c>
      <c r="BA464" s="91">
        <f t="shared" si="410"/>
        <v>0.03</v>
      </c>
      <c r="BB464" s="91">
        <f t="shared" si="411"/>
        <v>1.3948638090759268E-3</v>
      </c>
      <c r="BC464" s="91">
        <f t="shared" si="412"/>
        <v>0.14000000000000001</v>
      </c>
      <c r="BD464" s="91">
        <f t="shared" si="413"/>
        <v>6.974319045379634E-4</v>
      </c>
      <c r="BE464" s="91">
        <f t="shared" si="414"/>
        <v>7.0000000000000007E-2</v>
      </c>
      <c r="BF464" s="91">
        <f t="shared" si="415"/>
        <v>3.487159522689817E-4</v>
      </c>
      <c r="BG464" s="91">
        <f t="shared" si="416"/>
        <v>0.03</v>
      </c>
      <c r="BH464" s="91">
        <f t="shared" si="417"/>
        <v>6.9743190453796342E-5</v>
      </c>
      <c r="BI464" s="91">
        <f t="shared" si="418"/>
        <v>0.01</v>
      </c>
    </row>
    <row r="465" spans="1:61" s="91" customFormat="1" x14ac:dyDescent="0.25">
      <c r="A465" s="126">
        <v>7.5</v>
      </c>
      <c r="B465" s="127">
        <f t="shared" si="373"/>
        <v>41</v>
      </c>
      <c r="C465" s="128">
        <f t="shared" si="363"/>
        <v>0</v>
      </c>
      <c r="D465" s="129">
        <f t="shared" si="364"/>
        <v>1</v>
      </c>
      <c r="E465" s="130">
        <f t="shared" si="365"/>
        <v>0</v>
      </c>
      <c r="F465" s="145">
        <f t="shared" si="362"/>
        <v>40</v>
      </c>
      <c r="G465" s="138">
        <f t="shared" si="387"/>
        <v>2.4866592080398847E-2</v>
      </c>
      <c r="H465" s="133">
        <f t="shared" si="374"/>
        <v>0.46296296296296297</v>
      </c>
      <c r="I465" s="129">
        <f t="shared" si="375"/>
        <v>1.38</v>
      </c>
      <c r="J465" s="133">
        <f t="shared" si="376"/>
        <v>0.4629493598293497</v>
      </c>
      <c r="K465" s="133">
        <f t="shared" si="388"/>
        <v>1.3570136766097286E-5</v>
      </c>
      <c r="L465" s="128">
        <f t="shared" si="377"/>
        <v>18.617322322758923</v>
      </c>
      <c r="M465" s="129">
        <f t="shared" si="366"/>
        <v>0</v>
      </c>
      <c r="N465" s="145">
        <v>0</v>
      </c>
      <c r="O465" s="140">
        <f t="shared" si="378"/>
        <v>1014.6573479541727</v>
      </c>
      <c r="P465" s="135">
        <f t="shared" si="379"/>
        <v>480</v>
      </c>
      <c r="Q465" s="138">
        <f t="shared" si="380"/>
        <v>1.2433296040199424E-2</v>
      </c>
      <c r="R465" s="133">
        <f t="shared" si="381"/>
        <v>0.23148148148148148</v>
      </c>
      <c r="S465" s="133">
        <f t="shared" si="367"/>
        <v>0.23147467991467485</v>
      </c>
      <c r="T465" s="133">
        <f t="shared" si="368"/>
        <v>6.7850683830486432E-6</v>
      </c>
      <c r="U465" s="138">
        <f t="shared" si="382"/>
        <v>6.2166480200997118E-3</v>
      </c>
      <c r="V465" s="133">
        <f t="shared" si="383"/>
        <v>0.11574074074074074</v>
      </c>
      <c r="W465" s="133">
        <f t="shared" si="369"/>
        <v>0.11573733995733743</v>
      </c>
      <c r="X465" s="133">
        <f t="shared" si="370"/>
        <v>3.3925341915243216E-6</v>
      </c>
      <c r="Y465" s="138">
        <f t="shared" si="384"/>
        <v>1.2433296040199424E-3</v>
      </c>
      <c r="Z465" s="133">
        <f t="shared" si="385"/>
        <v>2.3148148148148147E-2</v>
      </c>
      <c r="AA465" s="133">
        <f t="shared" si="371"/>
        <v>2.3147467991467486E-2</v>
      </c>
      <c r="AB465" s="133">
        <f t="shared" si="372"/>
        <v>6.7850683830486439E-7</v>
      </c>
      <c r="AC465" s="141">
        <f t="shared" si="386"/>
        <v>0.36944444444445007</v>
      </c>
      <c r="AD465" s="91">
        <f t="shared" si="389"/>
        <v>2.7968767633749669E-2</v>
      </c>
      <c r="AE465" s="91">
        <f t="shared" si="390"/>
        <v>2.76</v>
      </c>
      <c r="AF465" s="91">
        <f t="shared" si="391"/>
        <v>1.3984383816874835E-2</v>
      </c>
      <c r="AG465" s="91">
        <f t="shared" si="390"/>
        <v>1.39</v>
      </c>
      <c r="AH465" s="91">
        <f t="shared" si="392"/>
        <v>6.9921919084374173E-3</v>
      </c>
      <c r="AI465" s="91">
        <f t="shared" si="419"/>
        <v>0.7</v>
      </c>
      <c r="AJ465" s="91">
        <f t="shared" si="394"/>
        <v>1.3984383816874842E-3</v>
      </c>
      <c r="AK465" s="91">
        <f t="shared" si="419"/>
        <v>0.14000000000000001</v>
      </c>
      <c r="AL465" s="91">
        <f t="shared" si="395"/>
        <v>1.3984383816874835E-2</v>
      </c>
      <c r="AM465" s="91">
        <f t="shared" si="396"/>
        <v>1.39</v>
      </c>
      <c r="AN465" s="91">
        <f t="shared" si="397"/>
        <v>6.9921919084374173E-3</v>
      </c>
      <c r="AO465" s="91">
        <f t="shared" si="398"/>
        <v>0.7</v>
      </c>
      <c r="AP465" s="91">
        <f t="shared" si="399"/>
        <v>3.4960959542187087E-3</v>
      </c>
      <c r="AQ465" s="91">
        <f t="shared" si="400"/>
        <v>0.35</v>
      </c>
      <c r="AR465" s="91">
        <f t="shared" si="401"/>
        <v>6.9921919084374212E-4</v>
      </c>
      <c r="AS465" s="91">
        <f t="shared" si="402"/>
        <v>7.0000000000000007E-2</v>
      </c>
      <c r="AT465" s="91">
        <f t="shared" si="403"/>
        <v>6.9921919084374173E-3</v>
      </c>
      <c r="AU465" s="91">
        <f t="shared" si="404"/>
        <v>0.7</v>
      </c>
      <c r="AV465" s="91">
        <f t="shared" si="405"/>
        <v>3.4960959542187087E-3</v>
      </c>
      <c r="AW465" s="91">
        <f t="shared" si="406"/>
        <v>0.35</v>
      </c>
      <c r="AX465" s="91">
        <f t="shared" si="407"/>
        <v>1.7480479771093543E-3</v>
      </c>
      <c r="AY465" s="91">
        <f t="shared" si="408"/>
        <v>0.17</v>
      </c>
      <c r="AZ465" s="91">
        <f t="shared" si="409"/>
        <v>3.4960959542187106E-4</v>
      </c>
      <c r="BA465" s="91">
        <f t="shared" si="410"/>
        <v>0.03</v>
      </c>
      <c r="BB465" s="91">
        <f t="shared" si="411"/>
        <v>1.398438381687484E-3</v>
      </c>
      <c r="BC465" s="91">
        <f t="shared" si="412"/>
        <v>0.14000000000000001</v>
      </c>
      <c r="BD465" s="91">
        <f t="shared" si="413"/>
        <v>6.9921919084374202E-4</v>
      </c>
      <c r="BE465" s="91">
        <f t="shared" si="414"/>
        <v>7.0000000000000007E-2</v>
      </c>
      <c r="BF465" s="91">
        <f t="shared" si="415"/>
        <v>3.4960959542187101E-4</v>
      </c>
      <c r="BG465" s="91">
        <f t="shared" si="416"/>
        <v>0.03</v>
      </c>
      <c r="BH465" s="91">
        <f t="shared" si="417"/>
        <v>6.992191908437421E-5</v>
      </c>
      <c r="BI465" s="91">
        <f t="shared" si="418"/>
        <v>0.01</v>
      </c>
    </row>
    <row r="466" spans="1:61" s="91" customFormat="1" x14ac:dyDescent="0.25">
      <c r="A466" s="126">
        <v>7.5</v>
      </c>
      <c r="B466" s="127">
        <f t="shared" si="373"/>
        <v>41</v>
      </c>
      <c r="C466" s="128">
        <f t="shared" si="363"/>
        <v>0</v>
      </c>
      <c r="D466" s="129">
        <f t="shared" si="364"/>
        <v>1</v>
      </c>
      <c r="E466" s="130">
        <f t="shared" si="365"/>
        <v>0</v>
      </c>
      <c r="F466" s="145">
        <f t="shared" si="362"/>
        <v>40</v>
      </c>
      <c r="G466" s="138">
        <f t="shared" si="387"/>
        <v>2.4866592149142278E-2</v>
      </c>
      <c r="H466" s="133">
        <f t="shared" si="374"/>
        <v>0.46296296296296297</v>
      </c>
      <c r="I466" s="129">
        <f t="shared" si="375"/>
        <v>1.38</v>
      </c>
      <c r="J466" s="133">
        <f t="shared" si="376"/>
        <v>0.46294936110916834</v>
      </c>
      <c r="K466" s="133">
        <f t="shared" si="388"/>
        <v>1.357013680361179E-5</v>
      </c>
      <c r="L466" s="128">
        <f t="shared" si="377"/>
        <v>18.617322322758923</v>
      </c>
      <c r="M466" s="129">
        <f t="shared" si="366"/>
        <v>0</v>
      </c>
      <c r="N466" s="145">
        <v>0</v>
      </c>
      <c r="O466" s="140">
        <f t="shared" si="378"/>
        <v>1014.6573494329115</v>
      </c>
      <c r="P466" s="135">
        <f t="shared" si="379"/>
        <v>480</v>
      </c>
      <c r="Q466" s="138">
        <f t="shared" si="380"/>
        <v>1.2433296074571139E-2</v>
      </c>
      <c r="R466" s="133">
        <f t="shared" si="381"/>
        <v>0.23148148148148148</v>
      </c>
      <c r="S466" s="133">
        <f t="shared" si="367"/>
        <v>0.23147468055458417</v>
      </c>
      <c r="T466" s="133">
        <f t="shared" si="368"/>
        <v>6.7850684018058948E-6</v>
      </c>
      <c r="U466" s="138">
        <f t="shared" si="382"/>
        <v>6.2166480372855696E-3</v>
      </c>
      <c r="V466" s="133">
        <f t="shared" si="383"/>
        <v>0.11574074074074074</v>
      </c>
      <c r="W466" s="133">
        <f t="shared" si="369"/>
        <v>0.11573734027729209</v>
      </c>
      <c r="X466" s="133">
        <f t="shared" si="370"/>
        <v>3.3925342009029474E-6</v>
      </c>
      <c r="Y466" s="138">
        <f t="shared" si="384"/>
        <v>1.243329607457114E-3</v>
      </c>
      <c r="Z466" s="133">
        <f t="shared" si="385"/>
        <v>2.3148148148148147E-2</v>
      </c>
      <c r="AA466" s="133">
        <f t="shared" si="371"/>
        <v>2.3147468055458417E-2</v>
      </c>
      <c r="AB466" s="133">
        <f t="shared" si="372"/>
        <v>6.7850684018058941E-7</v>
      </c>
      <c r="AC466" s="141">
        <f t="shared" si="386"/>
        <v>0.36953125000000564</v>
      </c>
      <c r="AD466" s="91">
        <f t="shared" si="389"/>
        <v>2.8040259086178455E-2</v>
      </c>
      <c r="AE466" s="91">
        <f t="shared" si="390"/>
        <v>2.77</v>
      </c>
      <c r="AF466" s="91">
        <f t="shared" si="391"/>
        <v>1.4020129543089227E-2</v>
      </c>
      <c r="AG466" s="91">
        <f t="shared" si="390"/>
        <v>1.39</v>
      </c>
      <c r="AH466" s="91">
        <f t="shared" si="392"/>
        <v>7.0100647715446137E-3</v>
      </c>
      <c r="AI466" s="91">
        <f t="shared" si="419"/>
        <v>0.7</v>
      </c>
      <c r="AJ466" s="91">
        <f t="shared" si="394"/>
        <v>1.4020129543089236E-3</v>
      </c>
      <c r="AK466" s="91">
        <f t="shared" si="419"/>
        <v>0.14000000000000001</v>
      </c>
      <c r="AL466" s="91">
        <f t="shared" si="395"/>
        <v>1.4020129543089227E-2</v>
      </c>
      <c r="AM466" s="91">
        <f t="shared" si="396"/>
        <v>1.39</v>
      </c>
      <c r="AN466" s="91">
        <f t="shared" si="397"/>
        <v>7.0100647715446137E-3</v>
      </c>
      <c r="AO466" s="91">
        <f t="shared" si="398"/>
        <v>0.7</v>
      </c>
      <c r="AP466" s="91">
        <f t="shared" si="399"/>
        <v>3.5050323857723068E-3</v>
      </c>
      <c r="AQ466" s="91">
        <f t="shared" si="400"/>
        <v>0.35</v>
      </c>
      <c r="AR466" s="91">
        <f t="shared" si="401"/>
        <v>7.0100647715446178E-4</v>
      </c>
      <c r="AS466" s="91">
        <f t="shared" si="402"/>
        <v>7.0000000000000007E-2</v>
      </c>
      <c r="AT466" s="91">
        <f t="shared" si="403"/>
        <v>7.0100647715446137E-3</v>
      </c>
      <c r="AU466" s="91">
        <f t="shared" si="404"/>
        <v>0.7</v>
      </c>
      <c r="AV466" s="91">
        <f t="shared" si="405"/>
        <v>3.5050323857723068E-3</v>
      </c>
      <c r="AW466" s="91">
        <f t="shared" si="406"/>
        <v>0.35</v>
      </c>
      <c r="AX466" s="91">
        <f t="shared" si="407"/>
        <v>1.7525161928861534E-3</v>
      </c>
      <c r="AY466" s="91">
        <f t="shared" si="408"/>
        <v>0.18</v>
      </c>
      <c r="AZ466" s="91">
        <f t="shared" si="409"/>
        <v>3.5050323857723089E-4</v>
      </c>
      <c r="BA466" s="91">
        <f t="shared" si="410"/>
        <v>0.04</v>
      </c>
      <c r="BB466" s="91">
        <f t="shared" si="411"/>
        <v>1.4020129543089233E-3</v>
      </c>
      <c r="BC466" s="91">
        <f t="shared" si="412"/>
        <v>0.14000000000000001</v>
      </c>
      <c r="BD466" s="91">
        <f t="shared" si="413"/>
        <v>7.0100647715446167E-4</v>
      </c>
      <c r="BE466" s="91">
        <f t="shared" si="414"/>
        <v>7.0000000000000007E-2</v>
      </c>
      <c r="BF466" s="91">
        <f t="shared" si="415"/>
        <v>3.5050323857723084E-4</v>
      </c>
      <c r="BG466" s="91">
        <f t="shared" si="416"/>
        <v>0.04</v>
      </c>
      <c r="BH466" s="91">
        <f t="shared" si="417"/>
        <v>7.0100647715446175E-5</v>
      </c>
      <c r="BI466" s="91">
        <f t="shared" si="418"/>
        <v>0.01</v>
      </c>
    </row>
    <row r="467" spans="1:61" s="91" customFormat="1" x14ac:dyDescent="0.25">
      <c r="A467" s="126">
        <v>7.5</v>
      </c>
      <c r="B467" s="127">
        <f t="shared" si="373"/>
        <v>41</v>
      </c>
      <c r="C467" s="128">
        <f t="shared" si="363"/>
        <v>0</v>
      </c>
      <c r="D467" s="129">
        <f t="shared" si="364"/>
        <v>1</v>
      </c>
      <c r="E467" s="130">
        <f t="shared" si="365"/>
        <v>0</v>
      </c>
      <c r="F467" s="145">
        <f t="shared" si="362"/>
        <v>40</v>
      </c>
      <c r="G467" s="138">
        <f t="shared" si="387"/>
        <v>2.4866592215219342E-2</v>
      </c>
      <c r="H467" s="133">
        <f t="shared" si="374"/>
        <v>0.46296296296296297</v>
      </c>
      <c r="I467" s="129">
        <f t="shared" si="375"/>
        <v>1.38</v>
      </c>
      <c r="J467" s="133">
        <f t="shared" si="376"/>
        <v>0.4629493623393463</v>
      </c>
      <c r="K467" s="133">
        <f t="shared" si="388"/>
        <v>1.3570136839671202E-5</v>
      </c>
      <c r="L467" s="128">
        <f t="shared" si="377"/>
        <v>18.617322322758923</v>
      </c>
      <c r="M467" s="129">
        <f t="shared" si="366"/>
        <v>0</v>
      </c>
      <c r="N467" s="145">
        <v>0</v>
      </c>
      <c r="O467" s="140">
        <f t="shared" si="378"/>
        <v>1014.6573508542956</v>
      </c>
      <c r="P467" s="135">
        <f t="shared" si="379"/>
        <v>480</v>
      </c>
      <c r="Q467" s="138">
        <f t="shared" si="380"/>
        <v>1.2433296107609671E-2</v>
      </c>
      <c r="R467" s="133">
        <f t="shared" si="381"/>
        <v>0.23148148148148148</v>
      </c>
      <c r="S467" s="133">
        <f t="shared" si="367"/>
        <v>0.23147468116967315</v>
      </c>
      <c r="T467" s="133">
        <f t="shared" si="368"/>
        <v>6.7850684198356009E-6</v>
      </c>
      <c r="U467" s="138">
        <f t="shared" si="382"/>
        <v>6.2166480538048356E-3</v>
      </c>
      <c r="V467" s="133">
        <f t="shared" si="383"/>
        <v>0.11574074074074074</v>
      </c>
      <c r="W467" s="133">
        <f t="shared" si="369"/>
        <v>0.11573734058483658</v>
      </c>
      <c r="X467" s="133">
        <f t="shared" si="370"/>
        <v>3.3925342099178005E-6</v>
      </c>
      <c r="Y467" s="138">
        <f t="shared" si="384"/>
        <v>1.2433296107609672E-3</v>
      </c>
      <c r="Z467" s="133">
        <f t="shared" si="385"/>
        <v>2.3148148148148147E-2</v>
      </c>
      <c r="AA467" s="133">
        <f t="shared" si="371"/>
        <v>2.3147468116967319E-2</v>
      </c>
      <c r="AB467" s="133">
        <f t="shared" si="372"/>
        <v>6.7850684198356024E-7</v>
      </c>
      <c r="AC467" s="141">
        <f t="shared" si="386"/>
        <v>0.36961805555556121</v>
      </c>
      <c r="AD467" s="91">
        <f t="shared" si="389"/>
        <v>2.811175053879721E-2</v>
      </c>
      <c r="AE467" s="91">
        <f t="shared" si="390"/>
        <v>2.77</v>
      </c>
      <c r="AF467" s="91">
        <f t="shared" si="391"/>
        <v>1.4055875269398605E-2</v>
      </c>
      <c r="AG467" s="91">
        <f t="shared" si="390"/>
        <v>1.4</v>
      </c>
      <c r="AH467" s="91">
        <f t="shared" si="392"/>
        <v>7.0279376346993024E-3</v>
      </c>
      <c r="AI467" s="91">
        <f t="shared" ref="AI467:AK482" si="420">ROUND((1-EXP(-AH467))*100,2)</f>
        <v>0.7</v>
      </c>
      <c r="AJ467" s="91">
        <f t="shared" si="394"/>
        <v>1.4055875269398613E-3</v>
      </c>
      <c r="AK467" s="91">
        <f t="shared" si="420"/>
        <v>0.14000000000000001</v>
      </c>
      <c r="AL467" s="91">
        <f t="shared" si="395"/>
        <v>1.4055875269398605E-2</v>
      </c>
      <c r="AM467" s="91">
        <f t="shared" si="396"/>
        <v>1.4</v>
      </c>
      <c r="AN467" s="91">
        <f t="shared" si="397"/>
        <v>7.0279376346993024E-3</v>
      </c>
      <c r="AO467" s="91">
        <f t="shared" si="398"/>
        <v>0.7</v>
      </c>
      <c r="AP467" s="91">
        <f t="shared" si="399"/>
        <v>3.5139688173496512E-3</v>
      </c>
      <c r="AQ467" s="91">
        <f t="shared" si="400"/>
        <v>0.35</v>
      </c>
      <c r="AR467" s="91">
        <f t="shared" si="401"/>
        <v>7.0279376346993067E-4</v>
      </c>
      <c r="AS467" s="91">
        <f t="shared" si="402"/>
        <v>7.0000000000000007E-2</v>
      </c>
      <c r="AT467" s="91">
        <f t="shared" si="403"/>
        <v>7.0279376346993024E-3</v>
      </c>
      <c r="AU467" s="91">
        <f t="shared" si="404"/>
        <v>0.7</v>
      </c>
      <c r="AV467" s="91">
        <f t="shared" si="405"/>
        <v>3.5139688173496512E-3</v>
      </c>
      <c r="AW467" s="91">
        <f t="shared" si="406"/>
        <v>0.35</v>
      </c>
      <c r="AX467" s="91">
        <f t="shared" si="407"/>
        <v>1.7569844086748256E-3</v>
      </c>
      <c r="AY467" s="91">
        <f t="shared" si="408"/>
        <v>0.18</v>
      </c>
      <c r="AZ467" s="91">
        <f t="shared" si="409"/>
        <v>3.5139688173496534E-4</v>
      </c>
      <c r="BA467" s="91">
        <f t="shared" si="410"/>
        <v>0.04</v>
      </c>
      <c r="BB467" s="91">
        <f t="shared" si="411"/>
        <v>1.4055875269398611E-3</v>
      </c>
      <c r="BC467" s="91">
        <f t="shared" si="412"/>
        <v>0.14000000000000001</v>
      </c>
      <c r="BD467" s="91">
        <f t="shared" si="413"/>
        <v>7.0279376346993056E-4</v>
      </c>
      <c r="BE467" s="91">
        <f t="shared" si="414"/>
        <v>7.0000000000000007E-2</v>
      </c>
      <c r="BF467" s="91">
        <f t="shared" si="415"/>
        <v>3.5139688173496528E-4</v>
      </c>
      <c r="BG467" s="91">
        <f t="shared" si="416"/>
        <v>0.04</v>
      </c>
      <c r="BH467" s="91">
        <f t="shared" si="417"/>
        <v>7.0279376346993062E-5</v>
      </c>
      <c r="BI467" s="91">
        <f t="shared" si="418"/>
        <v>0.01</v>
      </c>
    </row>
    <row r="468" spans="1:61" s="91" customFormat="1" x14ac:dyDescent="0.25">
      <c r="A468" s="126">
        <v>7.5</v>
      </c>
      <c r="B468" s="127">
        <f t="shared" si="373"/>
        <v>41</v>
      </c>
      <c r="C468" s="128">
        <f t="shared" si="363"/>
        <v>0</v>
      </c>
      <c r="D468" s="129">
        <f t="shared" si="364"/>
        <v>1</v>
      </c>
      <c r="E468" s="130">
        <f t="shared" si="365"/>
        <v>0</v>
      </c>
      <c r="F468" s="145">
        <f t="shared" si="362"/>
        <v>40</v>
      </c>
      <c r="G468" s="138">
        <f t="shared" si="387"/>
        <v>2.486659227873346E-2</v>
      </c>
      <c r="H468" s="133">
        <f t="shared" si="374"/>
        <v>0.46296296296296297</v>
      </c>
      <c r="I468" s="129">
        <f t="shared" si="375"/>
        <v>1.38</v>
      </c>
      <c r="J468" s="133">
        <f t="shared" si="376"/>
        <v>0.4629493635218091</v>
      </c>
      <c r="K468" s="133">
        <f t="shared" si="388"/>
        <v>1.3570136874331975E-5</v>
      </c>
      <c r="L468" s="128">
        <f t="shared" si="377"/>
        <v>18.617322322758923</v>
      </c>
      <c r="M468" s="129">
        <f t="shared" si="366"/>
        <v>0</v>
      </c>
      <c r="N468" s="145">
        <v>0</v>
      </c>
      <c r="O468" s="140">
        <f t="shared" si="378"/>
        <v>1014.6573522205498</v>
      </c>
      <c r="P468" s="135">
        <f t="shared" si="379"/>
        <v>480</v>
      </c>
      <c r="Q468" s="138">
        <f t="shared" si="380"/>
        <v>1.243329613936673E-2</v>
      </c>
      <c r="R468" s="133">
        <f t="shared" si="381"/>
        <v>0.23148148148148148</v>
      </c>
      <c r="S468" s="133">
        <f t="shared" si="367"/>
        <v>0.23147468176090455</v>
      </c>
      <c r="T468" s="133">
        <f t="shared" si="368"/>
        <v>6.7850684371659873E-6</v>
      </c>
      <c r="U468" s="138">
        <f t="shared" si="382"/>
        <v>6.2166480696833649E-3</v>
      </c>
      <c r="V468" s="133">
        <f t="shared" si="383"/>
        <v>0.11574074074074074</v>
      </c>
      <c r="W468" s="133">
        <f t="shared" si="369"/>
        <v>0.11573734088045227</v>
      </c>
      <c r="X468" s="133">
        <f t="shared" si="370"/>
        <v>3.3925342185829937E-6</v>
      </c>
      <c r="Y468" s="138">
        <f t="shared" si="384"/>
        <v>1.2433296139366732E-3</v>
      </c>
      <c r="Z468" s="133">
        <f t="shared" si="385"/>
        <v>2.3148148148148147E-2</v>
      </c>
      <c r="AA468" s="133">
        <f t="shared" si="371"/>
        <v>2.3147468176090463E-2</v>
      </c>
      <c r="AB468" s="133">
        <f t="shared" si="372"/>
        <v>6.7850684371659897E-7</v>
      </c>
      <c r="AC468" s="141">
        <f t="shared" si="386"/>
        <v>0.36970486111111678</v>
      </c>
      <c r="AD468" s="91">
        <f t="shared" si="389"/>
        <v>2.8183241991598568E-2</v>
      </c>
      <c r="AE468" s="91">
        <f t="shared" si="390"/>
        <v>2.78</v>
      </c>
      <c r="AF468" s="91">
        <f t="shared" si="391"/>
        <v>1.4091620995799284E-2</v>
      </c>
      <c r="AG468" s="91">
        <f t="shared" si="390"/>
        <v>1.4</v>
      </c>
      <c r="AH468" s="91">
        <f t="shared" si="392"/>
        <v>7.0458104978996421E-3</v>
      </c>
      <c r="AI468" s="91">
        <f t="shared" si="420"/>
        <v>0.7</v>
      </c>
      <c r="AJ468" s="91">
        <f t="shared" si="394"/>
        <v>1.4091620995799292E-3</v>
      </c>
      <c r="AK468" s="91">
        <f t="shared" si="420"/>
        <v>0.14000000000000001</v>
      </c>
      <c r="AL468" s="91">
        <f t="shared" si="395"/>
        <v>1.4091620995799284E-2</v>
      </c>
      <c r="AM468" s="91">
        <f t="shared" si="396"/>
        <v>1.4</v>
      </c>
      <c r="AN468" s="91">
        <f t="shared" si="397"/>
        <v>7.0458104978996421E-3</v>
      </c>
      <c r="AO468" s="91">
        <f t="shared" si="398"/>
        <v>0.7</v>
      </c>
      <c r="AP468" s="91">
        <f t="shared" si="399"/>
        <v>3.522905248949821E-3</v>
      </c>
      <c r="AQ468" s="91">
        <f t="shared" si="400"/>
        <v>0.35</v>
      </c>
      <c r="AR468" s="91">
        <f t="shared" si="401"/>
        <v>7.045810497899646E-4</v>
      </c>
      <c r="AS468" s="91">
        <f t="shared" si="402"/>
        <v>7.0000000000000007E-2</v>
      </c>
      <c r="AT468" s="91">
        <f t="shared" si="403"/>
        <v>7.0458104978996421E-3</v>
      </c>
      <c r="AU468" s="91">
        <f t="shared" si="404"/>
        <v>0.7</v>
      </c>
      <c r="AV468" s="91">
        <f t="shared" si="405"/>
        <v>3.522905248949821E-3</v>
      </c>
      <c r="AW468" s="91">
        <f t="shared" si="406"/>
        <v>0.35</v>
      </c>
      <c r="AX468" s="91">
        <f t="shared" si="407"/>
        <v>1.7614526244749105E-3</v>
      </c>
      <c r="AY468" s="91">
        <f t="shared" si="408"/>
        <v>0.18</v>
      </c>
      <c r="AZ468" s="91">
        <f t="shared" si="409"/>
        <v>3.522905248949823E-4</v>
      </c>
      <c r="BA468" s="91">
        <f t="shared" si="410"/>
        <v>0.04</v>
      </c>
      <c r="BB468" s="91">
        <f t="shared" si="411"/>
        <v>1.409162099579929E-3</v>
      </c>
      <c r="BC468" s="91">
        <f t="shared" si="412"/>
        <v>0.14000000000000001</v>
      </c>
      <c r="BD468" s="91">
        <f t="shared" si="413"/>
        <v>7.0458104978996449E-4</v>
      </c>
      <c r="BE468" s="91">
        <f t="shared" si="414"/>
        <v>7.0000000000000007E-2</v>
      </c>
      <c r="BF468" s="91">
        <f t="shared" si="415"/>
        <v>3.5229052489498225E-4</v>
      </c>
      <c r="BG468" s="91">
        <f t="shared" si="416"/>
        <v>0.04</v>
      </c>
      <c r="BH468" s="91">
        <f t="shared" si="417"/>
        <v>7.0458104978996465E-5</v>
      </c>
      <c r="BI468" s="91">
        <f t="shared" si="418"/>
        <v>0.01</v>
      </c>
    </row>
    <row r="469" spans="1:61" s="91" customFormat="1" x14ac:dyDescent="0.25">
      <c r="A469" s="126">
        <v>7.5</v>
      </c>
      <c r="B469" s="127">
        <f t="shared" si="373"/>
        <v>41</v>
      </c>
      <c r="C469" s="128">
        <f t="shared" si="363"/>
        <v>0</v>
      </c>
      <c r="D469" s="129">
        <f t="shared" si="364"/>
        <v>1</v>
      </c>
      <c r="E469" s="130">
        <f t="shared" si="365"/>
        <v>0</v>
      </c>
      <c r="F469" s="145">
        <f t="shared" si="362"/>
        <v>40</v>
      </c>
      <c r="G469" s="138">
        <f t="shared" si="387"/>
        <v>2.4866592339784041E-2</v>
      </c>
      <c r="H469" s="133">
        <f t="shared" si="374"/>
        <v>0.46296296296296297</v>
      </c>
      <c r="I469" s="129">
        <f t="shared" si="375"/>
        <v>1.38</v>
      </c>
      <c r="J469" s="133">
        <f t="shared" si="376"/>
        <v>0.46294936465840747</v>
      </c>
      <c r="K469" s="133">
        <f t="shared" si="388"/>
        <v>1.357013690764835E-5</v>
      </c>
      <c r="L469" s="128">
        <f t="shared" si="377"/>
        <v>18.617322322758923</v>
      </c>
      <c r="M469" s="129">
        <f t="shared" si="366"/>
        <v>0</v>
      </c>
      <c r="N469" s="145">
        <v>0</v>
      </c>
      <c r="O469" s="140">
        <f t="shared" si="378"/>
        <v>1014.6573535338124</v>
      </c>
      <c r="P469" s="135">
        <f t="shared" si="379"/>
        <v>480</v>
      </c>
      <c r="Q469" s="138">
        <f t="shared" si="380"/>
        <v>1.2433296169892021E-2</v>
      </c>
      <c r="R469" s="133">
        <f t="shared" si="381"/>
        <v>0.23148148148148148</v>
      </c>
      <c r="S469" s="133">
        <f t="shared" si="367"/>
        <v>0.23147468232920373</v>
      </c>
      <c r="T469" s="133">
        <f t="shared" si="368"/>
        <v>6.7850684538241752E-6</v>
      </c>
      <c r="U469" s="138">
        <f t="shared" si="382"/>
        <v>6.2166480849460103E-3</v>
      </c>
      <c r="V469" s="133">
        <f t="shared" si="383"/>
        <v>0.11574074074074074</v>
      </c>
      <c r="W469" s="133">
        <f t="shared" si="369"/>
        <v>0.11573734116460187</v>
      </c>
      <c r="X469" s="133">
        <f t="shared" si="370"/>
        <v>3.3925342269120876E-6</v>
      </c>
      <c r="Y469" s="138">
        <f t="shared" si="384"/>
        <v>1.2433296169892024E-3</v>
      </c>
      <c r="Z469" s="133">
        <f t="shared" si="385"/>
        <v>2.3148148148148147E-2</v>
      </c>
      <c r="AA469" s="133">
        <f t="shared" si="371"/>
        <v>2.3147468232920378E-2</v>
      </c>
      <c r="AB469" s="133">
        <f t="shared" si="372"/>
        <v>6.7850684538241758E-7</v>
      </c>
      <c r="AC469" s="141">
        <f t="shared" si="386"/>
        <v>0.36979166666667235</v>
      </c>
      <c r="AD469" s="91">
        <f t="shared" si="389"/>
        <v>2.8254733444575447E-2</v>
      </c>
      <c r="AE469" s="91">
        <f t="shared" si="390"/>
        <v>2.79</v>
      </c>
      <c r="AF469" s="91">
        <f t="shared" si="391"/>
        <v>1.4127366722287723E-2</v>
      </c>
      <c r="AG469" s="91">
        <f t="shared" si="390"/>
        <v>1.4</v>
      </c>
      <c r="AH469" s="91">
        <f t="shared" si="392"/>
        <v>7.0636833611438616E-3</v>
      </c>
      <c r="AI469" s="91">
        <f t="shared" si="420"/>
        <v>0.7</v>
      </c>
      <c r="AJ469" s="91">
        <f t="shared" si="394"/>
        <v>1.4127366722287732E-3</v>
      </c>
      <c r="AK469" s="91">
        <f t="shared" si="420"/>
        <v>0.14000000000000001</v>
      </c>
      <c r="AL469" s="91">
        <f t="shared" si="395"/>
        <v>1.4127366722287723E-2</v>
      </c>
      <c r="AM469" s="91">
        <f t="shared" si="396"/>
        <v>1.4</v>
      </c>
      <c r="AN469" s="91">
        <f t="shared" si="397"/>
        <v>7.0636833611438616E-3</v>
      </c>
      <c r="AO469" s="91">
        <f t="shared" si="398"/>
        <v>0.7</v>
      </c>
      <c r="AP469" s="91">
        <f t="shared" si="399"/>
        <v>3.5318416805719308E-3</v>
      </c>
      <c r="AQ469" s="91">
        <f t="shared" si="400"/>
        <v>0.35</v>
      </c>
      <c r="AR469" s="91">
        <f t="shared" si="401"/>
        <v>7.0636833611438662E-4</v>
      </c>
      <c r="AS469" s="91">
        <f t="shared" si="402"/>
        <v>7.0000000000000007E-2</v>
      </c>
      <c r="AT469" s="91">
        <f t="shared" si="403"/>
        <v>7.0636833611438616E-3</v>
      </c>
      <c r="AU469" s="91">
        <f t="shared" si="404"/>
        <v>0.7</v>
      </c>
      <c r="AV469" s="91">
        <f t="shared" si="405"/>
        <v>3.5318416805719308E-3</v>
      </c>
      <c r="AW469" s="91">
        <f t="shared" si="406"/>
        <v>0.35</v>
      </c>
      <c r="AX469" s="91">
        <f t="shared" si="407"/>
        <v>1.7659208402859654E-3</v>
      </c>
      <c r="AY469" s="91">
        <f t="shared" si="408"/>
        <v>0.18</v>
      </c>
      <c r="AZ469" s="91">
        <f t="shared" si="409"/>
        <v>3.5318416805719331E-4</v>
      </c>
      <c r="BA469" s="91">
        <f t="shared" si="410"/>
        <v>0.04</v>
      </c>
      <c r="BB469" s="91">
        <f t="shared" si="411"/>
        <v>1.412736672228773E-3</v>
      </c>
      <c r="BC469" s="91">
        <f t="shared" si="412"/>
        <v>0.14000000000000001</v>
      </c>
      <c r="BD469" s="91">
        <f t="shared" si="413"/>
        <v>7.0636833611438651E-4</v>
      </c>
      <c r="BE469" s="91">
        <f t="shared" si="414"/>
        <v>7.0000000000000007E-2</v>
      </c>
      <c r="BF469" s="91">
        <f t="shared" si="415"/>
        <v>3.5318416805719326E-4</v>
      </c>
      <c r="BG469" s="91">
        <f t="shared" si="416"/>
        <v>0.04</v>
      </c>
      <c r="BH469" s="91">
        <f t="shared" si="417"/>
        <v>7.0636833611438659E-5</v>
      </c>
      <c r="BI469" s="91">
        <f t="shared" si="418"/>
        <v>0.01</v>
      </c>
    </row>
    <row r="470" spans="1:61" s="91" customFormat="1" x14ac:dyDescent="0.25">
      <c r="A470" s="126">
        <v>7.5</v>
      </c>
      <c r="B470" s="127">
        <f t="shared" si="373"/>
        <v>41</v>
      </c>
      <c r="C470" s="128">
        <f t="shared" si="363"/>
        <v>0</v>
      </c>
      <c r="D470" s="129">
        <f t="shared" si="364"/>
        <v>1</v>
      </c>
      <c r="E470" s="130">
        <f t="shared" si="365"/>
        <v>0</v>
      </c>
      <c r="F470" s="145">
        <f t="shared" si="362"/>
        <v>40</v>
      </c>
      <c r="G470" s="138">
        <f t="shared" si="387"/>
        <v>2.4866592398466641E-2</v>
      </c>
      <c r="H470" s="133">
        <f t="shared" si="374"/>
        <v>0.46296296296296297</v>
      </c>
      <c r="I470" s="129">
        <f t="shared" si="375"/>
        <v>1.38</v>
      </c>
      <c r="J470" s="133">
        <f t="shared" si="376"/>
        <v>0.46294936575092038</v>
      </c>
      <c r="K470" s="133">
        <f t="shared" si="388"/>
        <v>1.3570136939672476E-5</v>
      </c>
      <c r="L470" s="128">
        <f t="shared" si="377"/>
        <v>18.617322322758923</v>
      </c>
      <c r="M470" s="129">
        <f t="shared" si="366"/>
        <v>0</v>
      </c>
      <c r="N470" s="145">
        <v>0</v>
      </c>
      <c r="O470" s="140">
        <f t="shared" si="378"/>
        <v>1014.6573547961385</v>
      </c>
      <c r="P470" s="135">
        <f t="shared" si="379"/>
        <v>480</v>
      </c>
      <c r="Q470" s="138">
        <f t="shared" si="380"/>
        <v>1.2433296199233321E-2</v>
      </c>
      <c r="R470" s="133">
        <f t="shared" si="381"/>
        <v>0.23148148148148148</v>
      </c>
      <c r="S470" s="133">
        <f t="shared" si="367"/>
        <v>0.23147468287546019</v>
      </c>
      <c r="T470" s="133">
        <f t="shared" si="368"/>
        <v>6.7850684698362379E-6</v>
      </c>
      <c r="U470" s="138">
        <f t="shared" si="382"/>
        <v>6.2166480996166604E-3</v>
      </c>
      <c r="V470" s="133">
        <f t="shared" si="383"/>
        <v>0.11574074074074074</v>
      </c>
      <c r="W470" s="133">
        <f t="shared" si="369"/>
        <v>0.1157373414377301</v>
      </c>
      <c r="X470" s="133">
        <f t="shared" si="370"/>
        <v>3.3925342349181189E-6</v>
      </c>
      <c r="Y470" s="138">
        <f t="shared" si="384"/>
        <v>1.2433296199233323E-3</v>
      </c>
      <c r="Z470" s="133">
        <f t="shared" si="385"/>
        <v>2.3148148148148147E-2</v>
      </c>
      <c r="AA470" s="133">
        <f t="shared" si="371"/>
        <v>2.3147468287546023E-2</v>
      </c>
      <c r="AB470" s="133">
        <f t="shared" si="372"/>
        <v>6.785068469836241E-7</v>
      </c>
      <c r="AC470" s="141">
        <f t="shared" si="386"/>
        <v>0.36987847222222792</v>
      </c>
      <c r="AD470" s="91">
        <f t="shared" si="389"/>
        <v>2.8326224897721037E-2</v>
      </c>
      <c r="AE470" s="91">
        <f t="shared" si="390"/>
        <v>2.79</v>
      </c>
      <c r="AF470" s="91">
        <f t="shared" si="391"/>
        <v>1.4163112448860518E-2</v>
      </c>
      <c r="AG470" s="91">
        <f t="shared" si="390"/>
        <v>1.41</v>
      </c>
      <c r="AH470" s="91">
        <f t="shared" si="392"/>
        <v>7.0815562244302592E-3</v>
      </c>
      <c r="AI470" s="91">
        <f t="shared" si="420"/>
        <v>0.71</v>
      </c>
      <c r="AJ470" s="91">
        <f t="shared" si="394"/>
        <v>1.4163112448860528E-3</v>
      </c>
      <c r="AK470" s="91">
        <f t="shared" si="420"/>
        <v>0.14000000000000001</v>
      </c>
      <c r="AL470" s="91">
        <f t="shared" si="395"/>
        <v>1.4163112448860518E-2</v>
      </c>
      <c r="AM470" s="91">
        <f t="shared" si="396"/>
        <v>1.41</v>
      </c>
      <c r="AN470" s="91">
        <f t="shared" si="397"/>
        <v>7.0815562244302592E-3</v>
      </c>
      <c r="AO470" s="91">
        <f t="shared" si="398"/>
        <v>0.71</v>
      </c>
      <c r="AP470" s="91">
        <f t="shared" si="399"/>
        <v>3.5407781122151296E-3</v>
      </c>
      <c r="AQ470" s="91">
        <f t="shared" si="400"/>
        <v>0.35</v>
      </c>
      <c r="AR470" s="91">
        <f t="shared" si="401"/>
        <v>7.081556224430264E-4</v>
      </c>
      <c r="AS470" s="91">
        <f t="shared" si="402"/>
        <v>7.0000000000000007E-2</v>
      </c>
      <c r="AT470" s="91">
        <f t="shared" si="403"/>
        <v>7.0815562244302592E-3</v>
      </c>
      <c r="AU470" s="91">
        <f t="shared" si="404"/>
        <v>0.71</v>
      </c>
      <c r="AV470" s="91">
        <f t="shared" si="405"/>
        <v>3.5407781122151296E-3</v>
      </c>
      <c r="AW470" s="91">
        <f t="shared" si="406"/>
        <v>0.35</v>
      </c>
      <c r="AX470" s="91">
        <f t="shared" si="407"/>
        <v>1.7703890561075648E-3</v>
      </c>
      <c r="AY470" s="91">
        <f t="shared" si="408"/>
        <v>0.18</v>
      </c>
      <c r="AZ470" s="91">
        <f t="shared" si="409"/>
        <v>3.540778112215132E-4</v>
      </c>
      <c r="BA470" s="91">
        <f t="shared" si="410"/>
        <v>0.04</v>
      </c>
      <c r="BB470" s="91">
        <f t="shared" si="411"/>
        <v>1.4163112448860526E-3</v>
      </c>
      <c r="BC470" s="91">
        <f t="shared" si="412"/>
        <v>0.14000000000000001</v>
      </c>
      <c r="BD470" s="91">
        <f t="shared" si="413"/>
        <v>7.0815562244302629E-4</v>
      </c>
      <c r="BE470" s="91">
        <f t="shared" si="414"/>
        <v>7.0000000000000007E-2</v>
      </c>
      <c r="BF470" s="91">
        <f t="shared" si="415"/>
        <v>3.5407781122151315E-4</v>
      </c>
      <c r="BG470" s="91">
        <f t="shared" si="416"/>
        <v>0.04</v>
      </c>
      <c r="BH470" s="91">
        <f t="shared" si="417"/>
        <v>7.0815562244302635E-5</v>
      </c>
      <c r="BI470" s="91">
        <f t="shared" si="418"/>
        <v>0.01</v>
      </c>
    </row>
    <row r="471" spans="1:61" s="91" customFormat="1" x14ac:dyDescent="0.25">
      <c r="A471" s="126">
        <v>7.5</v>
      </c>
      <c r="B471" s="127">
        <f t="shared" si="373"/>
        <v>41</v>
      </c>
      <c r="C471" s="128">
        <f t="shared" si="363"/>
        <v>0</v>
      </c>
      <c r="D471" s="129">
        <f t="shared" si="364"/>
        <v>1</v>
      </c>
      <c r="E471" s="130">
        <f t="shared" si="365"/>
        <v>0</v>
      </c>
      <c r="F471" s="145">
        <f t="shared" si="362"/>
        <v>40</v>
      </c>
      <c r="G471" s="138">
        <f t="shared" si="387"/>
        <v>2.4866592454873104E-2</v>
      </c>
      <c r="H471" s="133">
        <f t="shared" si="374"/>
        <v>0.46296296296296297</v>
      </c>
      <c r="I471" s="129">
        <f t="shared" si="375"/>
        <v>1.38</v>
      </c>
      <c r="J471" s="133">
        <f t="shared" si="376"/>
        <v>0.46294936680105764</v>
      </c>
      <c r="K471" s="133">
        <f t="shared" si="388"/>
        <v>1.3570136970454476E-5</v>
      </c>
      <c r="L471" s="128">
        <f t="shared" si="377"/>
        <v>18.617322322758923</v>
      </c>
      <c r="M471" s="129">
        <f t="shared" si="366"/>
        <v>0</v>
      </c>
      <c r="N471" s="145">
        <v>0</v>
      </c>
      <c r="O471" s="140">
        <f t="shared" si="378"/>
        <v>1014.6573560095043</v>
      </c>
      <c r="P471" s="135">
        <f t="shared" si="379"/>
        <v>480</v>
      </c>
      <c r="Q471" s="138">
        <f t="shared" si="380"/>
        <v>1.2433296227436552E-2</v>
      </c>
      <c r="R471" s="133">
        <f t="shared" si="381"/>
        <v>0.23148148148148148</v>
      </c>
      <c r="S471" s="133">
        <f t="shared" si="367"/>
        <v>0.23147468340052882</v>
      </c>
      <c r="T471" s="133">
        <f t="shared" si="368"/>
        <v>6.7850684852272382E-6</v>
      </c>
      <c r="U471" s="138">
        <f t="shared" si="382"/>
        <v>6.2166481137182761E-3</v>
      </c>
      <c r="V471" s="133">
        <f t="shared" si="383"/>
        <v>0.11574074074074074</v>
      </c>
      <c r="W471" s="133">
        <f t="shared" si="369"/>
        <v>0.11573734170026441</v>
      </c>
      <c r="X471" s="133">
        <f t="shared" si="370"/>
        <v>3.3925342426136191E-6</v>
      </c>
      <c r="Y471" s="138">
        <f t="shared" si="384"/>
        <v>1.2433296227436555E-3</v>
      </c>
      <c r="Z471" s="133">
        <f t="shared" si="385"/>
        <v>2.3148148148148147E-2</v>
      </c>
      <c r="AA471" s="133">
        <f t="shared" si="371"/>
        <v>2.314746834005289E-2</v>
      </c>
      <c r="AB471" s="133">
        <f t="shared" si="372"/>
        <v>6.7850684852272405E-7</v>
      </c>
      <c r="AC471" s="141">
        <f t="shared" si="386"/>
        <v>0.36996527777778349</v>
      </c>
      <c r="AD471" s="91">
        <f t="shared" si="389"/>
        <v>2.8397716351028796E-2</v>
      </c>
      <c r="AE471" s="91">
        <f t="shared" si="390"/>
        <v>2.8</v>
      </c>
      <c r="AF471" s="91">
        <f t="shared" si="391"/>
        <v>1.4198858175514398E-2</v>
      </c>
      <c r="AG471" s="91">
        <f t="shared" si="390"/>
        <v>1.41</v>
      </c>
      <c r="AH471" s="91">
        <f t="shared" si="392"/>
        <v>7.0994290877571991E-3</v>
      </c>
      <c r="AI471" s="91">
        <f t="shared" si="420"/>
        <v>0.71</v>
      </c>
      <c r="AJ471" s="91">
        <f t="shared" si="394"/>
        <v>1.4198858175514409E-3</v>
      </c>
      <c r="AK471" s="91">
        <f t="shared" si="420"/>
        <v>0.14000000000000001</v>
      </c>
      <c r="AL471" s="91">
        <f t="shared" si="395"/>
        <v>1.4198858175514398E-2</v>
      </c>
      <c r="AM471" s="91">
        <f t="shared" si="396"/>
        <v>1.41</v>
      </c>
      <c r="AN471" s="91">
        <f t="shared" si="397"/>
        <v>7.0994290877571991E-3</v>
      </c>
      <c r="AO471" s="91">
        <f t="shared" si="398"/>
        <v>0.71</v>
      </c>
      <c r="AP471" s="91">
        <f t="shared" si="399"/>
        <v>3.5497145438785995E-3</v>
      </c>
      <c r="AQ471" s="91">
        <f t="shared" si="400"/>
        <v>0.35</v>
      </c>
      <c r="AR471" s="91">
        <f t="shared" si="401"/>
        <v>7.0994290877572045E-4</v>
      </c>
      <c r="AS471" s="91">
        <f t="shared" si="402"/>
        <v>7.0000000000000007E-2</v>
      </c>
      <c r="AT471" s="91">
        <f t="shared" si="403"/>
        <v>7.0994290877571991E-3</v>
      </c>
      <c r="AU471" s="91">
        <f t="shared" si="404"/>
        <v>0.71</v>
      </c>
      <c r="AV471" s="91">
        <f t="shared" si="405"/>
        <v>3.5497145438785995E-3</v>
      </c>
      <c r="AW471" s="91">
        <f t="shared" si="406"/>
        <v>0.35</v>
      </c>
      <c r="AX471" s="91">
        <f t="shared" si="407"/>
        <v>1.7748572719392998E-3</v>
      </c>
      <c r="AY471" s="91">
        <f t="shared" si="408"/>
        <v>0.18</v>
      </c>
      <c r="AZ471" s="91">
        <f t="shared" si="409"/>
        <v>3.5497145438786022E-4</v>
      </c>
      <c r="BA471" s="91">
        <f t="shared" si="410"/>
        <v>0.04</v>
      </c>
      <c r="BB471" s="91">
        <f t="shared" si="411"/>
        <v>1.4198858175514407E-3</v>
      </c>
      <c r="BC471" s="91">
        <f t="shared" si="412"/>
        <v>0.14000000000000001</v>
      </c>
      <c r="BD471" s="91">
        <f t="shared" si="413"/>
        <v>7.0994290877572034E-4</v>
      </c>
      <c r="BE471" s="91">
        <f t="shared" si="414"/>
        <v>7.0000000000000007E-2</v>
      </c>
      <c r="BF471" s="91">
        <f t="shared" si="415"/>
        <v>3.5497145438786017E-4</v>
      </c>
      <c r="BG471" s="91">
        <f t="shared" si="416"/>
        <v>0.04</v>
      </c>
      <c r="BH471" s="91">
        <f t="shared" si="417"/>
        <v>7.0994290877572034E-5</v>
      </c>
      <c r="BI471" s="91">
        <f t="shared" si="418"/>
        <v>0.01</v>
      </c>
    </row>
    <row r="472" spans="1:61" s="91" customFormat="1" x14ac:dyDescent="0.25">
      <c r="A472" s="126">
        <v>7.5</v>
      </c>
      <c r="B472" s="127">
        <f t="shared" si="373"/>
        <v>41</v>
      </c>
      <c r="C472" s="128">
        <f t="shared" si="363"/>
        <v>0</v>
      </c>
      <c r="D472" s="129">
        <f t="shared" si="364"/>
        <v>1</v>
      </c>
      <c r="E472" s="130">
        <f t="shared" si="365"/>
        <v>0</v>
      </c>
      <c r="F472" s="145">
        <f t="shared" si="362"/>
        <v>40</v>
      </c>
      <c r="G472" s="138">
        <f t="shared" si="387"/>
        <v>2.486659250909172E-2</v>
      </c>
      <c r="H472" s="133">
        <f t="shared" si="374"/>
        <v>0.46296296296296297</v>
      </c>
      <c r="I472" s="129">
        <f t="shared" si="375"/>
        <v>1.38</v>
      </c>
      <c r="J472" s="133">
        <f t="shared" si="376"/>
        <v>0.46294936781046309</v>
      </c>
      <c r="K472" s="133">
        <f t="shared" si="388"/>
        <v>1.3570137000042528E-5</v>
      </c>
      <c r="L472" s="128">
        <f t="shared" si="377"/>
        <v>18.617322322758923</v>
      </c>
      <c r="M472" s="129">
        <f t="shared" si="366"/>
        <v>0</v>
      </c>
      <c r="N472" s="145">
        <v>0</v>
      </c>
      <c r="O472" s="140">
        <f t="shared" si="378"/>
        <v>1014.6573571758081</v>
      </c>
      <c r="P472" s="135">
        <f t="shared" si="379"/>
        <v>480</v>
      </c>
      <c r="Q472" s="138">
        <f t="shared" si="380"/>
        <v>1.243329625454586E-2</v>
      </c>
      <c r="R472" s="133">
        <f t="shared" si="381"/>
        <v>0.23148148148148148</v>
      </c>
      <c r="S472" s="133">
        <f t="shared" si="367"/>
        <v>0.23147468390523154</v>
      </c>
      <c r="T472" s="133">
        <f t="shared" si="368"/>
        <v>6.7850685000212641E-6</v>
      </c>
      <c r="U472" s="138">
        <f t="shared" si="382"/>
        <v>6.21664812727293E-3</v>
      </c>
      <c r="V472" s="133">
        <f t="shared" si="383"/>
        <v>0.11574074074074074</v>
      </c>
      <c r="W472" s="133">
        <f t="shared" si="369"/>
        <v>0.11573734195261577</v>
      </c>
      <c r="X472" s="133">
        <f t="shared" si="370"/>
        <v>3.392534250010632E-6</v>
      </c>
      <c r="Y472" s="138">
        <f t="shared" si="384"/>
        <v>1.2433296254545862E-3</v>
      </c>
      <c r="Z472" s="133">
        <f t="shared" si="385"/>
        <v>2.3148148148148147E-2</v>
      </c>
      <c r="AA472" s="133">
        <f t="shared" si="371"/>
        <v>2.314746839052316E-2</v>
      </c>
      <c r="AB472" s="133">
        <f t="shared" si="372"/>
        <v>6.785068500021266E-7</v>
      </c>
      <c r="AC472" s="141">
        <f t="shared" si="386"/>
        <v>0.37005208333333905</v>
      </c>
      <c r="AD472" s="91">
        <f t="shared" si="389"/>
        <v>2.8469207804492434E-2</v>
      </c>
      <c r="AE472" s="91">
        <f t="shared" si="390"/>
        <v>2.81</v>
      </c>
      <c r="AF472" s="91">
        <f t="shared" si="391"/>
        <v>1.4234603902246217E-2</v>
      </c>
      <c r="AG472" s="91">
        <f t="shared" si="390"/>
        <v>1.41</v>
      </c>
      <c r="AH472" s="91">
        <f t="shared" si="392"/>
        <v>7.1173019511231086E-3</v>
      </c>
      <c r="AI472" s="91">
        <f t="shared" si="420"/>
        <v>0.71</v>
      </c>
      <c r="AJ472" s="91">
        <f t="shared" si="394"/>
        <v>1.4234603902246229E-3</v>
      </c>
      <c r="AK472" s="91">
        <f t="shared" si="420"/>
        <v>0.14000000000000001</v>
      </c>
      <c r="AL472" s="91">
        <f t="shared" si="395"/>
        <v>1.4234603902246217E-2</v>
      </c>
      <c r="AM472" s="91">
        <f t="shared" si="396"/>
        <v>1.41</v>
      </c>
      <c r="AN472" s="91">
        <f t="shared" si="397"/>
        <v>7.1173019511231086E-3</v>
      </c>
      <c r="AO472" s="91">
        <f t="shared" si="398"/>
        <v>0.71</v>
      </c>
      <c r="AP472" s="91">
        <f t="shared" si="399"/>
        <v>3.5586509755615543E-3</v>
      </c>
      <c r="AQ472" s="91">
        <f t="shared" si="400"/>
        <v>0.36</v>
      </c>
      <c r="AR472" s="91">
        <f t="shared" si="401"/>
        <v>7.1173019511231144E-4</v>
      </c>
      <c r="AS472" s="91">
        <f t="shared" si="402"/>
        <v>7.0000000000000007E-2</v>
      </c>
      <c r="AT472" s="91">
        <f t="shared" si="403"/>
        <v>7.1173019511231086E-3</v>
      </c>
      <c r="AU472" s="91">
        <f t="shared" si="404"/>
        <v>0.71</v>
      </c>
      <c r="AV472" s="91">
        <f t="shared" si="405"/>
        <v>3.5586509755615543E-3</v>
      </c>
      <c r="AW472" s="91">
        <f t="shared" si="406"/>
        <v>0.36</v>
      </c>
      <c r="AX472" s="91">
        <f t="shared" si="407"/>
        <v>1.7793254877807771E-3</v>
      </c>
      <c r="AY472" s="91">
        <f t="shared" si="408"/>
        <v>0.18</v>
      </c>
      <c r="AZ472" s="91">
        <f t="shared" si="409"/>
        <v>3.5586509755615572E-4</v>
      </c>
      <c r="BA472" s="91">
        <f t="shared" si="410"/>
        <v>0.04</v>
      </c>
      <c r="BB472" s="91">
        <f t="shared" si="411"/>
        <v>1.4234603902246227E-3</v>
      </c>
      <c r="BC472" s="91">
        <f t="shared" si="412"/>
        <v>0.14000000000000001</v>
      </c>
      <c r="BD472" s="91">
        <f t="shared" si="413"/>
        <v>7.1173019511231134E-4</v>
      </c>
      <c r="BE472" s="91">
        <f t="shared" si="414"/>
        <v>7.0000000000000007E-2</v>
      </c>
      <c r="BF472" s="91">
        <f t="shared" si="415"/>
        <v>3.5586509755615567E-4</v>
      </c>
      <c r="BG472" s="91">
        <f t="shared" si="416"/>
        <v>0.04</v>
      </c>
      <c r="BH472" s="91">
        <f t="shared" si="417"/>
        <v>7.1173019511231136E-5</v>
      </c>
      <c r="BI472" s="91">
        <f t="shared" si="418"/>
        <v>0.01</v>
      </c>
    </row>
    <row r="473" spans="1:61" s="91" customFormat="1" x14ac:dyDescent="0.25">
      <c r="A473" s="126">
        <v>7.5</v>
      </c>
      <c r="B473" s="127">
        <f t="shared" si="373"/>
        <v>41</v>
      </c>
      <c r="C473" s="128">
        <f t="shared" si="363"/>
        <v>0</v>
      </c>
      <c r="D473" s="129">
        <f t="shared" si="364"/>
        <v>1</v>
      </c>
      <c r="E473" s="130">
        <f t="shared" si="365"/>
        <v>0</v>
      </c>
      <c r="F473" s="145">
        <f t="shared" si="362"/>
        <v>40</v>
      </c>
      <c r="G473" s="138">
        <f t="shared" si="387"/>
        <v>2.4866592561207344E-2</v>
      </c>
      <c r="H473" s="133">
        <f t="shared" si="374"/>
        <v>0.46296296296296297</v>
      </c>
      <c r="I473" s="129">
        <f t="shared" si="375"/>
        <v>1.38</v>
      </c>
      <c r="J473" s="133">
        <f t="shared" si="376"/>
        <v>0.46294936878071646</v>
      </c>
      <c r="K473" s="133">
        <f t="shared" si="388"/>
        <v>1.3570137028482942E-5</v>
      </c>
      <c r="L473" s="128">
        <f t="shared" si="377"/>
        <v>18.617322322758923</v>
      </c>
      <c r="M473" s="129">
        <f t="shared" si="366"/>
        <v>0</v>
      </c>
      <c r="N473" s="145">
        <v>0</v>
      </c>
      <c r="O473" s="140">
        <f t="shared" si="378"/>
        <v>1014.6573582968755</v>
      </c>
      <c r="P473" s="135">
        <f t="shared" si="379"/>
        <v>480</v>
      </c>
      <c r="Q473" s="138">
        <f t="shared" si="380"/>
        <v>1.2433296280603672E-2</v>
      </c>
      <c r="R473" s="133">
        <f t="shared" si="381"/>
        <v>0.23148148148148148</v>
      </c>
      <c r="S473" s="133">
        <f t="shared" si="367"/>
        <v>0.23147468439035823</v>
      </c>
      <c r="T473" s="133">
        <f t="shared" si="368"/>
        <v>6.7850685142414709E-6</v>
      </c>
      <c r="U473" s="138">
        <f t="shared" si="382"/>
        <v>6.2166481403018361E-3</v>
      </c>
      <c r="V473" s="133">
        <f t="shared" si="383"/>
        <v>0.11574074074074074</v>
      </c>
      <c r="W473" s="133">
        <f t="shared" si="369"/>
        <v>0.11573734219517912</v>
      </c>
      <c r="X473" s="133">
        <f t="shared" si="370"/>
        <v>3.3925342571207354E-6</v>
      </c>
      <c r="Y473" s="138">
        <f t="shared" si="384"/>
        <v>1.2433296280603674E-3</v>
      </c>
      <c r="Z473" s="133">
        <f t="shared" si="385"/>
        <v>2.3148148148148147E-2</v>
      </c>
      <c r="AA473" s="133">
        <f t="shared" si="371"/>
        <v>2.3147468439035829E-2</v>
      </c>
      <c r="AB473" s="133">
        <f t="shared" si="372"/>
        <v>6.7850685142414711E-7</v>
      </c>
      <c r="AC473" s="141">
        <f t="shared" si="386"/>
        <v>0.37013888888889462</v>
      </c>
      <c r="AD473" s="91">
        <f t="shared" si="389"/>
        <v>2.8540699258105904E-2</v>
      </c>
      <c r="AE473" s="91">
        <f t="shared" si="390"/>
        <v>2.81</v>
      </c>
      <c r="AF473" s="91">
        <f t="shared" si="391"/>
        <v>1.4270349629052952E-2</v>
      </c>
      <c r="AG473" s="91">
        <f t="shared" si="390"/>
        <v>1.42</v>
      </c>
      <c r="AH473" s="91">
        <f t="shared" si="392"/>
        <v>7.135174814526476E-3</v>
      </c>
      <c r="AI473" s="91">
        <f t="shared" si="420"/>
        <v>0.71</v>
      </c>
      <c r="AJ473" s="91">
        <f t="shared" si="394"/>
        <v>1.4270349629052965E-3</v>
      </c>
      <c r="AK473" s="91">
        <f t="shared" si="420"/>
        <v>0.14000000000000001</v>
      </c>
      <c r="AL473" s="91">
        <f t="shared" si="395"/>
        <v>1.4270349629052952E-2</v>
      </c>
      <c r="AM473" s="91">
        <f t="shared" si="396"/>
        <v>1.42</v>
      </c>
      <c r="AN473" s="91">
        <f t="shared" si="397"/>
        <v>7.135174814526476E-3</v>
      </c>
      <c r="AO473" s="91">
        <f t="shared" si="398"/>
        <v>0.71</v>
      </c>
      <c r="AP473" s="91">
        <f t="shared" si="399"/>
        <v>3.567587407263238E-3</v>
      </c>
      <c r="AQ473" s="91">
        <f t="shared" si="400"/>
        <v>0.36</v>
      </c>
      <c r="AR473" s="91">
        <f t="shared" si="401"/>
        <v>7.1351748145264825E-4</v>
      </c>
      <c r="AS473" s="91">
        <f t="shared" si="402"/>
        <v>7.0000000000000007E-2</v>
      </c>
      <c r="AT473" s="91">
        <f t="shared" si="403"/>
        <v>7.135174814526476E-3</v>
      </c>
      <c r="AU473" s="91">
        <f t="shared" si="404"/>
        <v>0.71</v>
      </c>
      <c r="AV473" s="91">
        <f t="shared" si="405"/>
        <v>3.567587407263238E-3</v>
      </c>
      <c r="AW473" s="91">
        <f t="shared" si="406"/>
        <v>0.36</v>
      </c>
      <c r="AX473" s="91">
        <f t="shared" si="407"/>
        <v>1.783793703631619E-3</v>
      </c>
      <c r="AY473" s="91">
        <f t="shared" si="408"/>
        <v>0.18</v>
      </c>
      <c r="AZ473" s="91">
        <f t="shared" si="409"/>
        <v>3.5675874072632412E-4</v>
      </c>
      <c r="BA473" s="91">
        <f t="shared" si="410"/>
        <v>0.04</v>
      </c>
      <c r="BB473" s="91">
        <f t="shared" si="411"/>
        <v>1.4270349629052963E-3</v>
      </c>
      <c r="BC473" s="91">
        <f t="shared" si="412"/>
        <v>0.14000000000000001</v>
      </c>
      <c r="BD473" s="91">
        <f t="shared" si="413"/>
        <v>7.1351748145264814E-4</v>
      </c>
      <c r="BE473" s="91">
        <f t="shared" si="414"/>
        <v>7.0000000000000007E-2</v>
      </c>
      <c r="BF473" s="91">
        <f t="shared" si="415"/>
        <v>3.5675874072632407E-4</v>
      </c>
      <c r="BG473" s="91">
        <f t="shared" si="416"/>
        <v>0.04</v>
      </c>
      <c r="BH473" s="91">
        <f t="shared" si="417"/>
        <v>7.1351748145264817E-5</v>
      </c>
      <c r="BI473" s="91">
        <f t="shared" si="418"/>
        <v>0.01</v>
      </c>
    </row>
    <row r="474" spans="1:61" s="91" customFormat="1" x14ac:dyDescent="0.25">
      <c r="A474" s="126">
        <v>7.5</v>
      </c>
      <c r="B474" s="127">
        <f t="shared" si="373"/>
        <v>41</v>
      </c>
      <c r="C474" s="128">
        <f t="shared" si="363"/>
        <v>0</v>
      </c>
      <c r="D474" s="129">
        <f t="shared" si="364"/>
        <v>1</v>
      </c>
      <c r="E474" s="130">
        <f t="shared" si="365"/>
        <v>0</v>
      </c>
      <c r="F474" s="145">
        <f t="shared" si="362"/>
        <v>40</v>
      </c>
      <c r="G474" s="138">
        <f t="shared" si="387"/>
        <v>2.4866592611301547E-2</v>
      </c>
      <c r="H474" s="133">
        <f t="shared" si="374"/>
        <v>0.46296296296296297</v>
      </c>
      <c r="I474" s="129">
        <f t="shared" si="375"/>
        <v>1.38</v>
      </c>
      <c r="J474" s="133">
        <f t="shared" si="376"/>
        <v>0.46294936971333639</v>
      </c>
      <c r="K474" s="133">
        <f t="shared" si="388"/>
        <v>1.357013705582023E-5</v>
      </c>
      <c r="L474" s="128">
        <f t="shared" si="377"/>
        <v>18.617322322758923</v>
      </c>
      <c r="M474" s="129">
        <f t="shared" si="366"/>
        <v>0</v>
      </c>
      <c r="N474" s="145">
        <v>0</v>
      </c>
      <c r="O474" s="140">
        <f t="shared" si="378"/>
        <v>1014.6573593744613</v>
      </c>
      <c r="P474" s="135">
        <f t="shared" si="379"/>
        <v>480</v>
      </c>
      <c r="Q474" s="138">
        <f t="shared" si="380"/>
        <v>1.2433296305650774E-2</v>
      </c>
      <c r="R474" s="133">
        <f t="shared" si="381"/>
        <v>0.23148148148148148</v>
      </c>
      <c r="S474" s="133">
        <f t="shared" si="367"/>
        <v>0.23147468485666819</v>
      </c>
      <c r="T474" s="133">
        <f t="shared" si="368"/>
        <v>6.7850685279101152E-6</v>
      </c>
      <c r="U474" s="138">
        <f t="shared" si="382"/>
        <v>6.2166481528253869E-3</v>
      </c>
      <c r="V474" s="133">
        <f t="shared" si="383"/>
        <v>0.11574074074074074</v>
      </c>
      <c r="W474" s="133">
        <f t="shared" si="369"/>
        <v>0.1157373424283341</v>
      </c>
      <c r="X474" s="133">
        <f t="shared" si="370"/>
        <v>3.3925342639550576E-6</v>
      </c>
      <c r="Y474" s="138">
        <f t="shared" si="384"/>
        <v>1.2433296305650776E-3</v>
      </c>
      <c r="Z474" s="133">
        <f t="shared" si="385"/>
        <v>2.3148148148148147E-2</v>
      </c>
      <c r="AA474" s="133">
        <f t="shared" si="371"/>
        <v>2.3147468485666824E-2</v>
      </c>
      <c r="AB474" s="133">
        <f t="shared" si="372"/>
        <v>6.7850685279101169E-7</v>
      </c>
      <c r="AC474" s="141">
        <f t="shared" si="386"/>
        <v>0.37022569444445019</v>
      </c>
      <c r="AD474" s="91">
        <f t="shared" si="389"/>
        <v>2.8612190711863397E-2</v>
      </c>
      <c r="AE474" s="91">
        <f t="shared" si="390"/>
        <v>2.82</v>
      </c>
      <c r="AF474" s="91">
        <f t="shared" si="391"/>
        <v>1.4306095355931699E-2</v>
      </c>
      <c r="AG474" s="91">
        <f t="shared" si="390"/>
        <v>1.42</v>
      </c>
      <c r="AH474" s="91">
        <f t="shared" si="392"/>
        <v>7.1530476779658493E-3</v>
      </c>
      <c r="AI474" s="91">
        <f t="shared" si="420"/>
        <v>0.71</v>
      </c>
      <c r="AJ474" s="91">
        <f t="shared" si="394"/>
        <v>1.4306095355931712E-3</v>
      </c>
      <c r="AK474" s="91">
        <f t="shared" si="420"/>
        <v>0.14000000000000001</v>
      </c>
      <c r="AL474" s="91">
        <f t="shared" si="395"/>
        <v>1.4306095355931699E-2</v>
      </c>
      <c r="AM474" s="91">
        <f t="shared" si="396"/>
        <v>1.42</v>
      </c>
      <c r="AN474" s="91">
        <f t="shared" si="397"/>
        <v>7.1530476779658493E-3</v>
      </c>
      <c r="AO474" s="91">
        <f t="shared" si="398"/>
        <v>0.71</v>
      </c>
      <c r="AP474" s="91">
        <f t="shared" si="399"/>
        <v>3.5765238389829247E-3</v>
      </c>
      <c r="AQ474" s="91">
        <f t="shared" si="400"/>
        <v>0.36</v>
      </c>
      <c r="AR474" s="91">
        <f t="shared" si="401"/>
        <v>7.1530476779658558E-4</v>
      </c>
      <c r="AS474" s="91">
        <f t="shared" si="402"/>
        <v>7.0000000000000007E-2</v>
      </c>
      <c r="AT474" s="91">
        <f t="shared" si="403"/>
        <v>7.1530476779658493E-3</v>
      </c>
      <c r="AU474" s="91">
        <f t="shared" si="404"/>
        <v>0.71</v>
      </c>
      <c r="AV474" s="91">
        <f t="shared" si="405"/>
        <v>3.5765238389829247E-3</v>
      </c>
      <c r="AW474" s="91">
        <f t="shared" si="406"/>
        <v>0.36</v>
      </c>
      <c r="AX474" s="91">
        <f t="shared" si="407"/>
        <v>1.7882619194914623E-3</v>
      </c>
      <c r="AY474" s="91">
        <f t="shared" si="408"/>
        <v>0.18</v>
      </c>
      <c r="AZ474" s="91">
        <f t="shared" si="409"/>
        <v>3.5765238389829279E-4</v>
      </c>
      <c r="BA474" s="91">
        <f t="shared" si="410"/>
        <v>0.04</v>
      </c>
      <c r="BB474" s="91">
        <f t="shared" si="411"/>
        <v>1.4306095355931709E-3</v>
      </c>
      <c r="BC474" s="91">
        <f t="shared" si="412"/>
        <v>0.14000000000000001</v>
      </c>
      <c r="BD474" s="91">
        <f t="shared" si="413"/>
        <v>7.1530476779658547E-4</v>
      </c>
      <c r="BE474" s="91">
        <f t="shared" si="414"/>
        <v>7.0000000000000007E-2</v>
      </c>
      <c r="BF474" s="91">
        <f t="shared" si="415"/>
        <v>3.5765238389829274E-4</v>
      </c>
      <c r="BG474" s="91">
        <f t="shared" si="416"/>
        <v>0.04</v>
      </c>
      <c r="BH474" s="91">
        <f t="shared" si="417"/>
        <v>7.1530476779658547E-5</v>
      </c>
      <c r="BI474" s="91">
        <f t="shared" si="418"/>
        <v>0.01</v>
      </c>
    </row>
    <row r="475" spans="1:61" s="91" customFormat="1" x14ac:dyDescent="0.25">
      <c r="A475" s="126">
        <v>7.5</v>
      </c>
      <c r="B475" s="127">
        <f t="shared" si="373"/>
        <v>41</v>
      </c>
      <c r="C475" s="128">
        <f t="shared" si="363"/>
        <v>0</v>
      </c>
      <c r="D475" s="129">
        <f t="shared" si="364"/>
        <v>1</v>
      </c>
      <c r="E475" s="130">
        <f t="shared" si="365"/>
        <v>0</v>
      </c>
      <c r="F475" s="145">
        <f t="shared" si="362"/>
        <v>40</v>
      </c>
      <c r="G475" s="138">
        <f t="shared" si="387"/>
        <v>2.4866592659452735E-2</v>
      </c>
      <c r="H475" s="133">
        <f t="shared" si="374"/>
        <v>0.46296296296296297</v>
      </c>
      <c r="I475" s="129">
        <f t="shared" si="375"/>
        <v>1.38</v>
      </c>
      <c r="J475" s="133">
        <f t="shared" si="376"/>
        <v>0.46294937060978258</v>
      </c>
      <c r="K475" s="133">
        <f t="shared" si="388"/>
        <v>1.3570137082097181E-5</v>
      </c>
      <c r="L475" s="128">
        <f t="shared" si="377"/>
        <v>18.617322322758923</v>
      </c>
      <c r="M475" s="129">
        <f t="shared" si="366"/>
        <v>0</v>
      </c>
      <c r="N475" s="145">
        <v>0</v>
      </c>
      <c r="O475" s="140">
        <f t="shared" si="378"/>
        <v>1014.6573604102516</v>
      </c>
      <c r="P475" s="135">
        <f t="shared" si="379"/>
        <v>480</v>
      </c>
      <c r="Q475" s="138">
        <f t="shared" si="380"/>
        <v>1.2433296329726368E-2</v>
      </c>
      <c r="R475" s="133">
        <f t="shared" si="381"/>
        <v>0.23148148148148148</v>
      </c>
      <c r="S475" s="133">
        <f t="shared" si="367"/>
        <v>0.23147468530489129</v>
      </c>
      <c r="T475" s="133">
        <f t="shared" si="368"/>
        <v>6.7850685410485906E-6</v>
      </c>
      <c r="U475" s="138">
        <f t="shared" si="382"/>
        <v>6.2166481648631838E-3</v>
      </c>
      <c r="V475" s="133">
        <f t="shared" si="383"/>
        <v>0.11574074074074074</v>
      </c>
      <c r="W475" s="133">
        <f t="shared" si="369"/>
        <v>0.11573734265244565</v>
      </c>
      <c r="X475" s="133">
        <f t="shared" si="370"/>
        <v>3.3925342705242953E-6</v>
      </c>
      <c r="Y475" s="138">
        <f t="shared" si="384"/>
        <v>1.243329632972637E-3</v>
      </c>
      <c r="Z475" s="133">
        <f t="shared" si="385"/>
        <v>2.3148148148148147E-2</v>
      </c>
      <c r="AA475" s="133">
        <f t="shared" si="371"/>
        <v>2.3147468530489133E-2</v>
      </c>
      <c r="AB475" s="133">
        <f t="shared" si="372"/>
        <v>6.7850685410485911E-7</v>
      </c>
      <c r="AC475" s="141">
        <f t="shared" si="386"/>
        <v>0.37031250000000576</v>
      </c>
      <c r="AD475" s="91">
        <f t="shared" si="389"/>
        <v>2.8683682165759325E-2</v>
      </c>
      <c r="AE475" s="91">
        <f t="shared" si="390"/>
        <v>2.83</v>
      </c>
      <c r="AF475" s="91">
        <f t="shared" si="391"/>
        <v>1.4341841082879662E-2</v>
      </c>
      <c r="AG475" s="91">
        <f t="shared" si="390"/>
        <v>1.42</v>
      </c>
      <c r="AH475" s="91">
        <f t="shared" si="392"/>
        <v>7.1709205414398312E-3</v>
      </c>
      <c r="AI475" s="91">
        <f t="shared" si="420"/>
        <v>0.71</v>
      </c>
      <c r="AJ475" s="91">
        <f t="shared" si="394"/>
        <v>1.4341841082879676E-3</v>
      </c>
      <c r="AK475" s="91">
        <f t="shared" si="420"/>
        <v>0.14000000000000001</v>
      </c>
      <c r="AL475" s="91">
        <f t="shared" si="395"/>
        <v>1.4341841082879662E-2</v>
      </c>
      <c r="AM475" s="91">
        <f t="shared" si="396"/>
        <v>1.42</v>
      </c>
      <c r="AN475" s="91">
        <f t="shared" si="397"/>
        <v>7.1709205414398312E-3</v>
      </c>
      <c r="AO475" s="91">
        <f t="shared" si="398"/>
        <v>0.71</v>
      </c>
      <c r="AP475" s="91">
        <f t="shared" si="399"/>
        <v>3.5854602707199156E-3</v>
      </c>
      <c r="AQ475" s="91">
        <f t="shared" si="400"/>
        <v>0.36</v>
      </c>
      <c r="AR475" s="91">
        <f t="shared" si="401"/>
        <v>7.170920541439838E-4</v>
      </c>
      <c r="AS475" s="91">
        <f t="shared" si="402"/>
        <v>7.0000000000000007E-2</v>
      </c>
      <c r="AT475" s="91">
        <f t="shared" si="403"/>
        <v>7.1709205414398312E-3</v>
      </c>
      <c r="AU475" s="91">
        <f t="shared" si="404"/>
        <v>0.71</v>
      </c>
      <c r="AV475" s="91">
        <f t="shared" si="405"/>
        <v>3.5854602707199156E-3</v>
      </c>
      <c r="AW475" s="91">
        <f t="shared" si="406"/>
        <v>0.36</v>
      </c>
      <c r="AX475" s="91">
        <f t="shared" si="407"/>
        <v>1.7927301353599578E-3</v>
      </c>
      <c r="AY475" s="91">
        <f t="shared" si="408"/>
        <v>0.18</v>
      </c>
      <c r="AZ475" s="91">
        <f t="shared" si="409"/>
        <v>3.585460270719919E-4</v>
      </c>
      <c r="BA475" s="91">
        <f t="shared" si="410"/>
        <v>0.04</v>
      </c>
      <c r="BB475" s="91">
        <f t="shared" si="411"/>
        <v>1.4341841082879674E-3</v>
      </c>
      <c r="BC475" s="91">
        <f t="shared" si="412"/>
        <v>0.14000000000000001</v>
      </c>
      <c r="BD475" s="91">
        <f t="shared" si="413"/>
        <v>7.1709205414398369E-4</v>
      </c>
      <c r="BE475" s="91">
        <f t="shared" si="414"/>
        <v>7.0000000000000007E-2</v>
      </c>
      <c r="BF475" s="91">
        <f t="shared" si="415"/>
        <v>3.5854602707199184E-4</v>
      </c>
      <c r="BG475" s="91">
        <f t="shared" si="416"/>
        <v>0.04</v>
      </c>
      <c r="BH475" s="91">
        <f t="shared" si="417"/>
        <v>7.1709205414398369E-5</v>
      </c>
      <c r="BI475" s="91">
        <f t="shared" si="418"/>
        <v>0.01</v>
      </c>
    </row>
    <row r="476" spans="1:61" s="91" customFormat="1" x14ac:dyDescent="0.25">
      <c r="A476" s="126">
        <v>7.5</v>
      </c>
      <c r="B476" s="127">
        <f t="shared" si="373"/>
        <v>41</v>
      </c>
      <c r="C476" s="128">
        <f t="shared" si="363"/>
        <v>0</v>
      </c>
      <c r="D476" s="129">
        <f t="shared" si="364"/>
        <v>1</v>
      </c>
      <c r="E476" s="130">
        <f t="shared" si="365"/>
        <v>0</v>
      </c>
      <c r="F476" s="145">
        <f t="shared" si="362"/>
        <v>40</v>
      </c>
      <c r="G476" s="138">
        <f t="shared" si="387"/>
        <v>2.4866592705736275E-2</v>
      </c>
      <c r="H476" s="133">
        <f t="shared" si="374"/>
        <v>0.46296296296296297</v>
      </c>
      <c r="I476" s="129">
        <f t="shared" si="375"/>
        <v>1.38</v>
      </c>
      <c r="J476" s="133">
        <f t="shared" si="376"/>
        <v>0.46294937147145815</v>
      </c>
      <c r="K476" s="133">
        <f t="shared" si="388"/>
        <v>1.3570137107354921E-5</v>
      </c>
      <c r="L476" s="128">
        <f t="shared" si="377"/>
        <v>18.617322322758923</v>
      </c>
      <c r="M476" s="129">
        <f t="shared" si="366"/>
        <v>0</v>
      </c>
      <c r="N476" s="145">
        <v>0</v>
      </c>
      <c r="O476" s="140">
        <f t="shared" si="378"/>
        <v>1014.6573614058677</v>
      </c>
      <c r="P476" s="135">
        <f t="shared" si="379"/>
        <v>480</v>
      </c>
      <c r="Q476" s="138">
        <f t="shared" si="380"/>
        <v>1.2433296352868137E-2</v>
      </c>
      <c r="R476" s="133">
        <f t="shared" si="381"/>
        <v>0.23148148148148148</v>
      </c>
      <c r="S476" s="133">
        <f t="shared" si="367"/>
        <v>0.23147468573572907</v>
      </c>
      <c r="T476" s="133">
        <f t="shared" si="368"/>
        <v>6.7850685536774606E-6</v>
      </c>
      <c r="U476" s="138">
        <f t="shared" si="382"/>
        <v>6.2166481764340687E-3</v>
      </c>
      <c r="V476" s="133">
        <f t="shared" si="383"/>
        <v>0.11574074074074074</v>
      </c>
      <c r="W476" s="133">
        <f t="shared" si="369"/>
        <v>0.11573734286786454</v>
      </c>
      <c r="X476" s="133">
        <f t="shared" si="370"/>
        <v>3.3925342768387303E-6</v>
      </c>
      <c r="Y476" s="138">
        <f t="shared" si="384"/>
        <v>1.2433296352868139E-3</v>
      </c>
      <c r="Z476" s="133">
        <f t="shared" si="385"/>
        <v>2.3148148148148147E-2</v>
      </c>
      <c r="AA476" s="133">
        <f t="shared" si="371"/>
        <v>2.3147468573572912E-2</v>
      </c>
      <c r="AB476" s="133">
        <f t="shared" si="372"/>
        <v>6.7850685536774627E-7</v>
      </c>
      <c r="AC476" s="141">
        <f t="shared" si="386"/>
        <v>0.37039930555556133</v>
      </c>
      <c r="AD476" s="91">
        <f t="shared" si="389"/>
        <v>2.8755173619788316E-2</v>
      </c>
      <c r="AE476" s="91">
        <f t="shared" si="390"/>
        <v>2.83</v>
      </c>
      <c r="AF476" s="91">
        <f t="shared" si="391"/>
        <v>1.4377586809894158E-2</v>
      </c>
      <c r="AG476" s="91">
        <f t="shared" si="390"/>
        <v>1.43</v>
      </c>
      <c r="AH476" s="91">
        <f t="shared" si="392"/>
        <v>7.1887934049470791E-3</v>
      </c>
      <c r="AI476" s="91">
        <f t="shared" si="420"/>
        <v>0.72</v>
      </c>
      <c r="AJ476" s="91">
        <f t="shared" si="394"/>
        <v>1.4377586809894171E-3</v>
      </c>
      <c r="AK476" s="91">
        <f t="shared" si="420"/>
        <v>0.14000000000000001</v>
      </c>
      <c r="AL476" s="91">
        <f t="shared" si="395"/>
        <v>1.4377586809894158E-2</v>
      </c>
      <c r="AM476" s="91">
        <f t="shared" si="396"/>
        <v>1.43</v>
      </c>
      <c r="AN476" s="91">
        <f t="shared" si="397"/>
        <v>7.1887934049470791E-3</v>
      </c>
      <c r="AO476" s="91">
        <f t="shared" si="398"/>
        <v>0.72</v>
      </c>
      <c r="AP476" s="91">
        <f t="shared" si="399"/>
        <v>3.5943967024735395E-3</v>
      </c>
      <c r="AQ476" s="91">
        <f t="shared" si="400"/>
        <v>0.36</v>
      </c>
      <c r="AR476" s="91">
        <f t="shared" si="401"/>
        <v>7.1887934049470856E-4</v>
      </c>
      <c r="AS476" s="91">
        <f t="shared" si="402"/>
        <v>7.0000000000000007E-2</v>
      </c>
      <c r="AT476" s="91">
        <f t="shared" si="403"/>
        <v>7.1887934049470791E-3</v>
      </c>
      <c r="AU476" s="91">
        <f t="shared" si="404"/>
        <v>0.72</v>
      </c>
      <c r="AV476" s="91">
        <f t="shared" si="405"/>
        <v>3.5943967024735395E-3</v>
      </c>
      <c r="AW476" s="91">
        <f t="shared" si="406"/>
        <v>0.36</v>
      </c>
      <c r="AX476" s="91">
        <f t="shared" si="407"/>
        <v>1.7971983512367698E-3</v>
      </c>
      <c r="AY476" s="91">
        <f t="shared" si="408"/>
        <v>0.18</v>
      </c>
      <c r="AZ476" s="91">
        <f t="shared" si="409"/>
        <v>3.5943967024735428E-4</v>
      </c>
      <c r="BA476" s="91">
        <f t="shared" si="410"/>
        <v>0.04</v>
      </c>
      <c r="BB476" s="91">
        <f t="shared" si="411"/>
        <v>1.4377586809894169E-3</v>
      </c>
      <c r="BC476" s="91">
        <f t="shared" si="412"/>
        <v>0.14000000000000001</v>
      </c>
      <c r="BD476" s="91">
        <f t="shared" si="413"/>
        <v>7.1887934049470845E-4</v>
      </c>
      <c r="BE476" s="91">
        <f t="shared" si="414"/>
        <v>7.0000000000000007E-2</v>
      </c>
      <c r="BF476" s="91">
        <f t="shared" si="415"/>
        <v>3.5943967024735423E-4</v>
      </c>
      <c r="BG476" s="91">
        <f t="shared" si="416"/>
        <v>0.04</v>
      </c>
      <c r="BH476" s="91">
        <f t="shared" si="417"/>
        <v>7.188793404947085E-5</v>
      </c>
      <c r="BI476" s="91">
        <f t="shared" si="418"/>
        <v>0.01</v>
      </c>
    </row>
    <row r="477" spans="1:61" s="91" customFormat="1" x14ac:dyDescent="0.25">
      <c r="A477" s="126">
        <v>7.5</v>
      </c>
      <c r="B477" s="127">
        <f t="shared" si="373"/>
        <v>41</v>
      </c>
      <c r="C477" s="128">
        <f t="shared" si="363"/>
        <v>0</v>
      </c>
      <c r="D477" s="129">
        <f t="shared" si="364"/>
        <v>1</v>
      </c>
      <c r="E477" s="130">
        <f t="shared" si="365"/>
        <v>0</v>
      </c>
      <c r="F477" s="145">
        <f t="shared" si="362"/>
        <v>40</v>
      </c>
      <c r="G477" s="138">
        <f t="shared" si="387"/>
        <v>2.4866592750224605E-2</v>
      </c>
      <c r="H477" s="133">
        <f t="shared" si="374"/>
        <v>0.46296296296296297</v>
      </c>
      <c r="I477" s="129">
        <f t="shared" si="375"/>
        <v>1.38</v>
      </c>
      <c r="J477" s="133">
        <f t="shared" si="376"/>
        <v>0.46294937229971173</v>
      </c>
      <c r="K477" s="133">
        <f t="shared" si="388"/>
        <v>1.3570137131632986E-5</v>
      </c>
      <c r="L477" s="128">
        <f t="shared" si="377"/>
        <v>18.617322322758923</v>
      </c>
      <c r="M477" s="129">
        <f t="shared" si="366"/>
        <v>0</v>
      </c>
      <c r="N477" s="145">
        <v>0</v>
      </c>
      <c r="O477" s="140">
        <f t="shared" si="378"/>
        <v>1014.657362362868</v>
      </c>
      <c r="P477" s="135">
        <f t="shared" si="379"/>
        <v>480</v>
      </c>
      <c r="Q477" s="138">
        <f t="shared" si="380"/>
        <v>1.2433296375112302E-2</v>
      </c>
      <c r="R477" s="133">
        <f t="shared" si="381"/>
        <v>0.23148148148148148</v>
      </c>
      <c r="S477" s="133">
        <f t="shared" si="367"/>
        <v>0.23147468614985586</v>
      </c>
      <c r="T477" s="133">
        <f t="shared" si="368"/>
        <v>6.785068565816493E-6</v>
      </c>
      <c r="U477" s="138">
        <f t="shared" si="382"/>
        <v>6.2166481875561511E-3</v>
      </c>
      <c r="V477" s="133">
        <f t="shared" si="383"/>
        <v>0.11574074074074074</v>
      </c>
      <c r="W477" s="133">
        <f t="shared" si="369"/>
        <v>0.11573734307492793</v>
      </c>
      <c r="X477" s="133">
        <f t="shared" si="370"/>
        <v>3.3925342829082465E-6</v>
      </c>
      <c r="Y477" s="138">
        <f t="shared" si="384"/>
        <v>1.2433296375112303E-3</v>
      </c>
      <c r="Z477" s="133">
        <f t="shared" si="385"/>
        <v>2.3148148148148147E-2</v>
      </c>
      <c r="AA477" s="133">
        <f t="shared" si="371"/>
        <v>2.3147468614985588E-2</v>
      </c>
      <c r="AB477" s="133">
        <f t="shared" si="372"/>
        <v>6.785068565816493E-7</v>
      </c>
      <c r="AC477" s="141">
        <f t="shared" si="386"/>
        <v>0.3704861111111169</v>
      </c>
      <c r="AD477" s="91">
        <f t="shared" si="389"/>
        <v>2.8826665073945212E-2</v>
      </c>
      <c r="AE477" s="91">
        <f t="shared" si="390"/>
        <v>2.84</v>
      </c>
      <c r="AF477" s="91">
        <f t="shared" si="391"/>
        <v>1.4413332536972606E-2</v>
      </c>
      <c r="AG477" s="91">
        <f t="shared" si="390"/>
        <v>1.43</v>
      </c>
      <c r="AH477" s="91">
        <f t="shared" si="392"/>
        <v>7.2066662684863031E-3</v>
      </c>
      <c r="AI477" s="91">
        <f t="shared" si="420"/>
        <v>0.72</v>
      </c>
      <c r="AJ477" s="91">
        <f t="shared" si="394"/>
        <v>1.4413332536972619E-3</v>
      </c>
      <c r="AK477" s="91">
        <f t="shared" si="420"/>
        <v>0.14000000000000001</v>
      </c>
      <c r="AL477" s="91">
        <f t="shared" si="395"/>
        <v>1.4413332536972606E-2</v>
      </c>
      <c r="AM477" s="91">
        <f t="shared" si="396"/>
        <v>1.43</v>
      </c>
      <c r="AN477" s="91">
        <f t="shared" si="397"/>
        <v>7.2066662684863031E-3</v>
      </c>
      <c r="AO477" s="91">
        <f t="shared" si="398"/>
        <v>0.72</v>
      </c>
      <c r="AP477" s="91">
        <f t="shared" si="399"/>
        <v>3.6033331342431515E-3</v>
      </c>
      <c r="AQ477" s="91">
        <f t="shared" si="400"/>
        <v>0.36</v>
      </c>
      <c r="AR477" s="91">
        <f t="shared" si="401"/>
        <v>7.2066662684863096E-4</v>
      </c>
      <c r="AS477" s="91">
        <f t="shared" si="402"/>
        <v>7.0000000000000007E-2</v>
      </c>
      <c r="AT477" s="91">
        <f t="shared" si="403"/>
        <v>7.2066662684863031E-3</v>
      </c>
      <c r="AU477" s="91">
        <f t="shared" si="404"/>
        <v>0.72</v>
      </c>
      <c r="AV477" s="91">
        <f t="shared" si="405"/>
        <v>3.6033331342431515E-3</v>
      </c>
      <c r="AW477" s="91">
        <f t="shared" si="406"/>
        <v>0.36</v>
      </c>
      <c r="AX477" s="91">
        <f t="shared" si="407"/>
        <v>1.8016665671215758E-3</v>
      </c>
      <c r="AY477" s="91">
        <f t="shared" si="408"/>
        <v>0.18</v>
      </c>
      <c r="AZ477" s="91">
        <f t="shared" si="409"/>
        <v>3.6033331342431548E-4</v>
      </c>
      <c r="BA477" s="91">
        <f t="shared" si="410"/>
        <v>0.04</v>
      </c>
      <c r="BB477" s="91">
        <f t="shared" si="411"/>
        <v>1.4413332536972617E-3</v>
      </c>
      <c r="BC477" s="91">
        <f t="shared" si="412"/>
        <v>0.14000000000000001</v>
      </c>
      <c r="BD477" s="91">
        <f t="shared" si="413"/>
        <v>7.2066662684863085E-4</v>
      </c>
      <c r="BE477" s="91">
        <f t="shared" si="414"/>
        <v>7.0000000000000007E-2</v>
      </c>
      <c r="BF477" s="91">
        <f t="shared" si="415"/>
        <v>3.6033331342431543E-4</v>
      </c>
      <c r="BG477" s="91">
        <f t="shared" si="416"/>
        <v>0.04</v>
      </c>
      <c r="BH477" s="91">
        <f t="shared" si="417"/>
        <v>7.2066662684863091E-5</v>
      </c>
      <c r="BI477" s="91">
        <f t="shared" si="418"/>
        <v>0.01</v>
      </c>
    </row>
    <row r="478" spans="1:61" s="91" customFormat="1" x14ac:dyDescent="0.25">
      <c r="A478" s="126">
        <v>7.5</v>
      </c>
      <c r="B478" s="127">
        <f t="shared" si="373"/>
        <v>41</v>
      </c>
      <c r="C478" s="128">
        <f t="shared" si="363"/>
        <v>0</v>
      </c>
      <c r="D478" s="129">
        <f t="shared" si="364"/>
        <v>1</v>
      </c>
      <c r="E478" s="130">
        <f t="shared" si="365"/>
        <v>0</v>
      </c>
      <c r="F478" s="145">
        <f t="shared" si="362"/>
        <v>40</v>
      </c>
      <c r="G478" s="138">
        <f t="shared" si="387"/>
        <v>2.4866592792987353E-2</v>
      </c>
      <c r="H478" s="133">
        <f t="shared" si="374"/>
        <v>0.46296296296296297</v>
      </c>
      <c r="I478" s="129">
        <f t="shared" si="375"/>
        <v>1.38</v>
      </c>
      <c r="J478" s="133">
        <f t="shared" si="376"/>
        <v>0.46294937309583961</v>
      </c>
      <c r="K478" s="133">
        <f t="shared" si="388"/>
        <v>1.3570137154969369E-5</v>
      </c>
      <c r="L478" s="128">
        <f t="shared" si="377"/>
        <v>18.617322322758923</v>
      </c>
      <c r="M478" s="129">
        <f t="shared" si="366"/>
        <v>0</v>
      </c>
      <c r="N478" s="145">
        <v>0</v>
      </c>
      <c r="O478" s="140">
        <f t="shared" si="378"/>
        <v>1014.6573632827498</v>
      </c>
      <c r="P478" s="135">
        <f t="shared" si="379"/>
        <v>480</v>
      </c>
      <c r="Q478" s="138">
        <f t="shared" si="380"/>
        <v>1.2433296396493676E-2</v>
      </c>
      <c r="R478" s="133">
        <f t="shared" si="381"/>
        <v>0.23148148148148148</v>
      </c>
      <c r="S478" s="133">
        <f t="shared" si="367"/>
        <v>0.23147468654791981</v>
      </c>
      <c r="T478" s="133">
        <f t="shared" si="368"/>
        <v>6.7850685774846844E-6</v>
      </c>
      <c r="U478" s="138">
        <f t="shared" si="382"/>
        <v>6.2166481982468382E-3</v>
      </c>
      <c r="V478" s="133">
        <f t="shared" si="383"/>
        <v>0.11574074074074074</v>
      </c>
      <c r="W478" s="133">
        <f t="shared" si="369"/>
        <v>0.1157373432739599</v>
      </c>
      <c r="X478" s="133">
        <f t="shared" si="370"/>
        <v>3.3925342887423422E-6</v>
      </c>
      <c r="Y478" s="138">
        <f t="shared" si="384"/>
        <v>1.2433296396493678E-3</v>
      </c>
      <c r="Z478" s="133">
        <f t="shared" si="385"/>
        <v>2.3148148148148147E-2</v>
      </c>
      <c r="AA478" s="133">
        <f t="shared" si="371"/>
        <v>2.3147468654791982E-2</v>
      </c>
      <c r="AB478" s="133">
        <f t="shared" si="372"/>
        <v>6.7850685774846863E-7</v>
      </c>
      <c r="AC478" s="141">
        <f t="shared" si="386"/>
        <v>0.37057291666667247</v>
      </c>
      <c r="AD478" s="91">
        <f t="shared" si="389"/>
        <v>2.8898156528225052E-2</v>
      </c>
      <c r="AE478" s="91">
        <f t="shared" si="390"/>
        <v>2.85</v>
      </c>
      <c r="AF478" s="91">
        <f t="shared" si="391"/>
        <v>1.4449078264112526E-2</v>
      </c>
      <c r="AG478" s="91">
        <f t="shared" si="390"/>
        <v>1.43</v>
      </c>
      <c r="AH478" s="91">
        <f t="shared" si="392"/>
        <v>7.2245391320562629E-3</v>
      </c>
      <c r="AI478" s="91">
        <f t="shared" si="420"/>
        <v>0.72</v>
      </c>
      <c r="AJ478" s="91">
        <f t="shared" si="394"/>
        <v>1.4449078264112539E-3</v>
      </c>
      <c r="AK478" s="91">
        <f t="shared" si="420"/>
        <v>0.14000000000000001</v>
      </c>
      <c r="AL478" s="91">
        <f t="shared" si="395"/>
        <v>1.4449078264112526E-2</v>
      </c>
      <c r="AM478" s="91">
        <f t="shared" si="396"/>
        <v>1.43</v>
      </c>
      <c r="AN478" s="91">
        <f t="shared" si="397"/>
        <v>7.2245391320562629E-3</v>
      </c>
      <c r="AO478" s="91">
        <f t="shared" si="398"/>
        <v>0.72</v>
      </c>
      <c r="AP478" s="91">
        <f t="shared" si="399"/>
        <v>3.6122695660281315E-3</v>
      </c>
      <c r="AQ478" s="91">
        <f t="shared" si="400"/>
        <v>0.36</v>
      </c>
      <c r="AR478" s="91">
        <f t="shared" si="401"/>
        <v>7.2245391320562697E-4</v>
      </c>
      <c r="AS478" s="91">
        <f t="shared" si="402"/>
        <v>7.0000000000000007E-2</v>
      </c>
      <c r="AT478" s="91">
        <f t="shared" si="403"/>
        <v>7.2245391320562629E-3</v>
      </c>
      <c r="AU478" s="91">
        <f t="shared" si="404"/>
        <v>0.72</v>
      </c>
      <c r="AV478" s="91">
        <f t="shared" si="405"/>
        <v>3.6122695660281315E-3</v>
      </c>
      <c r="AW478" s="91">
        <f t="shared" si="406"/>
        <v>0.36</v>
      </c>
      <c r="AX478" s="91">
        <f t="shared" si="407"/>
        <v>1.8061347830140657E-3</v>
      </c>
      <c r="AY478" s="91">
        <f t="shared" si="408"/>
        <v>0.18</v>
      </c>
      <c r="AZ478" s="91">
        <f t="shared" si="409"/>
        <v>3.6122695660281348E-4</v>
      </c>
      <c r="BA478" s="91">
        <f t="shared" si="410"/>
        <v>0.04</v>
      </c>
      <c r="BB478" s="91">
        <f t="shared" si="411"/>
        <v>1.4449078264112537E-3</v>
      </c>
      <c r="BC478" s="91">
        <f t="shared" si="412"/>
        <v>0.14000000000000001</v>
      </c>
      <c r="BD478" s="91">
        <f t="shared" si="413"/>
        <v>7.2245391320562686E-4</v>
      </c>
      <c r="BE478" s="91">
        <f t="shared" si="414"/>
        <v>7.0000000000000007E-2</v>
      </c>
      <c r="BF478" s="91">
        <f t="shared" si="415"/>
        <v>3.6122695660281343E-4</v>
      </c>
      <c r="BG478" s="91">
        <f t="shared" si="416"/>
        <v>0.04</v>
      </c>
      <c r="BH478" s="91">
        <f t="shared" si="417"/>
        <v>7.2245391320562688E-5</v>
      </c>
      <c r="BI478" s="91">
        <f t="shared" si="418"/>
        <v>0.01</v>
      </c>
    </row>
    <row r="479" spans="1:61" s="91" customFormat="1" x14ac:dyDescent="0.25">
      <c r="A479" s="126">
        <v>7.5</v>
      </c>
      <c r="B479" s="127">
        <f t="shared" si="373"/>
        <v>41</v>
      </c>
      <c r="C479" s="128">
        <f t="shared" si="363"/>
        <v>0</v>
      </c>
      <c r="D479" s="129">
        <f t="shared" si="364"/>
        <v>1</v>
      </c>
      <c r="E479" s="130">
        <f t="shared" si="365"/>
        <v>0</v>
      </c>
      <c r="F479" s="145">
        <f t="shared" si="362"/>
        <v>40</v>
      </c>
      <c r="G479" s="138">
        <f t="shared" si="387"/>
        <v>2.4866592834091452E-2</v>
      </c>
      <c r="H479" s="133">
        <f t="shared" si="374"/>
        <v>0.46296296296296297</v>
      </c>
      <c r="I479" s="129">
        <f t="shared" si="375"/>
        <v>1.38</v>
      </c>
      <c r="J479" s="133">
        <f t="shared" si="376"/>
        <v>0.46294937386108787</v>
      </c>
      <c r="K479" s="133">
        <f t="shared" si="388"/>
        <v>1.35701371774006E-5</v>
      </c>
      <c r="L479" s="128">
        <f t="shared" si="377"/>
        <v>18.617322322758923</v>
      </c>
      <c r="M479" s="129">
        <f t="shared" si="366"/>
        <v>0</v>
      </c>
      <c r="N479" s="145">
        <v>0</v>
      </c>
      <c r="O479" s="140">
        <f t="shared" si="378"/>
        <v>1014.657364166953</v>
      </c>
      <c r="P479" s="135">
        <f t="shared" si="379"/>
        <v>480</v>
      </c>
      <c r="Q479" s="138">
        <f t="shared" si="380"/>
        <v>1.2433296417045726E-2</v>
      </c>
      <c r="R479" s="133">
        <f t="shared" si="381"/>
        <v>0.23148148148148148</v>
      </c>
      <c r="S479" s="133">
        <f t="shared" si="367"/>
        <v>0.23147468693054393</v>
      </c>
      <c r="T479" s="133">
        <f t="shared" si="368"/>
        <v>6.7850685887003002E-6</v>
      </c>
      <c r="U479" s="138">
        <f t="shared" si="382"/>
        <v>6.216648208522863E-3</v>
      </c>
      <c r="V479" s="133">
        <f t="shared" si="383"/>
        <v>0.11574074074074074</v>
      </c>
      <c r="W479" s="133">
        <f t="shared" si="369"/>
        <v>0.11573734346527197</v>
      </c>
      <c r="X479" s="133">
        <f t="shared" si="370"/>
        <v>3.3925342943501501E-6</v>
      </c>
      <c r="Y479" s="138">
        <f t="shared" si="384"/>
        <v>1.2433296417045728E-3</v>
      </c>
      <c r="Z479" s="133">
        <f t="shared" si="385"/>
        <v>2.3148148148148147E-2</v>
      </c>
      <c r="AA479" s="133">
        <f t="shared" si="371"/>
        <v>2.3147468693054396E-2</v>
      </c>
      <c r="AB479" s="133">
        <f t="shared" si="372"/>
        <v>6.7850685887003015E-7</v>
      </c>
      <c r="AC479" s="141">
        <f t="shared" si="386"/>
        <v>0.37065972222222804</v>
      </c>
      <c r="AD479" s="91">
        <f t="shared" si="389"/>
        <v>2.8969647982623064E-2</v>
      </c>
      <c r="AE479" s="91">
        <f t="shared" si="390"/>
        <v>2.86</v>
      </c>
      <c r="AF479" s="91">
        <f t="shared" si="391"/>
        <v>1.4484823991311532E-2</v>
      </c>
      <c r="AG479" s="91">
        <f t="shared" si="390"/>
        <v>1.44</v>
      </c>
      <c r="AH479" s="91">
        <f t="shared" si="392"/>
        <v>7.242411995655766E-3</v>
      </c>
      <c r="AI479" s="91">
        <f t="shared" si="420"/>
        <v>0.72</v>
      </c>
      <c r="AJ479" s="91">
        <f t="shared" si="394"/>
        <v>1.4484823991311546E-3</v>
      </c>
      <c r="AK479" s="91">
        <f t="shared" si="420"/>
        <v>0.14000000000000001</v>
      </c>
      <c r="AL479" s="91">
        <f t="shared" si="395"/>
        <v>1.4484823991311532E-2</v>
      </c>
      <c r="AM479" s="91">
        <f t="shared" si="396"/>
        <v>1.44</v>
      </c>
      <c r="AN479" s="91">
        <f t="shared" si="397"/>
        <v>7.242411995655766E-3</v>
      </c>
      <c r="AO479" s="91">
        <f t="shared" si="398"/>
        <v>0.72</v>
      </c>
      <c r="AP479" s="91">
        <f t="shared" si="399"/>
        <v>3.621205997827883E-3</v>
      </c>
      <c r="AQ479" s="91">
        <f t="shared" si="400"/>
        <v>0.36</v>
      </c>
      <c r="AR479" s="91">
        <f t="shared" si="401"/>
        <v>7.2424119956557731E-4</v>
      </c>
      <c r="AS479" s="91">
        <f t="shared" si="402"/>
        <v>7.0000000000000007E-2</v>
      </c>
      <c r="AT479" s="91">
        <f t="shared" si="403"/>
        <v>7.242411995655766E-3</v>
      </c>
      <c r="AU479" s="91">
        <f t="shared" si="404"/>
        <v>0.72</v>
      </c>
      <c r="AV479" s="91">
        <f t="shared" si="405"/>
        <v>3.621205997827883E-3</v>
      </c>
      <c r="AW479" s="91">
        <f t="shared" si="406"/>
        <v>0.36</v>
      </c>
      <c r="AX479" s="91">
        <f t="shared" si="407"/>
        <v>1.8106029989139415E-3</v>
      </c>
      <c r="AY479" s="91">
        <f t="shared" si="408"/>
        <v>0.18</v>
      </c>
      <c r="AZ479" s="91">
        <f t="shared" si="409"/>
        <v>3.6212059978278866E-4</v>
      </c>
      <c r="BA479" s="91">
        <f t="shared" si="410"/>
        <v>0.04</v>
      </c>
      <c r="BB479" s="91">
        <f t="shared" si="411"/>
        <v>1.4484823991311544E-3</v>
      </c>
      <c r="BC479" s="91">
        <f t="shared" si="412"/>
        <v>0.14000000000000001</v>
      </c>
      <c r="BD479" s="91">
        <f t="shared" si="413"/>
        <v>7.2424119956557721E-4</v>
      </c>
      <c r="BE479" s="91">
        <f t="shared" si="414"/>
        <v>7.0000000000000007E-2</v>
      </c>
      <c r="BF479" s="91">
        <f t="shared" si="415"/>
        <v>3.621205997827886E-4</v>
      </c>
      <c r="BG479" s="91">
        <f t="shared" si="416"/>
        <v>0.04</v>
      </c>
      <c r="BH479" s="91">
        <f t="shared" si="417"/>
        <v>7.2424119956557718E-5</v>
      </c>
      <c r="BI479" s="91">
        <f t="shared" si="418"/>
        <v>0.01</v>
      </c>
    </row>
    <row r="480" spans="1:61" s="91" customFormat="1" x14ac:dyDescent="0.25">
      <c r="A480" s="126">
        <v>7.5</v>
      </c>
      <c r="B480" s="127">
        <f t="shared" si="373"/>
        <v>41</v>
      </c>
      <c r="C480" s="128">
        <f t="shared" si="363"/>
        <v>0</v>
      </c>
      <c r="D480" s="129">
        <f t="shared" si="364"/>
        <v>1</v>
      </c>
      <c r="E480" s="130">
        <f t="shared" si="365"/>
        <v>0</v>
      </c>
      <c r="F480" s="145">
        <f t="shared" si="362"/>
        <v>40</v>
      </c>
      <c r="G480" s="138">
        <f t="shared" si="387"/>
        <v>2.486659287360124E-2</v>
      </c>
      <c r="H480" s="133">
        <f t="shared" si="374"/>
        <v>0.46296296296296297</v>
      </c>
      <c r="I480" s="129">
        <f t="shared" si="375"/>
        <v>1.38</v>
      </c>
      <c r="J480" s="133">
        <f t="shared" si="376"/>
        <v>0.46294937459665431</v>
      </c>
      <c r="K480" s="133">
        <f t="shared" si="388"/>
        <v>1.3570137198961787E-5</v>
      </c>
      <c r="L480" s="128">
        <f t="shared" si="377"/>
        <v>18.617322322758923</v>
      </c>
      <c r="M480" s="129">
        <f t="shared" si="366"/>
        <v>0</v>
      </c>
      <c r="N480" s="145">
        <v>0</v>
      </c>
      <c r="O480" s="140">
        <f t="shared" si="378"/>
        <v>1014.6573650168614</v>
      </c>
      <c r="P480" s="135">
        <f t="shared" si="379"/>
        <v>480</v>
      </c>
      <c r="Q480" s="138">
        <f t="shared" si="380"/>
        <v>1.243329643680062E-2</v>
      </c>
      <c r="R480" s="133">
        <f t="shared" si="381"/>
        <v>0.23148148148148148</v>
      </c>
      <c r="S480" s="133">
        <f t="shared" si="367"/>
        <v>0.23147468729832715</v>
      </c>
      <c r="T480" s="133">
        <f t="shared" si="368"/>
        <v>6.7850685994808934E-6</v>
      </c>
      <c r="U480" s="138">
        <f t="shared" si="382"/>
        <v>6.21664821840031E-3</v>
      </c>
      <c r="V480" s="133">
        <f t="shared" si="383"/>
        <v>0.11574074074074074</v>
      </c>
      <c r="W480" s="133">
        <f t="shared" si="369"/>
        <v>0.11573734364916358</v>
      </c>
      <c r="X480" s="133">
        <f t="shared" si="370"/>
        <v>3.3925342997404467E-6</v>
      </c>
      <c r="Y480" s="138">
        <f t="shared" si="384"/>
        <v>1.2433296436800622E-3</v>
      </c>
      <c r="Z480" s="133">
        <f t="shared" si="385"/>
        <v>2.3148148148148147E-2</v>
      </c>
      <c r="AA480" s="133">
        <f t="shared" si="371"/>
        <v>2.3147468729832719E-2</v>
      </c>
      <c r="AB480" s="133">
        <f t="shared" si="372"/>
        <v>6.7850685994808953E-7</v>
      </c>
      <c r="AC480" s="141">
        <f t="shared" si="386"/>
        <v>0.37074652777778361</v>
      </c>
      <c r="AD480" s="91">
        <f t="shared" si="389"/>
        <v>2.9041139437134666E-2</v>
      </c>
      <c r="AE480" s="91">
        <f t="shared" si="390"/>
        <v>2.86</v>
      </c>
      <c r="AF480" s="91">
        <f t="shared" si="391"/>
        <v>1.4520569718567333E-2</v>
      </c>
      <c r="AG480" s="91">
        <f t="shared" si="390"/>
        <v>1.44</v>
      </c>
      <c r="AH480" s="91">
        <f t="shared" si="392"/>
        <v>7.2602848592836665E-3</v>
      </c>
      <c r="AI480" s="91">
        <f t="shared" si="420"/>
        <v>0.72</v>
      </c>
      <c r="AJ480" s="91">
        <f t="shared" si="394"/>
        <v>1.4520569718567348E-3</v>
      </c>
      <c r="AK480" s="91">
        <f t="shared" si="420"/>
        <v>0.15</v>
      </c>
      <c r="AL480" s="91">
        <f t="shared" si="395"/>
        <v>1.4520569718567333E-2</v>
      </c>
      <c r="AM480" s="91">
        <f t="shared" si="396"/>
        <v>1.44</v>
      </c>
      <c r="AN480" s="91">
        <f t="shared" si="397"/>
        <v>7.2602848592836665E-3</v>
      </c>
      <c r="AO480" s="91">
        <f t="shared" si="398"/>
        <v>0.72</v>
      </c>
      <c r="AP480" s="91">
        <f t="shared" si="399"/>
        <v>3.6301424296418332E-3</v>
      </c>
      <c r="AQ480" s="91">
        <f t="shared" si="400"/>
        <v>0.36</v>
      </c>
      <c r="AR480" s="91">
        <f t="shared" si="401"/>
        <v>7.260284859283674E-4</v>
      </c>
      <c r="AS480" s="91">
        <f t="shared" si="402"/>
        <v>7.0000000000000007E-2</v>
      </c>
      <c r="AT480" s="91">
        <f t="shared" si="403"/>
        <v>7.2602848592836665E-3</v>
      </c>
      <c r="AU480" s="91">
        <f t="shared" si="404"/>
        <v>0.72</v>
      </c>
      <c r="AV480" s="91">
        <f t="shared" si="405"/>
        <v>3.6301424296418332E-3</v>
      </c>
      <c r="AW480" s="91">
        <f t="shared" si="406"/>
        <v>0.36</v>
      </c>
      <c r="AX480" s="91">
        <f t="shared" si="407"/>
        <v>1.8150712148209166E-3</v>
      </c>
      <c r="AY480" s="91">
        <f t="shared" si="408"/>
        <v>0.18</v>
      </c>
      <c r="AZ480" s="91">
        <f t="shared" si="409"/>
        <v>3.630142429641837E-4</v>
      </c>
      <c r="BA480" s="91">
        <f t="shared" si="410"/>
        <v>0.04</v>
      </c>
      <c r="BB480" s="91">
        <f t="shared" si="411"/>
        <v>1.4520569718567346E-3</v>
      </c>
      <c r="BC480" s="91">
        <f t="shared" si="412"/>
        <v>0.15</v>
      </c>
      <c r="BD480" s="91">
        <f t="shared" si="413"/>
        <v>7.260284859283673E-4</v>
      </c>
      <c r="BE480" s="91">
        <f t="shared" si="414"/>
        <v>7.0000000000000007E-2</v>
      </c>
      <c r="BF480" s="91">
        <f t="shared" si="415"/>
        <v>3.6301424296418365E-4</v>
      </c>
      <c r="BG480" s="91">
        <f t="shared" si="416"/>
        <v>0.04</v>
      </c>
      <c r="BH480" s="91">
        <f t="shared" si="417"/>
        <v>7.2602848592836727E-5</v>
      </c>
      <c r="BI480" s="91">
        <f t="shared" si="418"/>
        <v>0.01</v>
      </c>
    </row>
    <row r="481" spans="1:61" s="91" customFormat="1" x14ac:dyDescent="0.25">
      <c r="A481" s="126">
        <v>7.5</v>
      </c>
      <c r="B481" s="127">
        <f t="shared" si="373"/>
        <v>41</v>
      </c>
      <c r="C481" s="128">
        <f t="shared" si="363"/>
        <v>0</v>
      </c>
      <c r="D481" s="129">
        <f t="shared" si="364"/>
        <v>1</v>
      </c>
      <c r="E481" s="130">
        <f t="shared" si="365"/>
        <v>0</v>
      </c>
      <c r="F481" s="145">
        <f t="shared" si="362"/>
        <v>40</v>
      </c>
      <c r="G481" s="138">
        <f t="shared" si="387"/>
        <v>2.4866592911578552E-2</v>
      </c>
      <c r="H481" s="133">
        <f t="shared" si="374"/>
        <v>0.46296296296296297</v>
      </c>
      <c r="I481" s="129">
        <f t="shared" si="375"/>
        <v>1.38</v>
      </c>
      <c r="J481" s="133">
        <f t="shared" si="376"/>
        <v>0.46294937530369018</v>
      </c>
      <c r="K481" s="133">
        <f t="shared" si="388"/>
        <v>1.3570137219686672E-5</v>
      </c>
      <c r="L481" s="128">
        <f t="shared" si="377"/>
        <v>18.617322322758923</v>
      </c>
      <c r="M481" s="129">
        <f t="shared" si="366"/>
        <v>0</v>
      </c>
      <c r="N481" s="145">
        <v>0</v>
      </c>
      <c r="O481" s="140">
        <f t="shared" si="378"/>
        <v>1014.6573658338052</v>
      </c>
      <c r="P481" s="135">
        <f t="shared" si="379"/>
        <v>480</v>
      </c>
      <c r="Q481" s="138">
        <f t="shared" si="380"/>
        <v>1.2433296455789276E-2</v>
      </c>
      <c r="R481" s="133">
        <f t="shared" si="381"/>
        <v>0.23148148148148148</v>
      </c>
      <c r="S481" s="133">
        <f t="shared" si="367"/>
        <v>0.23147468765184509</v>
      </c>
      <c r="T481" s="133">
        <f t="shared" si="368"/>
        <v>6.7850686098433361E-6</v>
      </c>
      <c r="U481" s="138">
        <f t="shared" si="382"/>
        <v>6.216648227894638E-3</v>
      </c>
      <c r="V481" s="133">
        <f t="shared" si="383"/>
        <v>0.11574074074074074</v>
      </c>
      <c r="W481" s="133">
        <f t="shared" si="369"/>
        <v>0.11573734382592255</v>
      </c>
      <c r="X481" s="133">
        <f t="shared" si="370"/>
        <v>3.392534304921668E-6</v>
      </c>
      <c r="Y481" s="138">
        <f t="shared" si="384"/>
        <v>1.2433296455789278E-3</v>
      </c>
      <c r="Z481" s="133">
        <f t="shared" si="385"/>
        <v>2.3148148148148147E-2</v>
      </c>
      <c r="AA481" s="133">
        <f t="shared" si="371"/>
        <v>2.3147468765184514E-2</v>
      </c>
      <c r="AB481" s="133">
        <f t="shared" si="372"/>
        <v>6.7850686098433386E-7</v>
      </c>
      <c r="AC481" s="141">
        <f t="shared" si="386"/>
        <v>0.37083333333333918</v>
      </c>
      <c r="AD481" s="91">
        <f t="shared" si="389"/>
        <v>2.9112630891755455E-2</v>
      </c>
      <c r="AE481" s="91">
        <f t="shared" si="390"/>
        <v>2.87</v>
      </c>
      <c r="AF481" s="91">
        <f t="shared" si="391"/>
        <v>1.4556315445877727E-2</v>
      </c>
      <c r="AG481" s="91">
        <f t="shared" si="390"/>
        <v>1.45</v>
      </c>
      <c r="AH481" s="91">
        <f t="shared" si="392"/>
        <v>7.2781577229388637E-3</v>
      </c>
      <c r="AI481" s="91">
        <f t="shared" si="420"/>
        <v>0.73</v>
      </c>
      <c r="AJ481" s="91">
        <f t="shared" si="394"/>
        <v>1.4556315445877742E-3</v>
      </c>
      <c r="AK481" s="91">
        <f t="shared" si="420"/>
        <v>0.15</v>
      </c>
      <c r="AL481" s="91">
        <f t="shared" si="395"/>
        <v>1.4556315445877727E-2</v>
      </c>
      <c r="AM481" s="91">
        <f t="shared" si="396"/>
        <v>1.45</v>
      </c>
      <c r="AN481" s="91">
        <f t="shared" si="397"/>
        <v>7.2781577229388637E-3</v>
      </c>
      <c r="AO481" s="91">
        <f t="shared" si="398"/>
        <v>0.73</v>
      </c>
      <c r="AP481" s="91">
        <f t="shared" si="399"/>
        <v>3.6390788614694318E-3</v>
      </c>
      <c r="AQ481" s="91">
        <f t="shared" si="400"/>
        <v>0.36</v>
      </c>
      <c r="AR481" s="91">
        <f t="shared" si="401"/>
        <v>7.2781577229388708E-4</v>
      </c>
      <c r="AS481" s="91">
        <f t="shared" si="402"/>
        <v>7.0000000000000007E-2</v>
      </c>
      <c r="AT481" s="91">
        <f t="shared" si="403"/>
        <v>7.2781577229388637E-3</v>
      </c>
      <c r="AU481" s="91">
        <f t="shared" si="404"/>
        <v>0.73</v>
      </c>
      <c r="AV481" s="91">
        <f t="shared" si="405"/>
        <v>3.6390788614694318E-3</v>
      </c>
      <c r="AW481" s="91">
        <f t="shared" si="406"/>
        <v>0.36</v>
      </c>
      <c r="AX481" s="91">
        <f t="shared" si="407"/>
        <v>1.8195394307347159E-3</v>
      </c>
      <c r="AY481" s="91">
        <f t="shared" si="408"/>
        <v>0.18</v>
      </c>
      <c r="AZ481" s="91">
        <f t="shared" si="409"/>
        <v>3.6390788614694354E-4</v>
      </c>
      <c r="BA481" s="91">
        <f t="shared" si="410"/>
        <v>0.04</v>
      </c>
      <c r="BB481" s="91">
        <f t="shared" si="411"/>
        <v>1.4556315445877739E-3</v>
      </c>
      <c r="BC481" s="91">
        <f t="shared" si="412"/>
        <v>0.15</v>
      </c>
      <c r="BD481" s="91">
        <f t="shared" si="413"/>
        <v>7.2781577229388697E-4</v>
      </c>
      <c r="BE481" s="91">
        <f t="shared" si="414"/>
        <v>7.0000000000000007E-2</v>
      </c>
      <c r="BF481" s="91">
        <f t="shared" si="415"/>
        <v>3.6390788614694349E-4</v>
      </c>
      <c r="BG481" s="91">
        <f t="shared" si="416"/>
        <v>0.04</v>
      </c>
      <c r="BH481" s="91">
        <f t="shared" si="417"/>
        <v>7.2781577229388697E-5</v>
      </c>
      <c r="BI481" s="91">
        <f t="shared" si="418"/>
        <v>0.01</v>
      </c>
    </row>
    <row r="482" spans="1:61" s="91" customFormat="1" x14ac:dyDescent="0.25">
      <c r="A482" s="126">
        <v>7.5</v>
      </c>
      <c r="B482" s="127">
        <f t="shared" si="373"/>
        <v>41</v>
      </c>
      <c r="C482" s="128">
        <f t="shared" si="363"/>
        <v>0</v>
      </c>
      <c r="D482" s="129">
        <f t="shared" si="364"/>
        <v>1</v>
      </c>
      <c r="E482" s="130">
        <f t="shared" si="365"/>
        <v>0</v>
      </c>
      <c r="F482" s="145">
        <f t="shared" si="362"/>
        <v>40</v>
      </c>
      <c r="G482" s="138">
        <f t="shared" si="387"/>
        <v>2.4866592948082831E-2</v>
      </c>
      <c r="H482" s="133">
        <f t="shared" si="374"/>
        <v>0.46296296296296297</v>
      </c>
      <c r="I482" s="129">
        <f t="shared" si="375"/>
        <v>1.38</v>
      </c>
      <c r="J482" s="133">
        <f t="shared" si="376"/>
        <v>0.4629493759833021</v>
      </c>
      <c r="K482" s="133">
        <f t="shared" si="388"/>
        <v>1.3570137239607701E-5</v>
      </c>
      <c r="L482" s="128">
        <f t="shared" si="377"/>
        <v>18.617322322758923</v>
      </c>
      <c r="M482" s="129">
        <f t="shared" si="366"/>
        <v>0</v>
      </c>
      <c r="N482" s="145">
        <v>0</v>
      </c>
      <c r="O482" s="140">
        <f t="shared" si="378"/>
        <v>1014.6573666190631</v>
      </c>
      <c r="P482" s="135">
        <f t="shared" si="379"/>
        <v>480</v>
      </c>
      <c r="Q482" s="138">
        <f t="shared" si="380"/>
        <v>1.2433296474041415E-2</v>
      </c>
      <c r="R482" s="133">
        <f t="shared" si="381"/>
        <v>0.23148148148148148</v>
      </c>
      <c r="S482" s="133">
        <f t="shared" si="367"/>
        <v>0.23147468799165105</v>
      </c>
      <c r="T482" s="133">
        <f t="shared" si="368"/>
        <v>6.7850686198038506E-6</v>
      </c>
      <c r="U482" s="138">
        <f t="shared" si="382"/>
        <v>6.2166482370207077E-3</v>
      </c>
      <c r="V482" s="133">
        <f t="shared" si="383"/>
        <v>0.11574074074074074</v>
      </c>
      <c r="W482" s="133">
        <f t="shared" si="369"/>
        <v>0.11573734399582553</v>
      </c>
      <c r="X482" s="133">
        <f t="shared" si="370"/>
        <v>3.3925343099019253E-6</v>
      </c>
      <c r="Y482" s="138">
        <f t="shared" si="384"/>
        <v>1.2433296474041416E-3</v>
      </c>
      <c r="Z482" s="133">
        <f t="shared" si="385"/>
        <v>2.3148148148148147E-2</v>
      </c>
      <c r="AA482" s="133">
        <f t="shared" si="371"/>
        <v>2.3147468799165107E-2</v>
      </c>
      <c r="AB482" s="133">
        <f t="shared" si="372"/>
        <v>6.785068619803851E-7</v>
      </c>
      <c r="AC482" s="141">
        <f t="shared" si="386"/>
        <v>0.37092013888889475</v>
      </c>
      <c r="AD482" s="91">
        <f t="shared" si="389"/>
        <v>2.9184122346481194E-2</v>
      </c>
      <c r="AE482" s="91">
        <f t="shared" si="390"/>
        <v>2.88</v>
      </c>
      <c r="AF482" s="91">
        <f t="shared" si="391"/>
        <v>1.4592061173240597E-2</v>
      </c>
      <c r="AG482" s="91">
        <f t="shared" si="390"/>
        <v>1.45</v>
      </c>
      <c r="AH482" s="91">
        <f t="shared" si="392"/>
        <v>7.2960305866202986E-3</v>
      </c>
      <c r="AI482" s="91">
        <f t="shared" si="420"/>
        <v>0.73</v>
      </c>
      <c r="AJ482" s="91">
        <f t="shared" si="394"/>
        <v>1.4592061173240611E-3</v>
      </c>
      <c r="AK482" s="91">
        <f t="shared" si="420"/>
        <v>0.15</v>
      </c>
      <c r="AL482" s="91">
        <f t="shared" si="395"/>
        <v>1.4592061173240597E-2</v>
      </c>
      <c r="AM482" s="91">
        <f t="shared" si="396"/>
        <v>1.45</v>
      </c>
      <c r="AN482" s="91">
        <f t="shared" si="397"/>
        <v>7.2960305866202986E-3</v>
      </c>
      <c r="AO482" s="91">
        <f t="shared" si="398"/>
        <v>0.73</v>
      </c>
      <c r="AP482" s="91">
        <f t="shared" si="399"/>
        <v>3.6480152933101493E-3</v>
      </c>
      <c r="AQ482" s="91">
        <f t="shared" si="400"/>
        <v>0.36</v>
      </c>
      <c r="AR482" s="91">
        <f t="shared" si="401"/>
        <v>7.2960305866203053E-4</v>
      </c>
      <c r="AS482" s="91">
        <f t="shared" si="402"/>
        <v>7.0000000000000007E-2</v>
      </c>
      <c r="AT482" s="91">
        <f t="shared" si="403"/>
        <v>7.2960305866202986E-3</v>
      </c>
      <c r="AU482" s="91">
        <f t="shared" si="404"/>
        <v>0.73</v>
      </c>
      <c r="AV482" s="91">
        <f t="shared" si="405"/>
        <v>3.6480152933101493E-3</v>
      </c>
      <c r="AW482" s="91">
        <f t="shared" si="406"/>
        <v>0.36</v>
      </c>
      <c r="AX482" s="91">
        <f t="shared" si="407"/>
        <v>1.8240076466550746E-3</v>
      </c>
      <c r="AY482" s="91">
        <f t="shared" si="408"/>
        <v>0.18</v>
      </c>
      <c r="AZ482" s="91">
        <f t="shared" si="409"/>
        <v>3.6480152933101526E-4</v>
      </c>
      <c r="BA482" s="91">
        <f t="shared" si="410"/>
        <v>0.04</v>
      </c>
      <c r="BB482" s="91">
        <f t="shared" si="411"/>
        <v>1.4592061173240608E-3</v>
      </c>
      <c r="BC482" s="91">
        <f t="shared" si="412"/>
        <v>0.15</v>
      </c>
      <c r="BD482" s="91">
        <f t="shared" si="413"/>
        <v>7.2960305866203042E-4</v>
      </c>
      <c r="BE482" s="91">
        <f t="shared" si="414"/>
        <v>7.0000000000000007E-2</v>
      </c>
      <c r="BF482" s="91">
        <f t="shared" si="415"/>
        <v>3.6480152933101521E-4</v>
      </c>
      <c r="BG482" s="91">
        <f t="shared" si="416"/>
        <v>0.04</v>
      </c>
      <c r="BH482" s="91">
        <f t="shared" si="417"/>
        <v>7.2960305866203045E-5</v>
      </c>
      <c r="BI482" s="91">
        <f t="shared" si="418"/>
        <v>0.01</v>
      </c>
    </row>
    <row r="483" spans="1:61" s="91" customFormat="1" x14ac:dyDescent="0.25">
      <c r="A483" s="126">
        <v>7.5</v>
      </c>
      <c r="B483" s="127">
        <f t="shared" si="373"/>
        <v>41</v>
      </c>
      <c r="C483" s="128">
        <f t="shared" si="363"/>
        <v>0</v>
      </c>
      <c r="D483" s="129">
        <f t="shared" si="364"/>
        <v>1</v>
      </c>
      <c r="E483" s="130">
        <f t="shared" si="365"/>
        <v>0</v>
      </c>
      <c r="F483" s="145">
        <f t="shared" si="362"/>
        <v>40</v>
      </c>
      <c r="G483" s="138">
        <f t="shared" si="387"/>
        <v>2.4866592983171208E-2</v>
      </c>
      <c r="H483" s="133">
        <f t="shared" si="374"/>
        <v>0.46296296296296297</v>
      </c>
      <c r="I483" s="129">
        <f t="shared" si="375"/>
        <v>1.38</v>
      </c>
      <c r="J483" s="133">
        <f t="shared" si="376"/>
        <v>0.46294937663655372</v>
      </c>
      <c r="K483" s="133">
        <f t="shared" si="388"/>
        <v>1.3570137258756047E-5</v>
      </c>
      <c r="L483" s="128">
        <f t="shared" si="377"/>
        <v>18.617322322758923</v>
      </c>
      <c r="M483" s="129">
        <f t="shared" si="366"/>
        <v>0</v>
      </c>
      <c r="N483" s="145">
        <v>0</v>
      </c>
      <c r="O483" s="140">
        <f t="shared" si="378"/>
        <v>1014.6573673738635</v>
      </c>
      <c r="P483" s="135">
        <f t="shared" si="379"/>
        <v>480</v>
      </c>
      <c r="Q483" s="138">
        <f t="shared" si="380"/>
        <v>1.2433296491585604E-2</v>
      </c>
      <c r="R483" s="133">
        <f t="shared" si="381"/>
        <v>0.23148148148148148</v>
      </c>
      <c r="S483" s="133">
        <f t="shared" si="367"/>
        <v>0.23147468831827686</v>
      </c>
      <c r="T483" s="133">
        <f t="shared" si="368"/>
        <v>6.7850686293780233E-6</v>
      </c>
      <c r="U483" s="138">
        <f t="shared" si="382"/>
        <v>6.2166482457928019E-3</v>
      </c>
      <c r="V483" s="133">
        <f t="shared" si="383"/>
        <v>0.11574074074074074</v>
      </c>
      <c r="W483" s="133">
        <f t="shared" si="369"/>
        <v>0.11573734415913843</v>
      </c>
      <c r="X483" s="133">
        <f t="shared" si="370"/>
        <v>3.3925343146890116E-6</v>
      </c>
      <c r="Y483" s="138">
        <f t="shared" si="384"/>
        <v>1.2433296491585605E-3</v>
      </c>
      <c r="Z483" s="133">
        <f t="shared" si="385"/>
        <v>2.3148148148148147E-2</v>
      </c>
      <c r="AA483" s="133">
        <f t="shared" si="371"/>
        <v>2.3147468831827687E-2</v>
      </c>
      <c r="AB483" s="133">
        <f t="shared" si="372"/>
        <v>6.7850686293780222E-7</v>
      </c>
      <c r="AC483" s="141">
        <f t="shared" si="386"/>
        <v>0.37100694444445032</v>
      </c>
      <c r="AD483" s="91">
        <f t="shared" si="389"/>
        <v>2.9255613801307812E-2</v>
      </c>
      <c r="AE483" s="91">
        <f t="shared" si="390"/>
        <v>2.88</v>
      </c>
      <c r="AF483" s="91">
        <f t="shared" si="391"/>
        <v>1.4627806900653906E-2</v>
      </c>
      <c r="AG483" s="91">
        <f t="shared" si="390"/>
        <v>1.45</v>
      </c>
      <c r="AH483" s="91">
        <f t="shared" si="392"/>
        <v>7.3139034503269529E-3</v>
      </c>
      <c r="AI483" s="91">
        <f t="shared" ref="AI483:AK498" si="421">ROUND((1-EXP(-AH483))*100,2)</f>
        <v>0.73</v>
      </c>
      <c r="AJ483" s="91">
        <f t="shared" si="394"/>
        <v>1.4627806900653919E-3</v>
      </c>
      <c r="AK483" s="91">
        <f t="shared" si="421"/>
        <v>0.15</v>
      </c>
      <c r="AL483" s="91">
        <f t="shared" si="395"/>
        <v>1.4627806900653906E-2</v>
      </c>
      <c r="AM483" s="91">
        <f t="shared" si="396"/>
        <v>1.45</v>
      </c>
      <c r="AN483" s="91">
        <f t="shared" si="397"/>
        <v>7.3139034503269529E-3</v>
      </c>
      <c r="AO483" s="91">
        <f t="shared" si="398"/>
        <v>0.73</v>
      </c>
      <c r="AP483" s="91">
        <f t="shared" si="399"/>
        <v>3.6569517251634764E-3</v>
      </c>
      <c r="AQ483" s="91">
        <f t="shared" si="400"/>
        <v>0.37</v>
      </c>
      <c r="AR483" s="91">
        <f t="shared" si="401"/>
        <v>7.3139034503269594E-4</v>
      </c>
      <c r="AS483" s="91">
        <f t="shared" si="402"/>
        <v>7.0000000000000007E-2</v>
      </c>
      <c r="AT483" s="91">
        <f t="shared" si="403"/>
        <v>7.3139034503269529E-3</v>
      </c>
      <c r="AU483" s="91">
        <f t="shared" si="404"/>
        <v>0.73</v>
      </c>
      <c r="AV483" s="91">
        <f t="shared" si="405"/>
        <v>3.6569517251634764E-3</v>
      </c>
      <c r="AW483" s="91">
        <f t="shared" si="406"/>
        <v>0.37</v>
      </c>
      <c r="AX483" s="91">
        <f t="shared" si="407"/>
        <v>1.8284758625817382E-3</v>
      </c>
      <c r="AY483" s="91">
        <f t="shared" si="408"/>
        <v>0.18</v>
      </c>
      <c r="AZ483" s="91">
        <f t="shared" si="409"/>
        <v>3.6569517251634797E-4</v>
      </c>
      <c r="BA483" s="91">
        <f t="shared" si="410"/>
        <v>0.04</v>
      </c>
      <c r="BB483" s="91">
        <f t="shared" si="411"/>
        <v>1.4627806900653917E-3</v>
      </c>
      <c r="BC483" s="91">
        <f t="shared" si="412"/>
        <v>0.15</v>
      </c>
      <c r="BD483" s="91">
        <f t="shared" si="413"/>
        <v>7.3139034503269583E-4</v>
      </c>
      <c r="BE483" s="91">
        <f t="shared" si="414"/>
        <v>7.0000000000000007E-2</v>
      </c>
      <c r="BF483" s="91">
        <f t="shared" si="415"/>
        <v>3.6569517251634792E-4</v>
      </c>
      <c r="BG483" s="91">
        <f t="shared" si="416"/>
        <v>0.04</v>
      </c>
      <c r="BH483" s="91">
        <f t="shared" si="417"/>
        <v>7.3139034503269591E-5</v>
      </c>
      <c r="BI483" s="91">
        <f t="shared" si="418"/>
        <v>0.01</v>
      </c>
    </row>
    <row r="484" spans="1:61" s="91" customFormat="1" x14ac:dyDescent="0.25">
      <c r="A484" s="126">
        <v>7.5</v>
      </c>
      <c r="B484" s="127">
        <f t="shared" si="373"/>
        <v>41</v>
      </c>
      <c r="C484" s="128">
        <f t="shared" si="363"/>
        <v>0</v>
      </c>
      <c r="D484" s="129">
        <f t="shared" si="364"/>
        <v>1</v>
      </c>
      <c r="E484" s="130">
        <f t="shared" si="365"/>
        <v>0</v>
      </c>
      <c r="F484" s="145">
        <f t="shared" si="362"/>
        <v>40</v>
      </c>
      <c r="G484" s="138">
        <f t="shared" si="387"/>
        <v>2.4866593016898603E-2</v>
      </c>
      <c r="H484" s="133">
        <f t="shared" si="374"/>
        <v>0.46296296296296297</v>
      </c>
      <c r="I484" s="129">
        <f t="shared" si="375"/>
        <v>1.38</v>
      </c>
      <c r="J484" s="133">
        <f t="shared" si="376"/>
        <v>0.46294937726446755</v>
      </c>
      <c r="K484" s="133">
        <f t="shared" si="388"/>
        <v>1.3570137277161681E-5</v>
      </c>
      <c r="L484" s="128">
        <f t="shared" si="377"/>
        <v>18.617322322758923</v>
      </c>
      <c r="M484" s="129">
        <f t="shared" si="366"/>
        <v>0</v>
      </c>
      <c r="N484" s="145">
        <v>0</v>
      </c>
      <c r="O484" s="140">
        <f t="shared" si="378"/>
        <v>1014.6573680993883</v>
      </c>
      <c r="P484" s="135">
        <f t="shared" si="379"/>
        <v>480</v>
      </c>
      <c r="Q484" s="138">
        <f t="shared" si="380"/>
        <v>1.2433296508449302E-2</v>
      </c>
      <c r="R484" s="133">
        <f t="shared" si="381"/>
        <v>0.23148148148148148</v>
      </c>
      <c r="S484" s="133">
        <f t="shared" si="367"/>
        <v>0.23147468863223378</v>
      </c>
      <c r="T484" s="133">
        <f t="shared" si="368"/>
        <v>6.7850686385808406E-6</v>
      </c>
      <c r="U484" s="138">
        <f t="shared" si="382"/>
        <v>6.2166482542246508E-3</v>
      </c>
      <c r="V484" s="133">
        <f t="shared" si="383"/>
        <v>0.11574074074074074</v>
      </c>
      <c r="W484" s="133">
        <f t="shared" si="369"/>
        <v>0.11573734431611689</v>
      </c>
      <c r="X484" s="133">
        <f t="shared" si="370"/>
        <v>3.3925343192904203E-6</v>
      </c>
      <c r="Y484" s="138">
        <f t="shared" si="384"/>
        <v>1.2433296508449303E-3</v>
      </c>
      <c r="Z484" s="133">
        <f t="shared" si="385"/>
        <v>2.3148148148148147E-2</v>
      </c>
      <c r="AA484" s="133">
        <f t="shared" si="371"/>
        <v>2.3147468863223379E-2</v>
      </c>
      <c r="AB484" s="133">
        <f t="shared" si="372"/>
        <v>6.7850686385808404E-7</v>
      </c>
      <c r="AC484" s="141">
        <f t="shared" si="386"/>
        <v>0.37109375000000588</v>
      </c>
      <c r="AD484" s="91">
        <f t="shared" si="389"/>
        <v>2.9327105256231396E-2</v>
      </c>
      <c r="AE484" s="91">
        <f t="shared" si="390"/>
        <v>2.89</v>
      </c>
      <c r="AF484" s="91">
        <f t="shared" si="391"/>
        <v>1.4663552628115698E-2</v>
      </c>
      <c r="AG484" s="91">
        <f t="shared" si="390"/>
        <v>1.46</v>
      </c>
      <c r="AH484" s="91">
        <f t="shared" si="392"/>
        <v>7.3317763140578491E-3</v>
      </c>
      <c r="AI484" s="91">
        <f t="shared" si="421"/>
        <v>0.73</v>
      </c>
      <c r="AJ484" s="91">
        <f t="shared" si="394"/>
        <v>1.466355262811571E-3</v>
      </c>
      <c r="AK484" s="91">
        <f t="shared" si="421"/>
        <v>0.15</v>
      </c>
      <c r="AL484" s="91">
        <f t="shared" si="395"/>
        <v>1.4663552628115698E-2</v>
      </c>
      <c r="AM484" s="91">
        <f t="shared" si="396"/>
        <v>1.46</v>
      </c>
      <c r="AN484" s="91">
        <f t="shared" si="397"/>
        <v>7.3317763140578491E-3</v>
      </c>
      <c r="AO484" s="91">
        <f t="shared" si="398"/>
        <v>0.73</v>
      </c>
      <c r="AP484" s="91">
        <f t="shared" si="399"/>
        <v>3.6658881570289245E-3</v>
      </c>
      <c r="AQ484" s="91">
        <f t="shared" si="400"/>
        <v>0.37</v>
      </c>
      <c r="AR484" s="91">
        <f t="shared" si="401"/>
        <v>7.3317763140578552E-4</v>
      </c>
      <c r="AS484" s="91">
        <f t="shared" si="402"/>
        <v>7.0000000000000007E-2</v>
      </c>
      <c r="AT484" s="91">
        <f t="shared" si="403"/>
        <v>7.3317763140578491E-3</v>
      </c>
      <c r="AU484" s="91">
        <f t="shared" si="404"/>
        <v>0.73</v>
      </c>
      <c r="AV484" s="91">
        <f t="shared" si="405"/>
        <v>3.6658881570289245E-3</v>
      </c>
      <c r="AW484" s="91">
        <f t="shared" si="406"/>
        <v>0.37</v>
      </c>
      <c r="AX484" s="91">
        <f t="shared" si="407"/>
        <v>1.8329440785144623E-3</v>
      </c>
      <c r="AY484" s="91">
        <f t="shared" si="408"/>
        <v>0.18</v>
      </c>
      <c r="AZ484" s="91">
        <f t="shared" si="409"/>
        <v>3.6658881570289276E-4</v>
      </c>
      <c r="BA484" s="91">
        <f t="shared" si="410"/>
        <v>0.04</v>
      </c>
      <c r="BB484" s="91">
        <f t="shared" si="411"/>
        <v>1.4663552628115708E-3</v>
      </c>
      <c r="BC484" s="91">
        <f t="shared" si="412"/>
        <v>0.15</v>
      </c>
      <c r="BD484" s="91">
        <f t="shared" si="413"/>
        <v>7.3317763140578541E-4</v>
      </c>
      <c r="BE484" s="91">
        <f t="shared" si="414"/>
        <v>7.0000000000000007E-2</v>
      </c>
      <c r="BF484" s="91">
        <f t="shared" si="415"/>
        <v>3.665888157028927E-4</v>
      </c>
      <c r="BG484" s="91">
        <f t="shared" si="416"/>
        <v>0.04</v>
      </c>
      <c r="BH484" s="91">
        <f t="shared" si="417"/>
        <v>7.3317763140578552E-5</v>
      </c>
      <c r="BI484" s="91">
        <f t="shared" si="418"/>
        <v>0.01</v>
      </c>
    </row>
    <row r="485" spans="1:61" s="91" customFormat="1" x14ac:dyDescent="0.25">
      <c r="A485" s="126">
        <v>7.5</v>
      </c>
      <c r="B485" s="127">
        <f t="shared" si="373"/>
        <v>41</v>
      </c>
      <c r="C485" s="128">
        <f t="shared" si="363"/>
        <v>0</v>
      </c>
      <c r="D485" s="129">
        <f t="shared" si="364"/>
        <v>1</v>
      </c>
      <c r="E485" s="130">
        <f t="shared" si="365"/>
        <v>0</v>
      </c>
      <c r="F485" s="145">
        <f t="shared" si="362"/>
        <v>40</v>
      </c>
      <c r="G485" s="138">
        <f t="shared" si="387"/>
        <v>2.486659304931781E-2</v>
      </c>
      <c r="H485" s="133">
        <f t="shared" si="374"/>
        <v>0.46296296296296297</v>
      </c>
      <c r="I485" s="129">
        <f t="shared" si="375"/>
        <v>1.38</v>
      </c>
      <c r="J485" s="133">
        <f t="shared" si="376"/>
        <v>0.46294937786802631</v>
      </c>
      <c r="K485" s="133">
        <f t="shared" si="388"/>
        <v>1.3570137294853411E-5</v>
      </c>
      <c r="L485" s="128">
        <f t="shared" si="377"/>
        <v>18.617322322758923</v>
      </c>
      <c r="M485" s="129">
        <f t="shared" si="366"/>
        <v>0</v>
      </c>
      <c r="N485" s="145">
        <v>0</v>
      </c>
      <c r="O485" s="140">
        <f t="shared" si="378"/>
        <v>1014.657368796773</v>
      </c>
      <c r="P485" s="135">
        <f t="shared" si="379"/>
        <v>480</v>
      </c>
      <c r="Q485" s="138">
        <f t="shared" si="380"/>
        <v>1.2433296524658905E-2</v>
      </c>
      <c r="R485" s="133">
        <f t="shared" si="381"/>
        <v>0.23148148148148148</v>
      </c>
      <c r="S485" s="133">
        <f t="shared" si="367"/>
        <v>0.23147468893401316</v>
      </c>
      <c r="T485" s="133">
        <f t="shared" si="368"/>
        <v>6.7850686474267055E-6</v>
      </c>
      <c r="U485" s="138">
        <f t="shared" si="382"/>
        <v>6.2166482623294524E-3</v>
      </c>
      <c r="V485" s="133">
        <f t="shared" si="383"/>
        <v>0.11574074074074074</v>
      </c>
      <c r="W485" s="133">
        <f t="shared" si="369"/>
        <v>0.11573734446700658</v>
      </c>
      <c r="X485" s="133">
        <f t="shared" si="370"/>
        <v>3.3925343237133527E-6</v>
      </c>
      <c r="Y485" s="138">
        <f t="shared" si="384"/>
        <v>1.2433296524658906E-3</v>
      </c>
      <c r="Z485" s="133">
        <f t="shared" si="385"/>
        <v>2.3148148148148147E-2</v>
      </c>
      <c r="AA485" s="133">
        <f t="shared" si="371"/>
        <v>2.3147468893401319E-2</v>
      </c>
      <c r="AB485" s="133">
        <f t="shared" si="372"/>
        <v>6.7850686474267051E-7</v>
      </c>
      <c r="AC485" s="141">
        <f t="shared" si="386"/>
        <v>0.37118055555556145</v>
      </c>
      <c r="AD485" s="91">
        <f t="shared" si="389"/>
        <v>2.9398596711248184E-2</v>
      </c>
      <c r="AE485" s="91">
        <f t="shared" si="390"/>
        <v>2.9</v>
      </c>
      <c r="AF485" s="91">
        <f t="shared" si="391"/>
        <v>1.4699298355624092E-2</v>
      </c>
      <c r="AG485" s="91">
        <f t="shared" si="390"/>
        <v>1.46</v>
      </c>
      <c r="AH485" s="91">
        <f t="shared" si="392"/>
        <v>7.3496491778120461E-3</v>
      </c>
      <c r="AI485" s="91">
        <f t="shared" si="421"/>
        <v>0.73</v>
      </c>
      <c r="AJ485" s="91">
        <f t="shared" si="394"/>
        <v>1.4699298355624105E-3</v>
      </c>
      <c r="AK485" s="91">
        <f t="shared" si="421"/>
        <v>0.15</v>
      </c>
      <c r="AL485" s="91">
        <f t="shared" si="395"/>
        <v>1.4699298355624092E-2</v>
      </c>
      <c r="AM485" s="91">
        <f t="shared" si="396"/>
        <v>1.46</v>
      </c>
      <c r="AN485" s="91">
        <f t="shared" si="397"/>
        <v>7.3496491778120461E-3</v>
      </c>
      <c r="AO485" s="91">
        <f t="shared" si="398"/>
        <v>0.73</v>
      </c>
      <c r="AP485" s="91">
        <f t="shared" si="399"/>
        <v>3.6748245889060231E-3</v>
      </c>
      <c r="AQ485" s="91">
        <f t="shared" si="400"/>
        <v>0.37</v>
      </c>
      <c r="AR485" s="91">
        <f t="shared" si="401"/>
        <v>7.3496491778120526E-4</v>
      </c>
      <c r="AS485" s="91">
        <f t="shared" si="402"/>
        <v>7.0000000000000007E-2</v>
      </c>
      <c r="AT485" s="91">
        <f t="shared" si="403"/>
        <v>7.3496491778120461E-3</v>
      </c>
      <c r="AU485" s="91">
        <f t="shared" si="404"/>
        <v>0.73</v>
      </c>
      <c r="AV485" s="91">
        <f t="shared" si="405"/>
        <v>3.6748245889060231E-3</v>
      </c>
      <c r="AW485" s="91">
        <f t="shared" si="406"/>
        <v>0.37</v>
      </c>
      <c r="AX485" s="91">
        <f t="shared" si="407"/>
        <v>1.8374122944530115E-3</v>
      </c>
      <c r="AY485" s="91">
        <f t="shared" si="408"/>
        <v>0.18</v>
      </c>
      <c r="AZ485" s="91">
        <f t="shared" si="409"/>
        <v>3.6748245889060263E-4</v>
      </c>
      <c r="BA485" s="91">
        <f t="shared" si="410"/>
        <v>0.04</v>
      </c>
      <c r="BB485" s="91">
        <f t="shared" si="411"/>
        <v>1.4699298355624103E-3</v>
      </c>
      <c r="BC485" s="91">
        <f t="shared" si="412"/>
        <v>0.15</v>
      </c>
      <c r="BD485" s="91">
        <f t="shared" si="413"/>
        <v>7.3496491778120515E-4</v>
      </c>
      <c r="BE485" s="91">
        <f t="shared" si="414"/>
        <v>7.0000000000000007E-2</v>
      </c>
      <c r="BF485" s="91">
        <f t="shared" si="415"/>
        <v>3.6748245889060258E-4</v>
      </c>
      <c r="BG485" s="91">
        <f t="shared" si="416"/>
        <v>0.04</v>
      </c>
      <c r="BH485" s="91">
        <f t="shared" si="417"/>
        <v>7.3496491778120521E-5</v>
      </c>
      <c r="BI485" s="91">
        <f t="shared" si="418"/>
        <v>0.01</v>
      </c>
    </row>
    <row r="486" spans="1:61" s="91" customFormat="1" x14ac:dyDescent="0.25">
      <c r="A486" s="126">
        <v>7.5</v>
      </c>
      <c r="B486" s="127">
        <f t="shared" si="373"/>
        <v>41</v>
      </c>
      <c r="C486" s="128">
        <f t="shared" si="363"/>
        <v>0</v>
      </c>
      <c r="D486" s="129">
        <f t="shared" si="364"/>
        <v>1</v>
      </c>
      <c r="E486" s="130">
        <f t="shared" si="365"/>
        <v>0</v>
      </c>
      <c r="F486" s="145">
        <f t="shared" si="362"/>
        <v>40</v>
      </c>
      <c r="G486" s="138">
        <f t="shared" si="387"/>
        <v>2.4866593080479563E-2</v>
      </c>
      <c r="H486" s="133">
        <f t="shared" si="374"/>
        <v>0.46296296296296297</v>
      </c>
      <c r="I486" s="129">
        <f t="shared" si="375"/>
        <v>1.38</v>
      </c>
      <c r="J486" s="133">
        <f t="shared" si="376"/>
        <v>0.46294937844817474</v>
      </c>
      <c r="K486" s="133">
        <f t="shared" si="388"/>
        <v>1.3570137311858927E-5</v>
      </c>
      <c r="L486" s="128">
        <f t="shared" si="377"/>
        <v>18.617322322758923</v>
      </c>
      <c r="M486" s="129">
        <f t="shared" si="366"/>
        <v>0</v>
      </c>
      <c r="N486" s="145">
        <v>0</v>
      </c>
      <c r="O486" s="140">
        <f t="shared" si="378"/>
        <v>1014.6573694671088</v>
      </c>
      <c r="P486" s="135">
        <f t="shared" si="379"/>
        <v>480</v>
      </c>
      <c r="Q486" s="138">
        <f t="shared" si="380"/>
        <v>1.2433296540239782E-2</v>
      </c>
      <c r="R486" s="133">
        <f t="shared" si="381"/>
        <v>0.23148148148148148</v>
      </c>
      <c r="S486" s="133">
        <f t="shared" si="367"/>
        <v>0.23147468922408737</v>
      </c>
      <c r="T486" s="133">
        <f t="shared" si="368"/>
        <v>6.7850686559294636E-6</v>
      </c>
      <c r="U486" s="138">
        <f t="shared" si="382"/>
        <v>6.2166482701198908E-3</v>
      </c>
      <c r="V486" s="133">
        <f t="shared" si="383"/>
        <v>0.11574074074074074</v>
      </c>
      <c r="W486" s="133">
        <f t="shared" si="369"/>
        <v>0.11573734461204369</v>
      </c>
      <c r="X486" s="133">
        <f t="shared" si="370"/>
        <v>3.3925343279647318E-6</v>
      </c>
      <c r="Y486" s="138">
        <f t="shared" si="384"/>
        <v>1.2433296540239783E-3</v>
      </c>
      <c r="Z486" s="133">
        <f t="shared" si="385"/>
        <v>2.3148148148148147E-2</v>
      </c>
      <c r="AA486" s="133">
        <f t="shared" si="371"/>
        <v>2.3147468922408741E-2</v>
      </c>
      <c r="AB486" s="133">
        <f t="shared" si="372"/>
        <v>6.7850686559294632E-7</v>
      </c>
      <c r="AC486" s="141">
        <f t="shared" si="386"/>
        <v>0.37126736111111702</v>
      </c>
      <c r="AD486" s="91">
        <f t="shared" si="389"/>
        <v>2.9470088166354564E-2</v>
      </c>
      <c r="AE486" s="91">
        <f t="shared" si="390"/>
        <v>2.9</v>
      </c>
      <c r="AF486" s="91">
        <f t="shared" si="391"/>
        <v>1.4735044083177282E-2</v>
      </c>
      <c r="AG486" s="91">
        <f t="shared" si="390"/>
        <v>1.46</v>
      </c>
      <c r="AH486" s="91">
        <f t="shared" si="392"/>
        <v>7.367522041588641E-3</v>
      </c>
      <c r="AI486" s="91">
        <f t="shared" si="421"/>
        <v>0.73</v>
      </c>
      <c r="AJ486" s="91">
        <f t="shared" si="394"/>
        <v>1.4735044083177295E-3</v>
      </c>
      <c r="AK486" s="91">
        <f t="shared" si="421"/>
        <v>0.15</v>
      </c>
      <c r="AL486" s="91">
        <f t="shared" si="395"/>
        <v>1.4735044083177282E-2</v>
      </c>
      <c r="AM486" s="91">
        <f t="shared" si="396"/>
        <v>1.46</v>
      </c>
      <c r="AN486" s="91">
        <f t="shared" si="397"/>
        <v>7.367522041588641E-3</v>
      </c>
      <c r="AO486" s="91">
        <f t="shared" si="398"/>
        <v>0.73</v>
      </c>
      <c r="AP486" s="91">
        <f t="shared" si="399"/>
        <v>3.6837610207943205E-3</v>
      </c>
      <c r="AQ486" s="91">
        <f t="shared" si="400"/>
        <v>0.37</v>
      </c>
      <c r="AR486" s="91">
        <f t="shared" si="401"/>
        <v>7.3675220415886475E-4</v>
      </c>
      <c r="AS486" s="91">
        <f t="shared" si="402"/>
        <v>7.0000000000000007E-2</v>
      </c>
      <c r="AT486" s="91">
        <f t="shared" si="403"/>
        <v>7.367522041588641E-3</v>
      </c>
      <c r="AU486" s="91">
        <f t="shared" si="404"/>
        <v>0.73</v>
      </c>
      <c r="AV486" s="91">
        <f t="shared" si="405"/>
        <v>3.6837610207943205E-3</v>
      </c>
      <c r="AW486" s="91">
        <f t="shared" si="406"/>
        <v>0.37</v>
      </c>
      <c r="AX486" s="91">
        <f t="shared" si="407"/>
        <v>1.8418805103971602E-3</v>
      </c>
      <c r="AY486" s="91">
        <f t="shared" si="408"/>
        <v>0.18</v>
      </c>
      <c r="AZ486" s="91">
        <f t="shared" si="409"/>
        <v>3.6837610207943238E-4</v>
      </c>
      <c r="BA486" s="91">
        <f t="shared" si="410"/>
        <v>0.04</v>
      </c>
      <c r="BB486" s="91">
        <f t="shared" si="411"/>
        <v>1.4735044083177293E-3</v>
      </c>
      <c r="BC486" s="91">
        <f t="shared" si="412"/>
        <v>0.15</v>
      </c>
      <c r="BD486" s="91">
        <f t="shared" si="413"/>
        <v>7.3675220415886464E-4</v>
      </c>
      <c r="BE486" s="91">
        <f t="shared" si="414"/>
        <v>7.0000000000000007E-2</v>
      </c>
      <c r="BF486" s="91">
        <f t="shared" si="415"/>
        <v>3.6837610207943232E-4</v>
      </c>
      <c r="BG486" s="91">
        <f t="shared" si="416"/>
        <v>0.04</v>
      </c>
      <c r="BH486" s="91">
        <f t="shared" si="417"/>
        <v>7.3675220415886472E-5</v>
      </c>
      <c r="BI486" s="91">
        <f t="shared" si="418"/>
        <v>0.01</v>
      </c>
    </row>
    <row r="487" spans="1:61" s="91" customFormat="1" x14ac:dyDescent="0.25">
      <c r="A487" s="126">
        <v>7.5</v>
      </c>
      <c r="B487" s="127">
        <f t="shared" si="373"/>
        <v>41</v>
      </c>
      <c r="C487" s="128">
        <f t="shared" si="363"/>
        <v>0</v>
      </c>
      <c r="D487" s="129">
        <f t="shared" si="364"/>
        <v>1</v>
      </c>
      <c r="E487" s="130">
        <f t="shared" si="365"/>
        <v>0</v>
      </c>
      <c r="F487" s="145">
        <f t="shared" si="362"/>
        <v>40</v>
      </c>
      <c r="G487" s="138">
        <f t="shared" si="387"/>
        <v>2.4866593110432638E-2</v>
      </c>
      <c r="H487" s="133">
        <f t="shared" si="374"/>
        <v>0.46296296296296297</v>
      </c>
      <c r="I487" s="129">
        <f t="shared" si="375"/>
        <v>1.38</v>
      </c>
      <c r="J487" s="133">
        <f t="shared" si="376"/>
        <v>0.46294937900582078</v>
      </c>
      <c r="K487" s="133">
        <f t="shared" si="388"/>
        <v>1.3570137328204849E-5</v>
      </c>
      <c r="L487" s="128">
        <f t="shared" si="377"/>
        <v>18.617322322758923</v>
      </c>
      <c r="M487" s="129">
        <f t="shared" si="366"/>
        <v>0</v>
      </c>
      <c r="N487" s="145">
        <v>0</v>
      </c>
      <c r="O487" s="140">
        <f t="shared" si="378"/>
        <v>1014.6573701114447</v>
      </c>
      <c r="P487" s="135">
        <f t="shared" si="379"/>
        <v>480</v>
      </c>
      <c r="Q487" s="138">
        <f t="shared" si="380"/>
        <v>1.2433296555216319E-2</v>
      </c>
      <c r="R487" s="133">
        <f t="shared" si="381"/>
        <v>0.23148148148148148</v>
      </c>
      <c r="S487" s="133">
        <f t="shared" si="367"/>
        <v>0.23147468950291039</v>
      </c>
      <c r="T487" s="133">
        <f t="shared" si="368"/>
        <v>6.7850686641024244E-6</v>
      </c>
      <c r="U487" s="138">
        <f t="shared" si="382"/>
        <v>6.2166482776081595E-3</v>
      </c>
      <c r="V487" s="133">
        <f t="shared" si="383"/>
        <v>0.11574074074074074</v>
      </c>
      <c r="W487" s="133">
        <f t="shared" si="369"/>
        <v>0.1157373447514552</v>
      </c>
      <c r="X487" s="133">
        <f t="shared" si="370"/>
        <v>3.3925343320512122E-6</v>
      </c>
      <c r="Y487" s="138">
        <f t="shared" si="384"/>
        <v>1.243329655521632E-3</v>
      </c>
      <c r="Z487" s="133">
        <f t="shared" si="385"/>
        <v>2.3148148148148147E-2</v>
      </c>
      <c r="AA487" s="133">
        <f t="shared" si="371"/>
        <v>2.3147468950291041E-2</v>
      </c>
      <c r="AB487" s="133">
        <f t="shared" si="372"/>
        <v>6.7850686641024248E-7</v>
      </c>
      <c r="AC487" s="141">
        <f t="shared" si="386"/>
        <v>0.37135416666667259</v>
      </c>
      <c r="AD487" s="91">
        <f t="shared" si="389"/>
        <v>2.9541579621547059E-2</v>
      </c>
      <c r="AE487" s="91">
        <f t="shared" si="390"/>
        <v>2.91</v>
      </c>
      <c r="AF487" s="91">
        <f t="shared" si="391"/>
        <v>1.4770789810773529E-2</v>
      </c>
      <c r="AG487" s="91">
        <f t="shared" si="390"/>
        <v>1.47</v>
      </c>
      <c r="AH487" s="91">
        <f t="shared" si="392"/>
        <v>7.3853949053867647E-3</v>
      </c>
      <c r="AI487" s="91">
        <f t="shared" si="421"/>
        <v>0.74</v>
      </c>
      <c r="AJ487" s="91">
        <f t="shared" si="394"/>
        <v>1.4770789810773543E-3</v>
      </c>
      <c r="AK487" s="91">
        <f t="shared" si="421"/>
        <v>0.15</v>
      </c>
      <c r="AL487" s="91">
        <f t="shared" si="395"/>
        <v>1.4770789810773529E-2</v>
      </c>
      <c r="AM487" s="91">
        <f t="shared" si="396"/>
        <v>1.47</v>
      </c>
      <c r="AN487" s="91">
        <f t="shared" si="397"/>
        <v>7.3853949053867647E-3</v>
      </c>
      <c r="AO487" s="91">
        <f t="shared" si="398"/>
        <v>0.74</v>
      </c>
      <c r="AP487" s="91">
        <f t="shared" si="399"/>
        <v>3.6926974526933823E-3</v>
      </c>
      <c r="AQ487" s="91">
        <f t="shared" si="400"/>
        <v>0.37</v>
      </c>
      <c r="AR487" s="91">
        <f t="shared" si="401"/>
        <v>7.3853949053867714E-4</v>
      </c>
      <c r="AS487" s="91">
        <f t="shared" si="402"/>
        <v>7.0000000000000007E-2</v>
      </c>
      <c r="AT487" s="91">
        <f t="shared" si="403"/>
        <v>7.3853949053867647E-3</v>
      </c>
      <c r="AU487" s="91">
        <f t="shared" si="404"/>
        <v>0.74</v>
      </c>
      <c r="AV487" s="91">
        <f t="shared" si="405"/>
        <v>3.6926974526933823E-3</v>
      </c>
      <c r="AW487" s="91">
        <f t="shared" si="406"/>
        <v>0.37</v>
      </c>
      <c r="AX487" s="91">
        <f t="shared" si="407"/>
        <v>1.8463487263466912E-3</v>
      </c>
      <c r="AY487" s="91">
        <f t="shared" si="408"/>
        <v>0.18</v>
      </c>
      <c r="AZ487" s="91">
        <f t="shared" si="409"/>
        <v>3.6926974526933857E-4</v>
      </c>
      <c r="BA487" s="91">
        <f t="shared" si="410"/>
        <v>0.04</v>
      </c>
      <c r="BB487" s="91">
        <f t="shared" si="411"/>
        <v>1.4770789810773541E-3</v>
      </c>
      <c r="BC487" s="91">
        <f t="shared" si="412"/>
        <v>0.15</v>
      </c>
      <c r="BD487" s="91">
        <f t="shared" si="413"/>
        <v>7.3853949053867703E-4</v>
      </c>
      <c r="BE487" s="91">
        <f t="shared" si="414"/>
        <v>7.0000000000000007E-2</v>
      </c>
      <c r="BF487" s="91">
        <f t="shared" si="415"/>
        <v>3.6926974526933852E-4</v>
      </c>
      <c r="BG487" s="91">
        <f t="shared" si="416"/>
        <v>0.04</v>
      </c>
      <c r="BH487" s="91">
        <f t="shared" si="417"/>
        <v>7.3853949053867706E-5</v>
      </c>
      <c r="BI487" s="91">
        <f t="shared" si="418"/>
        <v>0.01</v>
      </c>
    </row>
    <row r="488" spans="1:61" s="91" customFormat="1" x14ac:dyDescent="0.25">
      <c r="A488" s="126">
        <v>7.5</v>
      </c>
      <c r="B488" s="127">
        <f t="shared" si="373"/>
        <v>41</v>
      </c>
      <c r="C488" s="128">
        <f t="shared" si="363"/>
        <v>0</v>
      </c>
      <c r="D488" s="129">
        <f t="shared" si="364"/>
        <v>1</v>
      </c>
      <c r="E488" s="130">
        <f t="shared" si="365"/>
        <v>0</v>
      </c>
      <c r="F488" s="145">
        <f t="shared" si="362"/>
        <v>40</v>
      </c>
      <c r="G488" s="138">
        <f t="shared" si="387"/>
        <v>2.4866593139223916E-2</v>
      </c>
      <c r="H488" s="133">
        <f t="shared" si="374"/>
        <v>0.46296296296296297</v>
      </c>
      <c r="I488" s="129">
        <f t="shared" si="375"/>
        <v>1.38</v>
      </c>
      <c r="J488" s="133">
        <f t="shared" si="376"/>
        <v>0.46294937954183729</v>
      </c>
      <c r="K488" s="133">
        <f t="shared" si="388"/>
        <v>1.3570137343916754E-5</v>
      </c>
      <c r="L488" s="128">
        <f t="shared" si="377"/>
        <v>18.617322322758923</v>
      </c>
      <c r="M488" s="129">
        <f t="shared" si="366"/>
        <v>0</v>
      </c>
      <c r="N488" s="145">
        <v>0</v>
      </c>
      <c r="O488" s="140">
        <f t="shared" si="378"/>
        <v>1014.6573707307896</v>
      </c>
      <c r="P488" s="135">
        <f t="shared" si="379"/>
        <v>480</v>
      </c>
      <c r="Q488" s="138">
        <f t="shared" si="380"/>
        <v>1.2433296569611958E-2</v>
      </c>
      <c r="R488" s="133">
        <f t="shared" si="381"/>
        <v>0.23148148148148148</v>
      </c>
      <c r="S488" s="133">
        <f t="shared" si="367"/>
        <v>0.23147468977091865</v>
      </c>
      <c r="T488" s="133">
        <f t="shared" si="368"/>
        <v>6.7850686719583771E-6</v>
      </c>
      <c r="U488" s="138">
        <f t="shared" si="382"/>
        <v>6.2166482848059791E-3</v>
      </c>
      <c r="V488" s="133">
        <f t="shared" si="383"/>
        <v>0.11574074074074074</v>
      </c>
      <c r="W488" s="133">
        <f t="shared" si="369"/>
        <v>0.11573734488545932</v>
      </c>
      <c r="X488" s="133">
        <f t="shared" si="370"/>
        <v>3.3925343359791886E-6</v>
      </c>
      <c r="Y488" s="138">
        <f t="shared" si="384"/>
        <v>1.243329656961196E-3</v>
      </c>
      <c r="Z488" s="133">
        <f t="shared" si="385"/>
        <v>2.3148148148148147E-2</v>
      </c>
      <c r="AA488" s="133">
        <f t="shared" si="371"/>
        <v>2.314746897709187E-2</v>
      </c>
      <c r="AB488" s="133">
        <f t="shared" si="372"/>
        <v>6.785068671958378E-7</v>
      </c>
      <c r="AC488" s="141">
        <f t="shared" si="386"/>
        <v>0.37144097222222816</v>
      </c>
      <c r="AD488" s="91">
        <f t="shared" si="389"/>
        <v>2.9613071076822328E-2</v>
      </c>
      <c r="AE488" s="91">
        <f t="shared" si="390"/>
        <v>2.92</v>
      </c>
      <c r="AF488" s="91">
        <f t="shared" si="391"/>
        <v>1.4806535538411164E-2</v>
      </c>
      <c r="AG488" s="91">
        <f t="shared" si="390"/>
        <v>1.47</v>
      </c>
      <c r="AH488" s="91">
        <f t="shared" si="392"/>
        <v>7.4032677692055819E-3</v>
      </c>
      <c r="AI488" s="91">
        <f t="shared" si="421"/>
        <v>0.74</v>
      </c>
      <c r="AJ488" s="91">
        <f t="shared" si="394"/>
        <v>1.4806535538411177E-3</v>
      </c>
      <c r="AK488" s="91">
        <f t="shared" si="421"/>
        <v>0.15</v>
      </c>
      <c r="AL488" s="91">
        <f t="shared" si="395"/>
        <v>1.4806535538411164E-2</v>
      </c>
      <c r="AM488" s="91">
        <f t="shared" si="396"/>
        <v>1.47</v>
      </c>
      <c r="AN488" s="91">
        <f t="shared" si="397"/>
        <v>7.4032677692055819E-3</v>
      </c>
      <c r="AO488" s="91">
        <f t="shared" si="398"/>
        <v>0.74</v>
      </c>
      <c r="AP488" s="91">
        <f t="shared" si="399"/>
        <v>3.7016338846027909E-3</v>
      </c>
      <c r="AQ488" s="91">
        <f t="shared" si="400"/>
        <v>0.37</v>
      </c>
      <c r="AR488" s="91">
        <f t="shared" si="401"/>
        <v>7.4032677692055884E-4</v>
      </c>
      <c r="AS488" s="91">
        <f t="shared" si="402"/>
        <v>7.0000000000000007E-2</v>
      </c>
      <c r="AT488" s="91">
        <f t="shared" si="403"/>
        <v>7.4032677692055819E-3</v>
      </c>
      <c r="AU488" s="91">
        <f t="shared" si="404"/>
        <v>0.74</v>
      </c>
      <c r="AV488" s="91">
        <f t="shared" si="405"/>
        <v>3.7016338846027909E-3</v>
      </c>
      <c r="AW488" s="91">
        <f t="shared" si="406"/>
        <v>0.37</v>
      </c>
      <c r="AX488" s="91">
        <f t="shared" si="407"/>
        <v>1.8508169423013955E-3</v>
      </c>
      <c r="AY488" s="91">
        <f t="shared" si="408"/>
        <v>0.18</v>
      </c>
      <c r="AZ488" s="91">
        <f t="shared" si="409"/>
        <v>3.7016338846027942E-4</v>
      </c>
      <c r="BA488" s="91">
        <f t="shared" si="410"/>
        <v>0.04</v>
      </c>
      <c r="BB488" s="91">
        <f t="shared" si="411"/>
        <v>1.4806535538411175E-3</v>
      </c>
      <c r="BC488" s="91">
        <f t="shared" si="412"/>
        <v>0.15</v>
      </c>
      <c r="BD488" s="91">
        <f t="shared" si="413"/>
        <v>7.4032677692055873E-4</v>
      </c>
      <c r="BE488" s="91">
        <f t="shared" si="414"/>
        <v>7.0000000000000007E-2</v>
      </c>
      <c r="BF488" s="91">
        <f t="shared" si="415"/>
        <v>3.7016338846027936E-4</v>
      </c>
      <c r="BG488" s="91">
        <f t="shared" si="416"/>
        <v>0.04</v>
      </c>
      <c r="BH488" s="91">
        <f t="shared" si="417"/>
        <v>7.4032677692055873E-5</v>
      </c>
      <c r="BI488" s="91">
        <f t="shared" si="418"/>
        <v>0.01</v>
      </c>
    </row>
    <row r="489" spans="1:61" s="91" customFormat="1" x14ac:dyDescent="0.25">
      <c r="A489" s="126">
        <v>7.5</v>
      </c>
      <c r="B489" s="127">
        <f t="shared" si="373"/>
        <v>41</v>
      </c>
      <c r="C489" s="128">
        <f t="shared" si="363"/>
        <v>0</v>
      </c>
      <c r="D489" s="129">
        <f t="shared" si="364"/>
        <v>1</v>
      </c>
      <c r="E489" s="130">
        <f t="shared" si="365"/>
        <v>0</v>
      </c>
      <c r="F489" s="145">
        <f t="shared" si="362"/>
        <v>40</v>
      </c>
      <c r="G489" s="138">
        <f t="shared" si="387"/>
        <v>2.4866593166898463E-2</v>
      </c>
      <c r="H489" s="133">
        <f t="shared" si="374"/>
        <v>0.46296296296296297</v>
      </c>
      <c r="I489" s="129">
        <f t="shared" si="375"/>
        <v>1.38</v>
      </c>
      <c r="J489" s="133">
        <f t="shared" si="376"/>
        <v>0.46294938005706326</v>
      </c>
      <c r="K489" s="133">
        <f t="shared" si="388"/>
        <v>1.3570137359019242E-5</v>
      </c>
      <c r="L489" s="128">
        <f t="shared" si="377"/>
        <v>18.617322322758923</v>
      </c>
      <c r="M489" s="129">
        <f t="shared" si="366"/>
        <v>0</v>
      </c>
      <c r="N489" s="145">
        <v>0</v>
      </c>
      <c r="O489" s="140">
        <f t="shared" si="378"/>
        <v>1014.6573713261124</v>
      </c>
      <c r="P489" s="135">
        <f t="shared" si="379"/>
        <v>480</v>
      </c>
      <c r="Q489" s="138">
        <f t="shared" si="380"/>
        <v>1.2433296583449232E-2</v>
      </c>
      <c r="R489" s="133">
        <f t="shared" si="381"/>
        <v>0.23148148148148148</v>
      </c>
      <c r="S489" s="133">
        <f t="shared" si="367"/>
        <v>0.23147469002853163</v>
      </c>
      <c r="T489" s="133">
        <f t="shared" si="368"/>
        <v>6.7850686795096208E-6</v>
      </c>
      <c r="U489" s="138">
        <f t="shared" si="382"/>
        <v>6.2166482917246158E-3</v>
      </c>
      <c r="V489" s="133">
        <f t="shared" si="383"/>
        <v>0.11574074074074074</v>
      </c>
      <c r="W489" s="133">
        <f t="shared" si="369"/>
        <v>0.11573734501426582</v>
      </c>
      <c r="X489" s="133">
        <f t="shared" si="370"/>
        <v>3.3925343397548104E-6</v>
      </c>
      <c r="Y489" s="138">
        <f t="shared" si="384"/>
        <v>1.2433296583449233E-3</v>
      </c>
      <c r="Z489" s="133">
        <f t="shared" si="385"/>
        <v>2.3148148148148147E-2</v>
      </c>
      <c r="AA489" s="133">
        <f t="shared" si="371"/>
        <v>2.3147469002853166E-2</v>
      </c>
      <c r="AB489" s="133">
        <f t="shared" si="372"/>
        <v>6.7850686795096206E-7</v>
      </c>
      <c r="AC489" s="141">
        <f t="shared" si="386"/>
        <v>0.37152777777778373</v>
      </c>
      <c r="AD489" s="91">
        <f t="shared" si="389"/>
        <v>2.9684562532177161E-2</v>
      </c>
      <c r="AE489" s="91">
        <f t="shared" si="390"/>
        <v>2.92</v>
      </c>
      <c r="AF489" s="91">
        <f t="shared" si="391"/>
        <v>1.4842281266088581E-2</v>
      </c>
      <c r="AG489" s="91">
        <f t="shared" si="390"/>
        <v>1.47</v>
      </c>
      <c r="AH489" s="91">
        <f t="shared" si="392"/>
        <v>7.4211406330442903E-3</v>
      </c>
      <c r="AI489" s="91">
        <f t="shared" si="421"/>
        <v>0.74</v>
      </c>
      <c r="AJ489" s="91">
        <f t="shared" si="394"/>
        <v>1.4842281266088592E-3</v>
      </c>
      <c r="AK489" s="91">
        <f t="shared" si="421"/>
        <v>0.15</v>
      </c>
      <c r="AL489" s="91">
        <f t="shared" si="395"/>
        <v>1.4842281266088581E-2</v>
      </c>
      <c r="AM489" s="91">
        <f t="shared" si="396"/>
        <v>1.47</v>
      </c>
      <c r="AN489" s="91">
        <f t="shared" si="397"/>
        <v>7.4211406330442903E-3</v>
      </c>
      <c r="AO489" s="91">
        <f t="shared" si="398"/>
        <v>0.74</v>
      </c>
      <c r="AP489" s="91">
        <f t="shared" si="399"/>
        <v>3.7105703165221451E-3</v>
      </c>
      <c r="AQ489" s="91">
        <f t="shared" si="400"/>
        <v>0.37</v>
      </c>
      <c r="AR489" s="91">
        <f t="shared" si="401"/>
        <v>7.4211406330442961E-4</v>
      </c>
      <c r="AS489" s="91">
        <f t="shared" si="402"/>
        <v>7.0000000000000007E-2</v>
      </c>
      <c r="AT489" s="91">
        <f t="shared" si="403"/>
        <v>7.4211406330442903E-3</v>
      </c>
      <c r="AU489" s="91">
        <f t="shared" si="404"/>
        <v>0.74</v>
      </c>
      <c r="AV489" s="91">
        <f t="shared" si="405"/>
        <v>3.7105703165221451E-3</v>
      </c>
      <c r="AW489" s="91">
        <f t="shared" si="406"/>
        <v>0.37</v>
      </c>
      <c r="AX489" s="91">
        <f t="shared" si="407"/>
        <v>1.8552851582610726E-3</v>
      </c>
      <c r="AY489" s="91">
        <f t="shared" si="408"/>
        <v>0.19</v>
      </c>
      <c r="AZ489" s="91">
        <f t="shared" si="409"/>
        <v>3.7105703165221481E-4</v>
      </c>
      <c r="BA489" s="91">
        <f t="shared" si="410"/>
        <v>0.04</v>
      </c>
      <c r="BB489" s="91">
        <f t="shared" si="411"/>
        <v>1.484228126608859E-3</v>
      </c>
      <c r="BC489" s="91">
        <f t="shared" si="412"/>
        <v>0.15</v>
      </c>
      <c r="BD489" s="91">
        <f t="shared" si="413"/>
        <v>7.4211406330442951E-4</v>
      </c>
      <c r="BE489" s="91">
        <f t="shared" si="414"/>
        <v>7.0000000000000007E-2</v>
      </c>
      <c r="BF489" s="91">
        <f t="shared" si="415"/>
        <v>3.7105703165221475E-4</v>
      </c>
      <c r="BG489" s="91">
        <f t="shared" si="416"/>
        <v>0.04</v>
      </c>
      <c r="BH489" s="91">
        <f t="shared" si="417"/>
        <v>7.4211406330442951E-5</v>
      </c>
      <c r="BI489" s="91">
        <f t="shared" si="418"/>
        <v>0.01</v>
      </c>
    </row>
    <row r="490" spans="1:61" s="91" customFormat="1" x14ac:dyDescent="0.25">
      <c r="A490" s="126">
        <v>7.5</v>
      </c>
      <c r="B490" s="127">
        <f t="shared" si="373"/>
        <v>41</v>
      </c>
      <c r="C490" s="128">
        <f t="shared" si="363"/>
        <v>0</v>
      </c>
      <c r="D490" s="129">
        <f t="shared" si="364"/>
        <v>1</v>
      </c>
      <c r="E490" s="130">
        <f t="shared" si="365"/>
        <v>0</v>
      </c>
      <c r="F490" s="145">
        <f t="shared" si="362"/>
        <v>40</v>
      </c>
      <c r="G490" s="138">
        <f t="shared" si="387"/>
        <v>2.4866593193499591E-2</v>
      </c>
      <c r="H490" s="133">
        <f t="shared" si="374"/>
        <v>0.46296296296296297</v>
      </c>
      <c r="I490" s="129">
        <f t="shared" si="375"/>
        <v>1.38</v>
      </c>
      <c r="J490" s="133">
        <f t="shared" si="376"/>
        <v>0.46294938055230506</v>
      </c>
      <c r="K490" s="133">
        <f t="shared" si="388"/>
        <v>1.3570137373535945E-5</v>
      </c>
      <c r="L490" s="128">
        <f t="shared" si="377"/>
        <v>18.617322322758923</v>
      </c>
      <c r="M490" s="129">
        <f t="shared" si="366"/>
        <v>0</v>
      </c>
      <c r="N490" s="145">
        <v>0</v>
      </c>
      <c r="O490" s="140">
        <f t="shared" si="378"/>
        <v>1014.657371898345</v>
      </c>
      <c r="P490" s="135">
        <f t="shared" si="379"/>
        <v>480</v>
      </c>
      <c r="Q490" s="138">
        <f t="shared" si="380"/>
        <v>1.2433296596749795E-2</v>
      </c>
      <c r="R490" s="133">
        <f t="shared" si="381"/>
        <v>0.23148148148148148</v>
      </c>
      <c r="S490" s="133">
        <f t="shared" si="367"/>
        <v>0.23147469027615253</v>
      </c>
      <c r="T490" s="133">
        <f t="shared" si="368"/>
        <v>6.7850686867679723E-6</v>
      </c>
      <c r="U490" s="138">
        <f t="shared" si="382"/>
        <v>6.2166482983748977E-3</v>
      </c>
      <c r="V490" s="133">
        <f t="shared" si="383"/>
        <v>0.11574074074074074</v>
      </c>
      <c r="W490" s="133">
        <f t="shared" si="369"/>
        <v>0.11573734513807626</v>
      </c>
      <c r="X490" s="133">
        <f t="shared" si="370"/>
        <v>3.3925343433839862E-6</v>
      </c>
      <c r="Y490" s="138">
        <f t="shared" si="384"/>
        <v>1.2433296596749796E-3</v>
      </c>
      <c r="Z490" s="133">
        <f t="shared" si="385"/>
        <v>2.3148148148148147E-2</v>
      </c>
      <c r="AA490" s="133">
        <f t="shared" si="371"/>
        <v>2.3147469027615254E-2</v>
      </c>
      <c r="AB490" s="133">
        <f t="shared" si="372"/>
        <v>6.785068686767973E-7</v>
      </c>
      <c r="AC490" s="141">
        <f t="shared" si="386"/>
        <v>0.3716145833333393</v>
      </c>
      <c r="AD490" s="91">
        <f t="shared" si="389"/>
        <v>2.9756053987608472E-2</v>
      </c>
      <c r="AE490" s="91">
        <f t="shared" si="390"/>
        <v>2.93</v>
      </c>
      <c r="AF490" s="91">
        <f t="shared" si="391"/>
        <v>1.4878026993804236E-2</v>
      </c>
      <c r="AG490" s="91">
        <f t="shared" si="390"/>
        <v>1.48</v>
      </c>
      <c r="AH490" s="91">
        <f t="shared" si="392"/>
        <v>7.4390134969021179E-3</v>
      </c>
      <c r="AI490" s="91">
        <f t="shared" si="421"/>
        <v>0.74</v>
      </c>
      <c r="AJ490" s="91">
        <f t="shared" si="394"/>
        <v>1.4878026993804248E-3</v>
      </c>
      <c r="AK490" s="91">
        <f t="shared" si="421"/>
        <v>0.15</v>
      </c>
      <c r="AL490" s="91">
        <f t="shared" si="395"/>
        <v>1.4878026993804236E-2</v>
      </c>
      <c r="AM490" s="91">
        <f t="shared" si="396"/>
        <v>1.48</v>
      </c>
      <c r="AN490" s="91">
        <f t="shared" si="397"/>
        <v>7.4390134969021179E-3</v>
      </c>
      <c r="AO490" s="91">
        <f t="shared" si="398"/>
        <v>0.74</v>
      </c>
      <c r="AP490" s="91">
        <f t="shared" si="399"/>
        <v>3.719506748451059E-3</v>
      </c>
      <c r="AQ490" s="91">
        <f t="shared" si="400"/>
        <v>0.37</v>
      </c>
      <c r="AR490" s="91">
        <f t="shared" si="401"/>
        <v>7.4390134969021238E-4</v>
      </c>
      <c r="AS490" s="91">
        <f t="shared" si="402"/>
        <v>7.0000000000000007E-2</v>
      </c>
      <c r="AT490" s="91">
        <f t="shared" si="403"/>
        <v>7.4390134969021179E-3</v>
      </c>
      <c r="AU490" s="91">
        <f t="shared" si="404"/>
        <v>0.74</v>
      </c>
      <c r="AV490" s="91">
        <f t="shared" si="405"/>
        <v>3.719506748451059E-3</v>
      </c>
      <c r="AW490" s="91">
        <f t="shared" si="406"/>
        <v>0.37</v>
      </c>
      <c r="AX490" s="91">
        <f t="shared" si="407"/>
        <v>1.8597533742255295E-3</v>
      </c>
      <c r="AY490" s="91">
        <f t="shared" si="408"/>
        <v>0.19</v>
      </c>
      <c r="AZ490" s="91">
        <f t="shared" si="409"/>
        <v>3.7195067484510619E-4</v>
      </c>
      <c r="BA490" s="91">
        <f t="shared" si="410"/>
        <v>0.04</v>
      </c>
      <c r="BB490" s="91">
        <f t="shared" si="411"/>
        <v>1.4878026993804245E-3</v>
      </c>
      <c r="BC490" s="91">
        <f t="shared" si="412"/>
        <v>0.15</v>
      </c>
      <c r="BD490" s="91">
        <f t="shared" si="413"/>
        <v>7.4390134969021227E-4</v>
      </c>
      <c r="BE490" s="91">
        <f t="shared" si="414"/>
        <v>7.0000000000000007E-2</v>
      </c>
      <c r="BF490" s="91">
        <f t="shared" si="415"/>
        <v>3.7195067484510614E-4</v>
      </c>
      <c r="BG490" s="91">
        <f t="shared" si="416"/>
        <v>0.04</v>
      </c>
      <c r="BH490" s="91">
        <f t="shared" si="417"/>
        <v>7.4390134969021227E-5</v>
      </c>
      <c r="BI490" s="91">
        <f t="shared" si="418"/>
        <v>0.01</v>
      </c>
    </row>
    <row r="491" spans="1:61" s="91" customFormat="1" x14ac:dyDescent="0.25">
      <c r="A491" s="126">
        <v>7.5</v>
      </c>
      <c r="B491" s="127">
        <f t="shared" si="373"/>
        <v>41</v>
      </c>
      <c r="C491" s="128">
        <f t="shared" si="363"/>
        <v>0</v>
      </c>
      <c r="D491" s="129">
        <f t="shared" si="364"/>
        <v>1</v>
      </c>
      <c r="E491" s="130">
        <f t="shared" si="365"/>
        <v>0</v>
      </c>
      <c r="F491" s="145">
        <f t="shared" si="362"/>
        <v>40</v>
      </c>
      <c r="G491" s="138">
        <f t="shared" si="387"/>
        <v>2.4866593219068932E-2</v>
      </c>
      <c r="H491" s="133">
        <f t="shared" si="374"/>
        <v>0.46296296296296297</v>
      </c>
      <c r="I491" s="129">
        <f t="shared" si="375"/>
        <v>1.38</v>
      </c>
      <c r="J491" s="133">
        <f t="shared" si="376"/>
        <v>0.46294938102833771</v>
      </c>
      <c r="K491" s="133">
        <f t="shared" si="388"/>
        <v>1.3570137387489584E-5</v>
      </c>
      <c r="L491" s="128">
        <f t="shared" si="377"/>
        <v>18.617322322758923</v>
      </c>
      <c r="M491" s="129">
        <f t="shared" si="366"/>
        <v>0</v>
      </c>
      <c r="N491" s="145">
        <v>0</v>
      </c>
      <c r="O491" s="140">
        <f t="shared" si="378"/>
        <v>1014.6573724483831</v>
      </c>
      <c r="P491" s="135">
        <f t="shared" si="379"/>
        <v>480</v>
      </c>
      <c r="Q491" s="138">
        <f t="shared" si="380"/>
        <v>1.2433296609534466E-2</v>
      </c>
      <c r="R491" s="133">
        <f t="shared" si="381"/>
        <v>0.23148148148148148</v>
      </c>
      <c r="S491" s="133">
        <f t="shared" si="367"/>
        <v>0.23147469051416886</v>
      </c>
      <c r="T491" s="133">
        <f t="shared" si="368"/>
        <v>6.7850686937447921E-6</v>
      </c>
      <c r="U491" s="138">
        <f t="shared" si="382"/>
        <v>6.2166483047672331E-3</v>
      </c>
      <c r="V491" s="133">
        <f t="shared" si="383"/>
        <v>0.11574074074074074</v>
      </c>
      <c r="W491" s="133">
        <f t="shared" si="369"/>
        <v>0.11573734525708443</v>
      </c>
      <c r="X491" s="133">
        <f t="shared" si="370"/>
        <v>3.3925343468723961E-6</v>
      </c>
      <c r="Y491" s="138">
        <f t="shared" si="384"/>
        <v>1.2433296609534468E-3</v>
      </c>
      <c r="Z491" s="133">
        <f t="shared" si="385"/>
        <v>2.3148148148148147E-2</v>
      </c>
      <c r="AA491" s="133">
        <f t="shared" si="371"/>
        <v>2.3147469051416888E-2</v>
      </c>
      <c r="AB491" s="133">
        <f t="shared" si="372"/>
        <v>6.7850686937447928E-7</v>
      </c>
      <c r="AC491" s="141">
        <f t="shared" si="386"/>
        <v>0.37170138888889487</v>
      </c>
      <c r="AD491" s="91">
        <f t="shared" si="389"/>
        <v>2.9827545443113297E-2</v>
      </c>
      <c r="AE491" s="91">
        <f t="shared" si="390"/>
        <v>2.94</v>
      </c>
      <c r="AF491" s="91">
        <f t="shared" si="391"/>
        <v>1.4913772721556648E-2</v>
      </c>
      <c r="AG491" s="91">
        <f t="shared" si="390"/>
        <v>1.48</v>
      </c>
      <c r="AH491" s="91">
        <f t="shared" si="392"/>
        <v>7.4568863607783241E-3</v>
      </c>
      <c r="AI491" s="91">
        <f t="shared" si="421"/>
        <v>0.74</v>
      </c>
      <c r="AJ491" s="91">
        <f t="shared" si="394"/>
        <v>1.491377272155666E-3</v>
      </c>
      <c r="AK491" s="91">
        <f t="shared" si="421"/>
        <v>0.15</v>
      </c>
      <c r="AL491" s="91">
        <f t="shared" si="395"/>
        <v>1.4913772721556648E-2</v>
      </c>
      <c r="AM491" s="91">
        <f t="shared" si="396"/>
        <v>1.48</v>
      </c>
      <c r="AN491" s="91">
        <f t="shared" si="397"/>
        <v>7.4568863607783241E-3</v>
      </c>
      <c r="AO491" s="91">
        <f t="shared" si="398"/>
        <v>0.74</v>
      </c>
      <c r="AP491" s="91">
        <f t="shared" si="399"/>
        <v>3.7284431803891621E-3</v>
      </c>
      <c r="AQ491" s="91">
        <f t="shared" si="400"/>
        <v>0.37</v>
      </c>
      <c r="AR491" s="91">
        <f t="shared" si="401"/>
        <v>7.4568863607783298E-4</v>
      </c>
      <c r="AS491" s="91">
        <f t="shared" si="402"/>
        <v>7.0000000000000007E-2</v>
      </c>
      <c r="AT491" s="91">
        <f t="shared" si="403"/>
        <v>7.4568863607783241E-3</v>
      </c>
      <c r="AU491" s="91">
        <f t="shared" si="404"/>
        <v>0.74</v>
      </c>
      <c r="AV491" s="91">
        <f t="shared" si="405"/>
        <v>3.7284431803891621E-3</v>
      </c>
      <c r="AW491" s="91">
        <f t="shared" si="406"/>
        <v>0.37</v>
      </c>
      <c r="AX491" s="91">
        <f t="shared" si="407"/>
        <v>1.864221590194581E-3</v>
      </c>
      <c r="AY491" s="91">
        <f t="shared" si="408"/>
        <v>0.19</v>
      </c>
      <c r="AZ491" s="91">
        <f t="shared" si="409"/>
        <v>3.7284431803891649E-4</v>
      </c>
      <c r="BA491" s="91">
        <f t="shared" si="410"/>
        <v>0.04</v>
      </c>
      <c r="BB491" s="91">
        <f t="shared" si="411"/>
        <v>1.4913772721556657E-3</v>
      </c>
      <c r="BC491" s="91">
        <f t="shared" si="412"/>
        <v>0.15</v>
      </c>
      <c r="BD491" s="91">
        <f t="shared" si="413"/>
        <v>7.4568863607783287E-4</v>
      </c>
      <c r="BE491" s="91">
        <f t="shared" si="414"/>
        <v>7.0000000000000007E-2</v>
      </c>
      <c r="BF491" s="91">
        <f t="shared" si="415"/>
        <v>3.7284431803891643E-4</v>
      </c>
      <c r="BG491" s="91">
        <f t="shared" si="416"/>
        <v>0.04</v>
      </c>
      <c r="BH491" s="91">
        <f t="shared" si="417"/>
        <v>7.456886360778329E-5</v>
      </c>
      <c r="BI491" s="91">
        <f t="shared" si="418"/>
        <v>0.01</v>
      </c>
    </row>
    <row r="492" spans="1:61" s="91" customFormat="1" x14ac:dyDescent="0.25">
      <c r="A492" s="126">
        <v>7.5</v>
      </c>
      <c r="B492" s="127">
        <f t="shared" si="373"/>
        <v>41</v>
      </c>
      <c r="C492" s="128">
        <f t="shared" si="363"/>
        <v>0</v>
      </c>
      <c r="D492" s="129">
        <f t="shared" si="364"/>
        <v>1</v>
      </c>
      <c r="E492" s="130">
        <f t="shared" si="365"/>
        <v>0</v>
      </c>
      <c r="F492" s="145">
        <f t="shared" si="362"/>
        <v>40</v>
      </c>
      <c r="G492" s="138">
        <f t="shared" si="387"/>
        <v>2.4866593243646512E-2</v>
      </c>
      <c r="H492" s="133">
        <f t="shared" si="374"/>
        <v>0.46296296296296297</v>
      </c>
      <c r="I492" s="129">
        <f t="shared" si="375"/>
        <v>1.38</v>
      </c>
      <c r="J492" s="133">
        <f t="shared" si="376"/>
        <v>0.46294938148590642</v>
      </c>
      <c r="K492" s="133">
        <f t="shared" si="388"/>
        <v>1.3570137400902004E-5</v>
      </c>
      <c r="L492" s="128">
        <f t="shared" si="377"/>
        <v>18.617322322758923</v>
      </c>
      <c r="M492" s="129">
        <f t="shared" si="366"/>
        <v>0</v>
      </c>
      <c r="N492" s="145">
        <v>0</v>
      </c>
      <c r="O492" s="140">
        <f t="shared" si="378"/>
        <v>1014.6573729770871</v>
      </c>
      <c r="P492" s="135">
        <f t="shared" si="379"/>
        <v>480</v>
      </c>
      <c r="Q492" s="138">
        <f t="shared" si="380"/>
        <v>1.2433296621823256E-2</v>
      </c>
      <c r="R492" s="133">
        <f t="shared" si="381"/>
        <v>0.23148148148148148</v>
      </c>
      <c r="S492" s="133">
        <f t="shared" si="367"/>
        <v>0.23147469074295321</v>
      </c>
      <c r="T492" s="133">
        <f t="shared" si="368"/>
        <v>6.7850687004510019E-6</v>
      </c>
      <c r="U492" s="138">
        <f t="shared" si="382"/>
        <v>6.216648310911628E-3</v>
      </c>
      <c r="V492" s="133">
        <f t="shared" si="383"/>
        <v>0.11574074074074074</v>
      </c>
      <c r="W492" s="133">
        <f t="shared" si="369"/>
        <v>0.1157373453714766</v>
      </c>
      <c r="X492" s="133">
        <f t="shared" si="370"/>
        <v>3.3925343502255009E-6</v>
      </c>
      <c r="Y492" s="138">
        <f t="shared" si="384"/>
        <v>1.2433296621823257E-3</v>
      </c>
      <c r="Z492" s="133">
        <f t="shared" si="385"/>
        <v>2.3148148148148147E-2</v>
      </c>
      <c r="AA492" s="133">
        <f t="shared" si="371"/>
        <v>2.3147469074295324E-2</v>
      </c>
      <c r="AB492" s="133">
        <f t="shared" si="372"/>
        <v>6.7850687004510004E-7</v>
      </c>
      <c r="AC492" s="141">
        <f t="shared" si="386"/>
        <v>0.37178819444445044</v>
      </c>
      <c r="AD492" s="91">
        <f t="shared" si="389"/>
        <v>2.989903689868878E-2</v>
      </c>
      <c r="AE492" s="91">
        <f t="shared" si="390"/>
        <v>2.95</v>
      </c>
      <c r="AF492" s="91">
        <f t="shared" si="391"/>
        <v>1.494951844934439E-2</v>
      </c>
      <c r="AG492" s="91">
        <f t="shared" si="390"/>
        <v>1.48</v>
      </c>
      <c r="AH492" s="91">
        <f t="shared" si="392"/>
        <v>7.474759224672195E-3</v>
      </c>
      <c r="AI492" s="91">
        <f t="shared" si="421"/>
        <v>0.74</v>
      </c>
      <c r="AJ492" s="91">
        <f t="shared" si="394"/>
        <v>1.4949518449344401E-3</v>
      </c>
      <c r="AK492" s="91">
        <f t="shared" si="421"/>
        <v>0.15</v>
      </c>
      <c r="AL492" s="91">
        <f t="shared" si="395"/>
        <v>1.494951844934439E-2</v>
      </c>
      <c r="AM492" s="91">
        <f t="shared" si="396"/>
        <v>1.48</v>
      </c>
      <c r="AN492" s="91">
        <f t="shared" si="397"/>
        <v>7.474759224672195E-3</v>
      </c>
      <c r="AO492" s="91">
        <f t="shared" si="398"/>
        <v>0.74</v>
      </c>
      <c r="AP492" s="91">
        <f t="shared" si="399"/>
        <v>3.7373796123360975E-3</v>
      </c>
      <c r="AQ492" s="91">
        <f t="shared" si="400"/>
        <v>0.37</v>
      </c>
      <c r="AR492" s="91">
        <f t="shared" si="401"/>
        <v>7.4747592246722006E-4</v>
      </c>
      <c r="AS492" s="91">
        <f t="shared" si="402"/>
        <v>7.0000000000000007E-2</v>
      </c>
      <c r="AT492" s="91">
        <f t="shared" si="403"/>
        <v>7.474759224672195E-3</v>
      </c>
      <c r="AU492" s="91">
        <f t="shared" si="404"/>
        <v>0.74</v>
      </c>
      <c r="AV492" s="91">
        <f t="shared" si="405"/>
        <v>3.7373796123360975E-3</v>
      </c>
      <c r="AW492" s="91">
        <f t="shared" si="406"/>
        <v>0.37</v>
      </c>
      <c r="AX492" s="91">
        <f t="shared" si="407"/>
        <v>1.8686898061680488E-3</v>
      </c>
      <c r="AY492" s="91">
        <f t="shared" si="408"/>
        <v>0.19</v>
      </c>
      <c r="AZ492" s="91">
        <f t="shared" si="409"/>
        <v>3.7373796123361003E-4</v>
      </c>
      <c r="BA492" s="91">
        <f t="shared" si="410"/>
        <v>0.04</v>
      </c>
      <c r="BB492" s="91">
        <f t="shared" si="411"/>
        <v>1.4949518449344399E-3</v>
      </c>
      <c r="BC492" s="91">
        <f t="shared" si="412"/>
        <v>0.15</v>
      </c>
      <c r="BD492" s="91">
        <f t="shared" si="413"/>
        <v>7.4747592246721996E-4</v>
      </c>
      <c r="BE492" s="91">
        <f t="shared" si="414"/>
        <v>7.0000000000000007E-2</v>
      </c>
      <c r="BF492" s="91">
        <f t="shared" si="415"/>
        <v>3.7373796123360998E-4</v>
      </c>
      <c r="BG492" s="91">
        <f t="shared" si="416"/>
        <v>0.04</v>
      </c>
      <c r="BH492" s="91">
        <f t="shared" si="417"/>
        <v>7.4747592246721996E-5</v>
      </c>
      <c r="BI492" s="91">
        <f t="shared" si="418"/>
        <v>0.01</v>
      </c>
    </row>
    <row r="493" spans="1:61" s="91" customFormat="1" x14ac:dyDescent="0.25">
      <c r="A493" s="126">
        <v>7.5</v>
      </c>
      <c r="B493" s="127">
        <f t="shared" si="373"/>
        <v>41</v>
      </c>
      <c r="C493" s="128">
        <f t="shared" si="363"/>
        <v>0</v>
      </c>
      <c r="D493" s="129">
        <f t="shared" si="364"/>
        <v>1</v>
      </c>
      <c r="E493" s="130">
        <f t="shared" si="365"/>
        <v>0</v>
      </c>
      <c r="F493" s="145">
        <f t="shared" si="362"/>
        <v>40</v>
      </c>
      <c r="G493" s="138">
        <f t="shared" si="387"/>
        <v>2.4866593267270795E-2</v>
      </c>
      <c r="H493" s="133">
        <f t="shared" si="374"/>
        <v>0.46296296296296297</v>
      </c>
      <c r="I493" s="129">
        <f t="shared" si="375"/>
        <v>1.38</v>
      </c>
      <c r="J493" s="133">
        <f t="shared" si="376"/>
        <v>0.46294938192572732</v>
      </c>
      <c r="K493" s="133">
        <f t="shared" si="388"/>
        <v>1.3570137413794189E-5</v>
      </c>
      <c r="L493" s="128">
        <f t="shared" si="377"/>
        <v>18.617322322758923</v>
      </c>
      <c r="M493" s="129">
        <f t="shared" si="366"/>
        <v>0</v>
      </c>
      <c r="N493" s="145">
        <v>0</v>
      </c>
      <c r="O493" s="140">
        <f t="shared" si="378"/>
        <v>1014.6573734852848</v>
      </c>
      <c r="P493" s="135">
        <f t="shared" si="379"/>
        <v>480</v>
      </c>
      <c r="Q493" s="138">
        <f t="shared" si="380"/>
        <v>1.2433296633635398E-2</v>
      </c>
      <c r="R493" s="133">
        <f t="shared" si="381"/>
        <v>0.23148148148148148</v>
      </c>
      <c r="S493" s="133">
        <f t="shared" si="367"/>
        <v>0.23147469096286366</v>
      </c>
      <c r="T493" s="133">
        <f t="shared" si="368"/>
        <v>6.7850687068970945E-6</v>
      </c>
      <c r="U493" s="138">
        <f t="shared" si="382"/>
        <v>6.2166483168176988E-3</v>
      </c>
      <c r="V493" s="133">
        <f t="shared" si="383"/>
        <v>0.11574074074074074</v>
      </c>
      <c r="W493" s="133">
        <f t="shared" si="369"/>
        <v>0.11573734548143183</v>
      </c>
      <c r="X493" s="133">
        <f t="shared" si="370"/>
        <v>3.3925343534485473E-6</v>
      </c>
      <c r="Y493" s="138">
        <f t="shared" si="384"/>
        <v>1.2433296633635399E-3</v>
      </c>
      <c r="Z493" s="133">
        <f t="shared" si="385"/>
        <v>2.3148148148148147E-2</v>
      </c>
      <c r="AA493" s="133">
        <f t="shared" si="371"/>
        <v>2.3147469096286368E-2</v>
      </c>
      <c r="AB493" s="133">
        <f t="shared" si="372"/>
        <v>6.7850687068970948E-7</v>
      </c>
      <c r="AC493" s="141">
        <f t="shared" si="386"/>
        <v>0.37187500000000601</v>
      </c>
      <c r="AD493" s="91">
        <f t="shared" si="389"/>
        <v>2.9970528354332185E-2</v>
      </c>
      <c r="AE493" s="91">
        <f t="shared" si="390"/>
        <v>2.95</v>
      </c>
      <c r="AF493" s="91">
        <f t="shared" si="391"/>
        <v>1.4985264177166092E-2</v>
      </c>
      <c r="AG493" s="91">
        <f t="shared" si="390"/>
        <v>1.49</v>
      </c>
      <c r="AH493" s="91">
        <f t="shared" si="392"/>
        <v>7.4926320885830462E-3</v>
      </c>
      <c r="AI493" s="91">
        <f t="shared" si="421"/>
        <v>0.75</v>
      </c>
      <c r="AJ493" s="91">
        <f t="shared" si="394"/>
        <v>1.4985264177166102E-3</v>
      </c>
      <c r="AK493" s="91">
        <f t="shared" si="421"/>
        <v>0.15</v>
      </c>
      <c r="AL493" s="91">
        <f t="shared" si="395"/>
        <v>1.4985264177166092E-2</v>
      </c>
      <c r="AM493" s="91">
        <f t="shared" si="396"/>
        <v>1.49</v>
      </c>
      <c r="AN493" s="91">
        <f t="shared" si="397"/>
        <v>7.4926320885830462E-3</v>
      </c>
      <c r="AO493" s="91">
        <f t="shared" si="398"/>
        <v>0.75</v>
      </c>
      <c r="AP493" s="91">
        <f t="shared" si="399"/>
        <v>3.7463160442915231E-3</v>
      </c>
      <c r="AQ493" s="91">
        <f t="shared" si="400"/>
        <v>0.37</v>
      </c>
      <c r="AR493" s="91">
        <f t="shared" si="401"/>
        <v>7.4926320885830512E-4</v>
      </c>
      <c r="AS493" s="91">
        <f t="shared" si="402"/>
        <v>7.0000000000000007E-2</v>
      </c>
      <c r="AT493" s="91">
        <f t="shared" si="403"/>
        <v>7.4926320885830462E-3</v>
      </c>
      <c r="AU493" s="91">
        <f t="shared" si="404"/>
        <v>0.75</v>
      </c>
      <c r="AV493" s="91">
        <f t="shared" si="405"/>
        <v>3.7463160442915231E-3</v>
      </c>
      <c r="AW493" s="91">
        <f t="shared" si="406"/>
        <v>0.37</v>
      </c>
      <c r="AX493" s="91">
        <f t="shared" si="407"/>
        <v>1.8731580221457616E-3</v>
      </c>
      <c r="AY493" s="91">
        <f t="shared" si="408"/>
        <v>0.19</v>
      </c>
      <c r="AZ493" s="91">
        <f t="shared" si="409"/>
        <v>3.7463160442915256E-4</v>
      </c>
      <c r="BA493" s="91">
        <f t="shared" si="410"/>
        <v>0.04</v>
      </c>
      <c r="BB493" s="91">
        <f t="shared" si="411"/>
        <v>1.49852641771661E-3</v>
      </c>
      <c r="BC493" s="91">
        <f t="shared" si="412"/>
        <v>0.15</v>
      </c>
      <c r="BD493" s="91">
        <f t="shared" si="413"/>
        <v>7.4926320885830501E-4</v>
      </c>
      <c r="BE493" s="91">
        <f t="shared" si="414"/>
        <v>7.0000000000000007E-2</v>
      </c>
      <c r="BF493" s="91">
        <f t="shared" si="415"/>
        <v>3.7463160442915251E-4</v>
      </c>
      <c r="BG493" s="91">
        <f t="shared" si="416"/>
        <v>0.04</v>
      </c>
      <c r="BH493" s="91">
        <f t="shared" si="417"/>
        <v>7.4926320885830501E-5</v>
      </c>
      <c r="BI493" s="91">
        <f t="shared" si="418"/>
        <v>0.01</v>
      </c>
    </row>
    <row r="494" spans="1:61" s="91" customFormat="1" x14ac:dyDescent="0.25">
      <c r="A494" s="126">
        <v>7.5</v>
      </c>
      <c r="B494" s="127">
        <f t="shared" si="373"/>
        <v>41</v>
      </c>
      <c r="C494" s="128">
        <f t="shared" si="363"/>
        <v>0</v>
      </c>
      <c r="D494" s="129">
        <f t="shared" si="364"/>
        <v>1</v>
      </c>
      <c r="E494" s="130">
        <f t="shared" si="365"/>
        <v>0</v>
      </c>
      <c r="F494" s="145">
        <f t="shared" ref="F494:F557" si="422">B494-SUM(C494:E494)</f>
        <v>40</v>
      </c>
      <c r="G494" s="138">
        <f t="shared" si="387"/>
        <v>2.4866593289978756E-2</v>
      </c>
      <c r="H494" s="133">
        <f t="shared" si="374"/>
        <v>0.46296296296296297</v>
      </c>
      <c r="I494" s="129">
        <f t="shared" si="375"/>
        <v>1.38</v>
      </c>
      <c r="J494" s="133">
        <f t="shared" si="376"/>
        <v>0.46294938234848876</v>
      </c>
      <c r="K494" s="133">
        <f t="shared" si="388"/>
        <v>1.357013742618632E-5</v>
      </c>
      <c r="L494" s="128">
        <f t="shared" si="377"/>
        <v>18.617322322758923</v>
      </c>
      <c r="M494" s="129">
        <f t="shared" si="366"/>
        <v>0</v>
      </c>
      <c r="N494" s="145">
        <v>0</v>
      </c>
      <c r="O494" s="140">
        <f t="shared" si="378"/>
        <v>1014.6573739737715</v>
      </c>
      <c r="P494" s="135">
        <f t="shared" si="379"/>
        <v>480</v>
      </c>
      <c r="Q494" s="138">
        <f t="shared" si="380"/>
        <v>1.2433296644989378E-2</v>
      </c>
      <c r="R494" s="133">
        <f t="shared" si="381"/>
        <v>0.23148148148148148</v>
      </c>
      <c r="S494" s="133">
        <f t="shared" si="367"/>
        <v>0.23147469117424438</v>
      </c>
      <c r="T494" s="133">
        <f t="shared" si="368"/>
        <v>6.78506871309316E-6</v>
      </c>
      <c r="U494" s="138">
        <f t="shared" si="382"/>
        <v>6.2166483224946889E-3</v>
      </c>
      <c r="V494" s="133">
        <f t="shared" si="383"/>
        <v>0.11574074074074074</v>
      </c>
      <c r="W494" s="133">
        <f t="shared" si="369"/>
        <v>0.11573734558712219</v>
      </c>
      <c r="X494" s="133">
        <f t="shared" si="370"/>
        <v>3.39253435654658E-6</v>
      </c>
      <c r="Y494" s="138">
        <f t="shared" si="384"/>
        <v>1.2433296644989381E-3</v>
      </c>
      <c r="Z494" s="133">
        <f t="shared" si="385"/>
        <v>2.3148148148148147E-2</v>
      </c>
      <c r="AA494" s="133">
        <f t="shared" si="371"/>
        <v>2.3147469117424442E-2</v>
      </c>
      <c r="AB494" s="133">
        <f t="shared" si="372"/>
        <v>6.7850687130931619E-7</v>
      </c>
      <c r="AC494" s="141">
        <f t="shared" si="386"/>
        <v>0.37196180555556158</v>
      </c>
      <c r="AD494" s="91">
        <f t="shared" si="389"/>
        <v>3.0042019810040874E-2</v>
      </c>
      <c r="AE494" s="91">
        <f t="shared" si="390"/>
        <v>2.96</v>
      </c>
      <c r="AF494" s="91">
        <f t="shared" si="391"/>
        <v>1.5021009905020437E-2</v>
      </c>
      <c r="AG494" s="91">
        <f t="shared" si="390"/>
        <v>1.49</v>
      </c>
      <c r="AH494" s="91">
        <f t="shared" si="392"/>
        <v>7.5105049525102186E-3</v>
      </c>
      <c r="AI494" s="91">
        <f t="shared" si="421"/>
        <v>0.75</v>
      </c>
      <c r="AJ494" s="91">
        <f t="shared" si="394"/>
        <v>1.5021009905020447E-3</v>
      </c>
      <c r="AK494" s="91">
        <f t="shared" si="421"/>
        <v>0.15</v>
      </c>
      <c r="AL494" s="91">
        <f t="shared" si="395"/>
        <v>1.5021009905020437E-2</v>
      </c>
      <c r="AM494" s="91">
        <f t="shared" si="396"/>
        <v>1.49</v>
      </c>
      <c r="AN494" s="91">
        <f t="shared" si="397"/>
        <v>7.5105049525102186E-3</v>
      </c>
      <c r="AO494" s="91">
        <f t="shared" si="398"/>
        <v>0.75</v>
      </c>
      <c r="AP494" s="91">
        <f t="shared" si="399"/>
        <v>3.7552524762551093E-3</v>
      </c>
      <c r="AQ494" s="91">
        <f t="shared" si="400"/>
        <v>0.37</v>
      </c>
      <c r="AR494" s="91">
        <f t="shared" si="401"/>
        <v>7.5105049525102234E-4</v>
      </c>
      <c r="AS494" s="91">
        <f t="shared" si="402"/>
        <v>0.08</v>
      </c>
      <c r="AT494" s="91">
        <f t="shared" si="403"/>
        <v>7.5105049525102186E-3</v>
      </c>
      <c r="AU494" s="91">
        <f t="shared" si="404"/>
        <v>0.75</v>
      </c>
      <c r="AV494" s="91">
        <f t="shared" si="405"/>
        <v>3.7552524762551093E-3</v>
      </c>
      <c r="AW494" s="91">
        <f t="shared" si="406"/>
        <v>0.37</v>
      </c>
      <c r="AX494" s="91">
        <f t="shared" si="407"/>
        <v>1.8776262381275546E-3</v>
      </c>
      <c r="AY494" s="91">
        <f t="shared" si="408"/>
        <v>0.19</v>
      </c>
      <c r="AZ494" s="91">
        <f t="shared" si="409"/>
        <v>3.7552524762551117E-4</v>
      </c>
      <c r="BA494" s="91">
        <f t="shared" si="410"/>
        <v>0.04</v>
      </c>
      <c r="BB494" s="91">
        <f t="shared" si="411"/>
        <v>1.5021009905020445E-3</v>
      </c>
      <c r="BC494" s="91">
        <f t="shared" si="412"/>
        <v>0.15</v>
      </c>
      <c r="BD494" s="91">
        <f t="shared" si="413"/>
        <v>7.5105049525102223E-4</v>
      </c>
      <c r="BE494" s="91">
        <f t="shared" si="414"/>
        <v>0.08</v>
      </c>
      <c r="BF494" s="91">
        <f t="shared" si="415"/>
        <v>3.7552524762551111E-4</v>
      </c>
      <c r="BG494" s="91">
        <f t="shared" si="416"/>
        <v>0.04</v>
      </c>
      <c r="BH494" s="91">
        <f t="shared" si="417"/>
        <v>7.510504952510222E-5</v>
      </c>
      <c r="BI494" s="91">
        <f t="shared" si="418"/>
        <v>0.01</v>
      </c>
    </row>
    <row r="495" spans="1:61" s="91" customFormat="1" x14ac:dyDescent="0.25">
      <c r="A495" s="126">
        <v>7.5</v>
      </c>
      <c r="B495" s="127">
        <f t="shared" si="373"/>
        <v>41</v>
      </c>
      <c r="C495" s="128">
        <f t="shared" si="363"/>
        <v>0</v>
      </c>
      <c r="D495" s="129">
        <f t="shared" si="364"/>
        <v>1</v>
      </c>
      <c r="E495" s="130">
        <f t="shared" si="365"/>
        <v>0</v>
      </c>
      <c r="F495" s="145">
        <f t="shared" si="422"/>
        <v>40</v>
      </c>
      <c r="G495" s="138">
        <f t="shared" si="387"/>
        <v>2.4866593311805938E-2</v>
      </c>
      <c r="H495" s="133">
        <f t="shared" si="374"/>
        <v>0.46296296296296297</v>
      </c>
      <c r="I495" s="129">
        <f t="shared" si="375"/>
        <v>1.38</v>
      </c>
      <c r="J495" s="133">
        <f t="shared" si="376"/>
        <v>0.46294938275485242</v>
      </c>
      <c r="K495" s="133">
        <f t="shared" si="388"/>
        <v>1.3570137438097799E-5</v>
      </c>
      <c r="L495" s="128">
        <f t="shared" si="377"/>
        <v>18.617322322758923</v>
      </c>
      <c r="M495" s="129">
        <f t="shared" si="366"/>
        <v>0</v>
      </c>
      <c r="N495" s="145">
        <v>0</v>
      </c>
      <c r="O495" s="140">
        <f t="shared" si="378"/>
        <v>1014.6573744433118</v>
      </c>
      <c r="P495" s="135">
        <f t="shared" si="379"/>
        <v>480</v>
      </c>
      <c r="Q495" s="138">
        <f t="shared" si="380"/>
        <v>1.2433296655902969E-2</v>
      </c>
      <c r="R495" s="133">
        <f t="shared" si="381"/>
        <v>0.23148148148148148</v>
      </c>
      <c r="S495" s="133">
        <f t="shared" si="367"/>
        <v>0.23147469137742621</v>
      </c>
      <c r="T495" s="133">
        <f t="shared" si="368"/>
        <v>6.7850687190488994E-6</v>
      </c>
      <c r="U495" s="138">
        <f t="shared" si="382"/>
        <v>6.2166483279514845E-3</v>
      </c>
      <c r="V495" s="133">
        <f t="shared" si="383"/>
        <v>0.11574074074074074</v>
      </c>
      <c r="W495" s="133">
        <f t="shared" si="369"/>
        <v>0.11573734568871311</v>
      </c>
      <c r="X495" s="133">
        <f t="shared" si="370"/>
        <v>3.3925343595244497E-6</v>
      </c>
      <c r="Y495" s="138">
        <f t="shared" si="384"/>
        <v>1.2433296655902973E-3</v>
      </c>
      <c r="Z495" s="133">
        <f t="shared" si="385"/>
        <v>2.3148148148148147E-2</v>
      </c>
      <c r="AA495" s="133">
        <f t="shared" si="371"/>
        <v>2.314746913774263E-2</v>
      </c>
      <c r="AB495" s="133">
        <f t="shared" si="372"/>
        <v>6.7850687190489026E-7</v>
      </c>
      <c r="AC495" s="141">
        <f t="shared" si="386"/>
        <v>0.37204861111111714</v>
      </c>
      <c r="AD495" s="91">
        <f t="shared" si="389"/>
        <v>3.0113511265812316E-2</v>
      </c>
      <c r="AE495" s="91">
        <f t="shared" si="390"/>
        <v>2.97</v>
      </c>
      <c r="AF495" s="91">
        <f t="shared" si="391"/>
        <v>1.5056755632906158E-2</v>
      </c>
      <c r="AG495" s="91">
        <f t="shared" si="390"/>
        <v>1.49</v>
      </c>
      <c r="AH495" s="91">
        <f t="shared" si="392"/>
        <v>7.5283778164530789E-3</v>
      </c>
      <c r="AI495" s="91">
        <f t="shared" si="421"/>
        <v>0.75</v>
      </c>
      <c r="AJ495" s="91">
        <f t="shared" si="394"/>
        <v>1.5056755632906168E-3</v>
      </c>
      <c r="AK495" s="91">
        <f t="shared" si="421"/>
        <v>0.15</v>
      </c>
      <c r="AL495" s="91">
        <f t="shared" si="395"/>
        <v>1.5056755632906158E-2</v>
      </c>
      <c r="AM495" s="91">
        <f t="shared" si="396"/>
        <v>1.49</v>
      </c>
      <c r="AN495" s="91">
        <f t="shared" si="397"/>
        <v>7.5283778164530789E-3</v>
      </c>
      <c r="AO495" s="91">
        <f t="shared" si="398"/>
        <v>0.75</v>
      </c>
      <c r="AP495" s="91">
        <f t="shared" si="399"/>
        <v>3.7641889082265395E-3</v>
      </c>
      <c r="AQ495" s="91">
        <f t="shared" si="400"/>
        <v>0.38</v>
      </c>
      <c r="AR495" s="91">
        <f t="shared" si="401"/>
        <v>7.5283778164530839E-4</v>
      </c>
      <c r="AS495" s="91">
        <f t="shared" si="402"/>
        <v>0.08</v>
      </c>
      <c r="AT495" s="91">
        <f t="shared" si="403"/>
        <v>7.5283778164530789E-3</v>
      </c>
      <c r="AU495" s="91">
        <f t="shared" si="404"/>
        <v>0.75</v>
      </c>
      <c r="AV495" s="91">
        <f t="shared" si="405"/>
        <v>3.7641889082265395E-3</v>
      </c>
      <c r="AW495" s="91">
        <f t="shared" si="406"/>
        <v>0.38</v>
      </c>
      <c r="AX495" s="91">
        <f t="shared" si="407"/>
        <v>1.8820944541132697E-3</v>
      </c>
      <c r="AY495" s="91">
        <f t="shared" si="408"/>
        <v>0.19</v>
      </c>
      <c r="AZ495" s="91">
        <f t="shared" si="409"/>
        <v>3.764188908226542E-4</v>
      </c>
      <c r="BA495" s="91">
        <f t="shared" si="410"/>
        <v>0.04</v>
      </c>
      <c r="BB495" s="91">
        <f t="shared" si="411"/>
        <v>1.5056755632906166E-3</v>
      </c>
      <c r="BC495" s="91">
        <f t="shared" si="412"/>
        <v>0.15</v>
      </c>
      <c r="BD495" s="91">
        <f t="shared" si="413"/>
        <v>7.5283778164530828E-4</v>
      </c>
      <c r="BE495" s="91">
        <f t="shared" si="414"/>
        <v>0.08</v>
      </c>
      <c r="BF495" s="91">
        <f t="shared" si="415"/>
        <v>3.7641889082265414E-4</v>
      </c>
      <c r="BG495" s="91">
        <f t="shared" si="416"/>
        <v>0.04</v>
      </c>
      <c r="BH495" s="91">
        <f t="shared" si="417"/>
        <v>7.5283778164530823E-5</v>
      </c>
      <c r="BI495" s="91">
        <f t="shared" si="418"/>
        <v>0.01</v>
      </c>
    </row>
    <row r="496" spans="1:61" s="91" customFormat="1" x14ac:dyDescent="0.25">
      <c r="A496" s="126">
        <v>7.5</v>
      </c>
      <c r="B496" s="127">
        <f t="shared" si="373"/>
        <v>41</v>
      </c>
      <c r="C496" s="128">
        <f t="shared" si="363"/>
        <v>0</v>
      </c>
      <c r="D496" s="129">
        <f t="shared" si="364"/>
        <v>1</v>
      </c>
      <c r="E496" s="130">
        <f t="shared" si="365"/>
        <v>0</v>
      </c>
      <c r="F496" s="145">
        <f t="shared" si="422"/>
        <v>40</v>
      </c>
      <c r="G496" s="138">
        <f t="shared" si="387"/>
        <v>2.4866593332786506E-2</v>
      </c>
      <c r="H496" s="133">
        <f t="shared" si="374"/>
        <v>0.46296296296296297</v>
      </c>
      <c r="I496" s="129">
        <f t="shared" si="375"/>
        <v>1.38</v>
      </c>
      <c r="J496" s="133">
        <f t="shared" si="376"/>
        <v>0.46294938314545442</v>
      </c>
      <c r="K496" s="133">
        <f t="shared" si="388"/>
        <v>1.3570137449547263E-5</v>
      </c>
      <c r="L496" s="128">
        <f t="shared" si="377"/>
        <v>18.617322322758923</v>
      </c>
      <c r="M496" s="129">
        <f t="shared" si="366"/>
        <v>0</v>
      </c>
      <c r="N496" s="145">
        <v>0</v>
      </c>
      <c r="O496" s="140">
        <f t="shared" si="378"/>
        <v>1014.6573748946405</v>
      </c>
      <c r="P496" s="135">
        <f t="shared" si="379"/>
        <v>480</v>
      </c>
      <c r="Q496" s="138">
        <f t="shared" si="380"/>
        <v>1.2433296666393253E-2</v>
      </c>
      <c r="R496" s="133">
        <f t="shared" si="381"/>
        <v>0.23148148148148148</v>
      </c>
      <c r="S496" s="133">
        <f t="shared" si="367"/>
        <v>0.23147469157272721</v>
      </c>
      <c r="T496" s="133">
        <f t="shared" si="368"/>
        <v>6.7850687247736317E-6</v>
      </c>
      <c r="U496" s="138">
        <f t="shared" si="382"/>
        <v>6.2166483331966265E-3</v>
      </c>
      <c r="V496" s="133">
        <f t="shared" si="383"/>
        <v>0.11574074074074074</v>
      </c>
      <c r="W496" s="133">
        <f t="shared" si="369"/>
        <v>0.1157373457863636</v>
      </c>
      <c r="X496" s="133">
        <f t="shared" si="370"/>
        <v>3.3925343623868159E-6</v>
      </c>
      <c r="Y496" s="138">
        <f t="shared" si="384"/>
        <v>1.2433296666393256E-3</v>
      </c>
      <c r="Z496" s="133">
        <f t="shared" si="385"/>
        <v>2.3148148148148147E-2</v>
      </c>
      <c r="AA496" s="133">
        <f t="shared" si="371"/>
        <v>2.3147469157272726E-2</v>
      </c>
      <c r="AB496" s="133">
        <f t="shared" si="372"/>
        <v>6.785068724773633E-7</v>
      </c>
      <c r="AC496" s="141">
        <f t="shared" si="386"/>
        <v>0.37213541666667271</v>
      </c>
      <c r="AD496" s="91">
        <f t="shared" si="389"/>
        <v>3.0185002721644077E-2</v>
      </c>
      <c r="AE496" s="91">
        <f t="shared" si="390"/>
        <v>2.97</v>
      </c>
      <c r="AF496" s="91">
        <f t="shared" si="391"/>
        <v>1.5092501360822038E-2</v>
      </c>
      <c r="AG496" s="91">
        <f t="shared" si="390"/>
        <v>1.5</v>
      </c>
      <c r="AH496" s="91">
        <f t="shared" si="392"/>
        <v>7.5462506804110192E-3</v>
      </c>
      <c r="AI496" s="91">
        <f t="shared" si="421"/>
        <v>0.75</v>
      </c>
      <c r="AJ496" s="91">
        <f t="shared" si="394"/>
        <v>1.5092501360822049E-3</v>
      </c>
      <c r="AK496" s="91">
        <f t="shared" si="421"/>
        <v>0.15</v>
      </c>
      <c r="AL496" s="91">
        <f t="shared" si="395"/>
        <v>1.5092501360822038E-2</v>
      </c>
      <c r="AM496" s="91">
        <f t="shared" si="396"/>
        <v>1.5</v>
      </c>
      <c r="AN496" s="91">
        <f t="shared" si="397"/>
        <v>7.5462506804110192E-3</v>
      </c>
      <c r="AO496" s="91">
        <f t="shared" si="398"/>
        <v>0.75</v>
      </c>
      <c r="AP496" s="91">
        <f t="shared" si="399"/>
        <v>3.7731253402055096E-3</v>
      </c>
      <c r="AQ496" s="91">
        <f t="shared" si="400"/>
        <v>0.38</v>
      </c>
      <c r="AR496" s="91">
        <f t="shared" si="401"/>
        <v>7.5462506804110246E-4</v>
      </c>
      <c r="AS496" s="91">
        <f t="shared" si="402"/>
        <v>0.08</v>
      </c>
      <c r="AT496" s="91">
        <f t="shared" si="403"/>
        <v>7.5462506804110192E-3</v>
      </c>
      <c r="AU496" s="91">
        <f t="shared" si="404"/>
        <v>0.75</v>
      </c>
      <c r="AV496" s="91">
        <f t="shared" si="405"/>
        <v>3.7731253402055096E-3</v>
      </c>
      <c r="AW496" s="91">
        <f t="shared" si="406"/>
        <v>0.38</v>
      </c>
      <c r="AX496" s="91">
        <f t="shared" si="407"/>
        <v>1.8865626701027548E-3</v>
      </c>
      <c r="AY496" s="91">
        <f t="shared" si="408"/>
        <v>0.19</v>
      </c>
      <c r="AZ496" s="91">
        <f t="shared" si="409"/>
        <v>3.7731253402055123E-4</v>
      </c>
      <c r="BA496" s="91">
        <f t="shared" si="410"/>
        <v>0.04</v>
      </c>
      <c r="BB496" s="91">
        <f t="shared" si="411"/>
        <v>1.5092501360822047E-3</v>
      </c>
      <c r="BC496" s="91">
        <f t="shared" si="412"/>
        <v>0.15</v>
      </c>
      <c r="BD496" s="91">
        <f t="shared" si="413"/>
        <v>7.5462506804110235E-4</v>
      </c>
      <c r="BE496" s="91">
        <f t="shared" si="414"/>
        <v>0.08</v>
      </c>
      <c r="BF496" s="91">
        <f t="shared" si="415"/>
        <v>3.7731253402055118E-4</v>
      </c>
      <c r="BG496" s="91">
        <f t="shared" si="416"/>
        <v>0.04</v>
      </c>
      <c r="BH496" s="91">
        <f t="shared" si="417"/>
        <v>7.5462506804110225E-5</v>
      </c>
      <c r="BI496" s="91">
        <f t="shared" si="418"/>
        <v>0.01</v>
      </c>
    </row>
    <row r="497" spans="1:61" s="91" customFormat="1" x14ac:dyDescent="0.25">
      <c r="A497" s="126">
        <v>7.5</v>
      </c>
      <c r="B497" s="127">
        <f t="shared" si="373"/>
        <v>41</v>
      </c>
      <c r="C497" s="128">
        <f t="shared" ref="C497:C528" si="423">$D$22</f>
        <v>0</v>
      </c>
      <c r="D497" s="129">
        <f t="shared" ref="D497:D528" si="424">$D$23</f>
        <v>1</v>
      </c>
      <c r="E497" s="130">
        <f t="shared" ref="E497:E528" si="425">$D$24</f>
        <v>0</v>
      </c>
      <c r="F497" s="145">
        <f t="shared" si="422"/>
        <v>40</v>
      </c>
      <c r="G497" s="138">
        <f t="shared" si="387"/>
        <v>2.4866593352953294E-2</v>
      </c>
      <c r="H497" s="133">
        <f t="shared" si="374"/>
        <v>0.46296296296296297</v>
      </c>
      <c r="I497" s="129">
        <f t="shared" si="375"/>
        <v>1.38</v>
      </c>
      <c r="J497" s="133">
        <f t="shared" si="376"/>
        <v>0.46294938352090603</v>
      </c>
      <c r="K497" s="133">
        <f t="shared" si="388"/>
        <v>1.3570137460552637E-5</v>
      </c>
      <c r="L497" s="128">
        <f t="shared" si="377"/>
        <v>18.617322322758923</v>
      </c>
      <c r="M497" s="129">
        <f t="shared" ref="M497:M528" si="426">$C$14</f>
        <v>0</v>
      </c>
      <c r="N497" s="145">
        <v>0</v>
      </c>
      <c r="O497" s="140">
        <f t="shared" si="378"/>
        <v>1014.6573753284639</v>
      </c>
      <c r="P497" s="135">
        <f t="shared" si="379"/>
        <v>480</v>
      </c>
      <c r="Q497" s="138">
        <f t="shared" si="380"/>
        <v>1.2433296676476647E-2</v>
      </c>
      <c r="R497" s="133">
        <f t="shared" si="381"/>
        <v>0.23148148148148148</v>
      </c>
      <c r="S497" s="133">
        <f t="shared" ref="S497:S528" si="427">Q497*SUM($L497:$N497)</f>
        <v>0.23147469176045302</v>
      </c>
      <c r="T497" s="133">
        <f t="shared" ref="T497:T528" si="428">Q497*$I497*$B497*$A497/(3600*$D$2)</f>
        <v>6.7850687302763186E-6</v>
      </c>
      <c r="U497" s="138">
        <f t="shared" si="382"/>
        <v>6.2166483382383236E-3</v>
      </c>
      <c r="V497" s="133">
        <f t="shared" si="383"/>
        <v>0.11574074074074074</v>
      </c>
      <c r="W497" s="133">
        <f t="shared" ref="W497:W528" si="429">U497*SUM($L497:$N497)</f>
        <v>0.11573734588022651</v>
      </c>
      <c r="X497" s="133">
        <f t="shared" ref="X497:X528" si="430">U497*$I497*$B497*$A497/(3600*$D$2)</f>
        <v>3.3925343651381593E-6</v>
      </c>
      <c r="Y497" s="138">
        <f t="shared" si="384"/>
        <v>1.2433296676476651E-3</v>
      </c>
      <c r="Z497" s="133">
        <f t="shared" si="385"/>
        <v>2.3148148148148147E-2</v>
      </c>
      <c r="AA497" s="133">
        <f t="shared" ref="AA497:AA528" si="431">Y497*SUM($L497:$N497)</f>
        <v>2.3147469176045307E-2</v>
      </c>
      <c r="AB497" s="133">
        <f t="shared" ref="AB497:AB528" si="432">Y497*$I497*$B497*$A497/(3600*$D$2)</f>
        <v>6.7850687302763201E-7</v>
      </c>
      <c r="AC497" s="141">
        <f t="shared" si="386"/>
        <v>0.37222222222222828</v>
      </c>
      <c r="AD497" s="91">
        <f t="shared" si="389"/>
        <v>3.0256494177533816E-2</v>
      </c>
      <c r="AE497" s="91">
        <f t="shared" si="390"/>
        <v>2.98</v>
      </c>
      <c r="AF497" s="91">
        <f t="shared" si="391"/>
        <v>1.5128247088766908E-2</v>
      </c>
      <c r="AG497" s="91">
        <f t="shared" si="390"/>
        <v>1.5</v>
      </c>
      <c r="AH497" s="91">
        <f t="shared" si="392"/>
        <v>7.564123544383454E-3</v>
      </c>
      <c r="AI497" s="91">
        <f t="shared" si="421"/>
        <v>0.75</v>
      </c>
      <c r="AJ497" s="91">
        <f t="shared" si="394"/>
        <v>1.512824708876692E-3</v>
      </c>
      <c r="AK497" s="91">
        <f t="shared" si="421"/>
        <v>0.15</v>
      </c>
      <c r="AL497" s="91">
        <f t="shared" si="395"/>
        <v>1.5128247088766908E-2</v>
      </c>
      <c r="AM497" s="91">
        <f t="shared" si="396"/>
        <v>1.5</v>
      </c>
      <c r="AN497" s="91">
        <f t="shared" si="397"/>
        <v>7.564123544383454E-3</v>
      </c>
      <c r="AO497" s="91">
        <f t="shared" si="398"/>
        <v>0.75</v>
      </c>
      <c r="AP497" s="91">
        <f t="shared" si="399"/>
        <v>3.782061772191727E-3</v>
      </c>
      <c r="AQ497" s="91">
        <f t="shared" si="400"/>
        <v>0.38</v>
      </c>
      <c r="AR497" s="91">
        <f t="shared" si="401"/>
        <v>7.56412354438346E-4</v>
      </c>
      <c r="AS497" s="91">
        <f t="shared" si="402"/>
        <v>0.08</v>
      </c>
      <c r="AT497" s="91">
        <f t="shared" si="403"/>
        <v>7.564123544383454E-3</v>
      </c>
      <c r="AU497" s="91">
        <f t="shared" si="404"/>
        <v>0.75</v>
      </c>
      <c r="AV497" s="91">
        <f t="shared" si="405"/>
        <v>3.782061772191727E-3</v>
      </c>
      <c r="AW497" s="91">
        <f t="shared" si="406"/>
        <v>0.38</v>
      </c>
      <c r="AX497" s="91">
        <f t="shared" si="407"/>
        <v>1.8910308860958635E-3</v>
      </c>
      <c r="AY497" s="91">
        <f t="shared" si="408"/>
        <v>0.19</v>
      </c>
      <c r="AZ497" s="91">
        <f t="shared" si="409"/>
        <v>3.78206177219173E-4</v>
      </c>
      <c r="BA497" s="91">
        <f t="shared" si="410"/>
        <v>0.04</v>
      </c>
      <c r="BB497" s="91">
        <f t="shared" si="411"/>
        <v>1.5128247088766918E-3</v>
      </c>
      <c r="BC497" s="91">
        <f t="shared" si="412"/>
        <v>0.15</v>
      </c>
      <c r="BD497" s="91">
        <f t="shared" si="413"/>
        <v>7.564123544383459E-4</v>
      </c>
      <c r="BE497" s="91">
        <f t="shared" si="414"/>
        <v>0.08</v>
      </c>
      <c r="BF497" s="91">
        <f t="shared" si="415"/>
        <v>3.7820617721917295E-4</v>
      </c>
      <c r="BG497" s="91">
        <f t="shared" si="416"/>
        <v>0.04</v>
      </c>
      <c r="BH497" s="91">
        <f t="shared" si="417"/>
        <v>7.5641235443834571E-5</v>
      </c>
      <c r="BI497" s="91">
        <f t="shared" si="418"/>
        <v>0.01</v>
      </c>
    </row>
    <row r="498" spans="1:61" s="91" customFormat="1" x14ac:dyDescent="0.25">
      <c r="A498" s="126">
        <v>7.5</v>
      </c>
      <c r="B498" s="127">
        <f t="shared" ref="B498:B528" si="433">$C$6</f>
        <v>41</v>
      </c>
      <c r="C498" s="128">
        <f t="shared" si="423"/>
        <v>0</v>
      </c>
      <c r="D498" s="129">
        <f t="shared" si="424"/>
        <v>1</v>
      </c>
      <c r="E498" s="130">
        <f t="shared" si="425"/>
        <v>0</v>
      </c>
      <c r="F498" s="145">
        <f t="shared" si="422"/>
        <v>40</v>
      </c>
      <c r="G498" s="138">
        <f t="shared" si="387"/>
        <v>2.4866593372337872E-2</v>
      </c>
      <c r="H498" s="133">
        <f t="shared" ref="H498:H528" si="434">(($C498*1*1)+($D498*100*1)+($E498*1000*1))/$D$2</f>
        <v>0.46296296296296297</v>
      </c>
      <c r="I498" s="129">
        <f t="shared" ref="I498:I528" si="435">$D$10</f>
        <v>1.38</v>
      </c>
      <c r="J498" s="133">
        <f t="shared" ref="J498:J528" si="436">G498*SUM($L498:$N498)</f>
        <v>0.46294938388179496</v>
      </c>
      <c r="K498" s="133">
        <f t="shared" si="388"/>
        <v>1.3570137471131138E-5</v>
      </c>
      <c r="L498" s="128">
        <f t="shared" ref="L498:L528" si="437">$C$13</f>
        <v>18.617322322758923</v>
      </c>
      <c r="M498" s="129">
        <f t="shared" si="426"/>
        <v>0</v>
      </c>
      <c r="N498" s="145">
        <v>0</v>
      </c>
      <c r="O498" s="140">
        <f t="shared" ref="O498:O528" si="438">((((P497*0.0408*44.01*L497)-(O497*0.0408*44.01*L497)+(B497*I497*38000*44.01*0.0408/$D$2))*(A497/3600))+(O497*44.01*0.0408))/(44.01*0.0408)</f>
        <v>1014.657375745461</v>
      </c>
      <c r="P498" s="135">
        <f t="shared" ref="P498:P528" si="439">$C$9</f>
        <v>480</v>
      </c>
      <c r="Q498" s="138">
        <f t="shared" ref="Q498:Q528" si="440">IF(Q497+((R497-S497-T497)*$A497/3600)&lt;0,0,Q497+((R497-S497-T497)*$A497/3600))</f>
        <v>1.2433296686168936E-2</v>
      </c>
      <c r="R498" s="133">
        <f t="shared" ref="R498:R528" si="441">(($C498*1*0.5)+($D498*100*0.5)+($E498*1000*0.5))/$D$2</f>
        <v>0.23148148148148148</v>
      </c>
      <c r="S498" s="133">
        <f t="shared" si="427"/>
        <v>0.23147469194089748</v>
      </c>
      <c r="T498" s="133">
        <f t="shared" si="428"/>
        <v>6.7850687355655692E-6</v>
      </c>
      <c r="U498" s="138">
        <f t="shared" ref="U498:U528" si="442">IF(U497+((V497-W497-X497)*$A497/3600)&lt;0,0,U497+((V497-W497-X497)*$A497/3600))</f>
        <v>6.2166483430844679E-3</v>
      </c>
      <c r="V498" s="133">
        <f t="shared" ref="V498:V528" si="443">(($C498*1*0.25)+($D498*100*0.25)+($E498*1000*0.25))/$D$2</f>
        <v>0.11574074074074074</v>
      </c>
      <c r="W498" s="133">
        <f t="shared" si="429"/>
        <v>0.11573734597044874</v>
      </c>
      <c r="X498" s="133">
        <f t="shared" si="430"/>
        <v>3.3925343677827846E-6</v>
      </c>
      <c r="Y498" s="138">
        <f t="shared" ref="Y498:Y528" si="444">IF(Y497+((Z497-AA497-AB497)*$A497/3600)&lt;0,0,Y497+((Z497-AA497-AB497)*$A497/3600))</f>
        <v>1.2433296686168939E-3</v>
      </c>
      <c r="Z498" s="133">
        <f t="shared" ref="Z498:Z528" si="445">(($C498*1*0.05)+($D498*100*0.05)+($E498*1000*0.05))/$D$2</f>
        <v>2.3148148148148147E-2</v>
      </c>
      <c r="AA498" s="133">
        <f t="shared" si="431"/>
        <v>2.3147469194089752E-2</v>
      </c>
      <c r="AB498" s="133">
        <f t="shared" si="432"/>
        <v>6.7850687355655718E-7</v>
      </c>
      <c r="AC498" s="141">
        <f t="shared" ref="AC498:AC528" si="446">AC497+(A497*0.0000115740740740741)</f>
        <v>0.37230902777778385</v>
      </c>
      <c r="AD498" s="91">
        <f t="shared" si="389"/>
        <v>3.0327985633479288E-2</v>
      </c>
      <c r="AE498" s="91">
        <f t="shared" si="390"/>
        <v>2.99</v>
      </c>
      <c r="AF498" s="91">
        <f t="shared" si="391"/>
        <v>1.5163992816739644E-2</v>
      </c>
      <c r="AG498" s="91">
        <f t="shared" si="390"/>
        <v>1.5</v>
      </c>
      <c r="AH498" s="91">
        <f t="shared" si="392"/>
        <v>7.581996408369822E-3</v>
      </c>
      <c r="AI498" s="91">
        <f t="shared" si="421"/>
        <v>0.76</v>
      </c>
      <c r="AJ498" s="91">
        <f t="shared" si="394"/>
        <v>1.5163992816739655E-3</v>
      </c>
      <c r="AK498" s="91">
        <f t="shared" si="421"/>
        <v>0.15</v>
      </c>
      <c r="AL498" s="91">
        <f t="shared" si="395"/>
        <v>1.5163992816739644E-2</v>
      </c>
      <c r="AM498" s="91">
        <f t="shared" si="396"/>
        <v>1.5</v>
      </c>
      <c r="AN498" s="91">
        <f t="shared" si="397"/>
        <v>7.581996408369822E-3</v>
      </c>
      <c r="AO498" s="91">
        <f t="shared" si="398"/>
        <v>0.76</v>
      </c>
      <c r="AP498" s="91">
        <f t="shared" si="399"/>
        <v>3.790998204184911E-3</v>
      </c>
      <c r="AQ498" s="91">
        <f t="shared" si="400"/>
        <v>0.38</v>
      </c>
      <c r="AR498" s="91">
        <f t="shared" si="401"/>
        <v>7.5819964083698275E-4</v>
      </c>
      <c r="AS498" s="91">
        <f t="shared" si="402"/>
        <v>0.08</v>
      </c>
      <c r="AT498" s="91">
        <f t="shared" si="403"/>
        <v>7.581996408369822E-3</v>
      </c>
      <c r="AU498" s="91">
        <f t="shared" si="404"/>
        <v>0.76</v>
      </c>
      <c r="AV498" s="91">
        <f t="shared" si="405"/>
        <v>3.790998204184911E-3</v>
      </c>
      <c r="AW498" s="91">
        <f t="shared" si="406"/>
        <v>0.38</v>
      </c>
      <c r="AX498" s="91">
        <f t="shared" si="407"/>
        <v>1.8954991020924555E-3</v>
      </c>
      <c r="AY498" s="91">
        <f t="shared" si="408"/>
        <v>0.19</v>
      </c>
      <c r="AZ498" s="91">
        <f t="shared" si="409"/>
        <v>3.7909982041849137E-4</v>
      </c>
      <c r="BA498" s="91">
        <f t="shared" si="410"/>
        <v>0.04</v>
      </c>
      <c r="BB498" s="91">
        <f t="shared" si="411"/>
        <v>1.5163992816739653E-3</v>
      </c>
      <c r="BC498" s="91">
        <f t="shared" si="412"/>
        <v>0.15</v>
      </c>
      <c r="BD498" s="91">
        <f t="shared" si="413"/>
        <v>7.5819964083698264E-4</v>
      </c>
      <c r="BE498" s="91">
        <f t="shared" si="414"/>
        <v>0.08</v>
      </c>
      <c r="BF498" s="91">
        <f t="shared" si="415"/>
        <v>3.7909982041849132E-4</v>
      </c>
      <c r="BG498" s="91">
        <f t="shared" si="416"/>
        <v>0.04</v>
      </c>
      <c r="BH498" s="91">
        <f t="shared" si="417"/>
        <v>7.581996408369825E-5</v>
      </c>
      <c r="BI498" s="91">
        <f t="shared" si="418"/>
        <v>0.01</v>
      </c>
    </row>
    <row r="499" spans="1:61" s="91" customFormat="1" x14ac:dyDescent="0.25">
      <c r="A499" s="126">
        <v>7.5</v>
      </c>
      <c r="B499" s="127">
        <f t="shared" si="433"/>
        <v>41</v>
      </c>
      <c r="C499" s="128">
        <f t="shared" si="423"/>
        <v>0</v>
      </c>
      <c r="D499" s="129">
        <f t="shared" si="424"/>
        <v>1</v>
      </c>
      <c r="E499" s="130">
        <f t="shared" si="425"/>
        <v>0</v>
      </c>
      <c r="F499" s="145">
        <f t="shared" si="422"/>
        <v>40</v>
      </c>
      <c r="G499" s="138">
        <f t="shared" ref="G499:G528" si="447">IF(G498+((H498-J498-K498)*$A498/3600)&lt;0,0,G498+((H498-J498-K498)*$A498/3600))</f>
        <v>2.4866593390970575E-2</v>
      </c>
      <c r="H499" s="133">
        <f t="shared" si="434"/>
        <v>0.46296296296296297</v>
      </c>
      <c r="I499" s="129">
        <f t="shared" si="435"/>
        <v>1.38</v>
      </c>
      <c r="J499" s="133">
        <f t="shared" si="436"/>
        <v>0.46294938422868598</v>
      </c>
      <c r="K499" s="133">
        <f t="shared" ref="K499:K528" si="448">G499*$I499*$B499*$A499/(3600*$D$2)</f>
        <v>1.3570137481299334E-5</v>
      </c>
      <c r="L499" s="128">
        <f t="shared" si="437"/>
        <v>18.617322322758923</v>
      </c>
      <c r="M499" s="129">
        <f t="shared" si="426"/>
        <v>0</v>
      </c>
      <c r="N499" s="145">
        <v>0</v>
      </c>
      <c r="O499" s="140">
        <f t="shared" si="438"/>
        <v>1014.6573761462843</v>
      </c>
      <c r="P499" s="135">
        <f t="shared" si="439"/>
        <v>480</v>
      </c>
      <c r="Q499" s="138">
        <f t="shared" si="440"/>
        <v>1.2433296695485287E-2</v>
      </c>
      <c r="R499" s="133">
        <f t="shared" si="441"/>
        <v>0.23148148148148148</v>
      </c>
      <c r="S499" s="133">
        <f t="shared" si="427"/>
        <v>0.23147469211434299</v>
      </c>
      <c r="T499" s="133">
        <f t="shared" si="428"/>
        <v>6.7850687406496668E-6</v>
      </c>
      <c r="U499" s="138">
        <f t="shared" si="442"/>
        <v>6.2166483477426437E-3</v>
      </c>
      <c r="V499" s="133">
        <f t="shared" si="443"/>
        <v>0.11574074074074074</v>
      </c>
      <c r="W499" s="133">
        <f t="shared" si="429"/>
        <v>0.11573734605717149</v>
      </c>
      <c r="X499" s="133">
        <f t="shared" si="430"/>
        <v>3.3925343703248334E-6</v>
      </c>
      <c r="Y499" s="138">
        <f t="shared" si="444"/>
        <v>1.2433296695485289E-3</v>
      </c>
      <c r="Z499" s="133">
        <f t="shared" si="445"/>
        <v>2.3148148148148147E-2</v>
      </c>
      <c r="AA499" s="133">
        <f t="shared" si="431"/>
        <v>2.3147469211434301E-2</v>
      </c>
      <c r="AB499" s="133">
        <f t="shared" si="432"/>
        <v>6.7850687406496679E-7</v>
      </c>
      <c r="AC499" s="141">
        <f t="shared" si="446"/>
        <v>0.37239583333333942</v>
      </c>
      <c r="AD499" s="91">
        <f t="shared" ref="AD499:AD528" si="449">AD498+($I499*$G499*$A499*1/3600)</f>
        <v>3.0399477089478329E-2</v>
      </c>
      <c r="AE499" s="91">
        <f t="shared" ref="AE499:AG528" si="450">ROUND((1-EXP(-AD499))*100,2)</f>
        <v>2.99</v>
      </c>
      <c r="AF499" s="91">
        <f t="shared" ref="AF499:AF528" si="451">AF498+($I499*$G499*$A499*0.5/3600)</f>
        <v>1.5199738544739164E-2</v>
      </c>
      <c r="AG499" s="91">
        <f t="shared" si="450"/>
        <v>1.51</v>
      </c>
      <c r="AH499" s="91">
        <f t="shared" ref="AH499:AH528" si="452">AH498+($I499*$G499*$A499*0.25/3600)</f>
        <v>7.5998692723695822E-3</v>
      </c>
      <c r="AI499" s="91">
        <f t="shared" ref="AI499:AK514" si="453">ROUND((1-EXP(-AH499))*100,2)</f>
        <v>0.76</v>
      </c>
      <c r="AJ499" s="91">
        <f t="shared" ref="AJ499:AJ528" si="454">AJ498+($I499*$G499*$A499*0.05/3600)</f>
        <v>1.5199738544739176E-3</v>
      </c>
      <c r="AK499" s="91">
        <f t="shared" si="453"/>
        <v>0.15</v>
      </c>
      <c r="AL499" s="91">
        <f t="shared" ref="AL499:AL528" si="455">AL498+($I499*$Q499*$A499*1/3600)</f>
        <v>1.5199738544739164E-2</v>
      </c>
      <c r="AM499" s="91">
        <f t="shared" ref="AM499:AM528" si="456">ROUND((1-EXP(-AL499))*100,2)</f>
        <v>1.51</v>
      </c>
      <c r="AN499" s="91">
        <f t="shared" ref="AN499:AN528" si="457">AN498+($I499*$Q499*$A499*0.5/3600)</f>
        <v>7.5998692723695822E-3</v>
      </c>
      <c r="AO499" s="91">
        <f t="shared" ref="AO499:AO528" si="458">ROUND((1-EXP(-AN499))*100,2)</f>
        <v>0.76</v>
      </c>
      <c r="AP499" s="91">
        <f t="shared" ref="AP499:AP528" si="459">AP498+($I499*$Q499*$A499*0.25/3600)</f>
        <v>3.7999346361847911E-3</v>
      </c>
      <c r="AQ499" s="91">
        <f t="shared" ref="AQ499:AQ528" si="460">ROUND((1-EXP(-AP499))*100,2)</f>
        <v>0.38</v>
      </c>
      <c r="AR499" s="91">
        <f t="shared" ref="AR499:AR528" si="461">AR498+($I499*$Q499*$A499*0.05/3600)</f>
        <v>7.599869272369588E-4</v>
      </c>
      <c r="AS499" s="91">
        <f t="shared" ref="AS499:AS528" si="462">ROUND((1-EXP(-AR499))*100,2)</f>
        <v>0.08</v>
      </c>
      <c r="AT499" s="91">
        <f t="shared" ref="AT499:AT528" si="463">AT498+($I499*$U499*$A499*1/3600)</f>
        <v>7.5998692723695822E-3</v>
      </c>
      <c r="AU499" s="91">
        <f t="shared" ref="AU499:AU528" si="464">ROUND((1-EXP(-AT499))*100,2)</f>
        <v>0.76</v>
      </c>
      <c r="AV499" s="91">
        <f t="shared" ref="AV499:AV528" si="465">AV498+($I499*$U499*$A499*0.5/3600)</f>
        <v>3.7999346361847911E-3</v>
      </c>
      <c r="AW499" s="91">
        <f t="shared" ref="AW499:AW528" si="466">ROUND((1-EXP(-AV499))*100,2)</f>
        <v>0.38</v>
      </c>
      <c r="AX499" s="91">
        <f t="shared" ref="AX499:AX528" si="467">AX498+($I499*$U499*$A499*0.25/3600)</f>
        <v>1.8999673180923955E-3</v>
      </c>
      <c r="AY499" s="91">
        <f t="shared" ref="AY499:AY528" si="468">ROUND((1-EXP(-AX499))*100,2)</f>
        <v>0.19</v>
      </c>
      <c r="AZ499" s="91">
        <f t="shared" ref="AZ499:AZ528" si="469">AZ498+($I499*$U499*$A499*0.05/3600)</f>
        <v>3.799934636184794E-4</v>
      </c>
      <c r="BA499" s="91">
        <f t="shared" ref="BA499:BA528" si="470">ROUND((1-EXP(-AZ499))*100,2)</f>
        <v>0.04</v>
      </c>
      <c r="BB499" s="91">
        <f t="shared" ref="BB499:BB528" si="471">BB498+($I499*$Y499*$A499*1/3600)</f>
        <v>1.5199738544739174E-3</v>
      </c>
      <c r="BC499" s="91">
        <f t="shared" ref="BC499:BC528" si="472">ROUND((1-EXP(-BB499))*100,2)</f>
        <v>0.15</v>
      </c>
      <c r="BD499" s="91">
        <f t="shared" ref="BD499:BD528" si="473">BD498+($I499*$Y499*$A499*0.5/3600)</f>
        <v>7.5998692723695869E-4</v>
      </c>
      <c r="BE499" s="91">
        <f t="shared" ref="BE499:BE528" si="474">ROUND((1-EXP(-BD499))*100,2)</f>
        <v>0.08</v>
      </c>
      <c r="BF499" s="91">
        <f t="shared" ref="BF499:BF528" si="475">BF498+($I499*$Y499*$A499*0.25/3600)</f>
        <v>3.7999346361847935E-4</v>
      </c>
      <c r="BG499" s="91">
        <f t="shared" ref="BG499:BG528" si="476">ROUND((1-EXP(-BF499))*100,2)</f>
        <v>0.04</v>
      </c>
      <c r="BH499" s="91">
        <f t="shared" ref="BH499:BH528" si="477">BH498+($I499*$Y499*$A499*0.05/3600)</f>
        <v>7.5998692723695856E-5</v>
      </c>
      <c r="BI499" s="91">
        <f t="shared" ref="BI499:BI528" si="478">ROUND((1-EXP(-BH499))*100,2)</f>
        <v>0.01</v>
      </c>
    </row>
    <row r="500" spans="1:61" s="91" customFormat="1" x14ac:dyDescent="0.25">
      <c r="A500" s="126">
        <v>7.5</v>
      </c>
      <c r="B500" s="127">
        <f t="shared" si="433"/>
        <v>41</v>
      </c>
      <c r="C500" s="128">
        <f t="shared" si="423"/>
        <v>0</v>
      </c>
      <c r="D500" s="129">
        <f t="shared" si="424"/>
        <v>1</v>
      </c>
      <c r="E500" s="130">
        <f t="shared" si="425"/>
        <v>0</v>
      </c>
      <c r="F500" s="145">
        <f t="shared" si="422"/>
        <v>40</v>
      </c>
      <c r="G500" s="138">
        <f t="shared" si="447"/>
        <v>2.4866593408880564E-2</v>
      </c>
      <c r="H500" s="133">
        <f t="shared" si="434"/>
        <v>0.46296296296296297</v>
      </c>
      <c r="I500" s="129">
        <f t="shared" si="435"/>
        <v>1.38</v>
      </c>
      <c r="J500" s="133">
        <f t="shared" si="436"/>
        <v>0.46294938456212203</v>
      </c>
      <c r="K500" s="133">
        <f t="shared" si="448"/>
        <v>1.3570137491073132E-5</v>
      </c>
      <c r="L500" s="128">
        <f t="shared" si="437"/>
        <v>18.617322322758923</v>
      </c>
      <c r="M500" s="129">
        <f t="shared" si="426"/>
        <v>0</v>
      </c>
      <c r="N500" s="145">
        <v>0</v>
      </c>
      <c r="O500" s="140">
        <f t="shared" si="438"/>
        <v>1014.6573765315612</v>
      </c>
      <c r="P500" s="135">
        <f t="shared" si="439"/>
        <v>480</v>
      </c>
      <c r="Q500" s="138">
        <f t="shared" si="440"/>
        <v>1.2433296704440282E-2</v>
      </c>
      <c r="R500" s="133">
        <f t="shared" si="441"/>
        <v>0.23148148148148148</v>
      </c>
      <c r="S500" s="133">
        <f t="shared" si="427"/>
        <v>0.23147469228106102</v>
      </c>
      <c r="T500" s="133">
        <f t="shared" si="428"/>
        <v>6.7850687455365658E-6</v>
      </c>
      <c r="U500" s="138">
        <f t="shared" si="442"/>
        <v>6.216648352220141E-3</v>
      </c>
      <c r="V500" s="133">
        <f t="shared" si="443"/>
        <v>0.11574074074074074</v>
      </c>
      <c r="W500" s="133">
        <f t="shared" si="429"/>
        <v>0.11573734614053051</v>
      </c>
      <c r="X500" s="133">
        <f t="shared" si="430"/>
        <v>3.3925343727682829E-6</v>
      </c>
      <c r="Y500" s="138">
        <f t="shared" si="444"/>
        <v>1.2433296704440285E-3</v>
      </c>
      <c r="Z500" s="133">
        <f t="shared" si="445"/>
        <v>2.3148148148148147E-2</v>
      </c>
      <c r="AA500" s="133">
        <f t="shared" si="431"/>
        <v>2.3147469228106107E-2</v>
      </c>
      <c r="AB500" s="133">
        <f t="shared" si="432"/>
        <v>6.7850687455365673E-7</v>
      </c>
      <c r="AC500" s="141">
        <f t="shared" si="446"/>
        <v>0.37248263888889499</v>
      </c>
      <c r="AD500" s="91">
        <f t="shared" si="449"/>
        <v>3.0470968545528859E-2</v>
      </c>
      <c r="AE500" s="91">
        <f t="shared" si="450"/>
        <v>3</v>
      </c>
      <c r="AF500" s="91">
        <f t="shared" si="451"/>
        <v>1.523548427276443E-2</v>
      </c>
      <c r="AG500" s="91">
        <f t="shared" si="450"/>
        <v>1.51</v>
      </c>
      <c r="AH500" s="91">
        <f t="shared" si="452"/>
        <v>7.6177421363822148E-3</v>
      </c>
      <c r="AI500" s="91">
        <f t="shared" si="453"/>
        <v>0.76</v>
      </c>
      <c r="AJ500" s="91">
        <f t="shared" si="454"/>
        <v>1.5235484272764443E-3</v>
      </c>
      <c r="AK500" s="91">
        <f t="shared" si="453"/>
        <v>0.15</v>
      </c>
      <c r="AL500" s="91">
        <f t="shared" si="455"/>
        <v>1.523548427276443E-2</v>
      </c>
      <c r="AM500" s="91">
        <f t="shared" si="456"/>
        <v>1.51</v>
      </c>
      <c r="AN500" s="91">
        <f t="shared" si="457"/>
        <v>7.6177421363822148E-3</v>
      </c>
      <c r="AO500" s="91">
        <f t="shared" si="458"/>
        <v>0.76</v>
      </c>
      <c r="AP500" s="91">
        <f t="shared" si="459"/>
        <v>3.8088710681911074E-3</v>
      </c>
      <c r="AQ500" s="91">
        <f t="shared" si="460"/>
        <v>0.38</v>
      </c>
      <c r="AR500" s="91">
        <f t="shared" si="461"/>
        <v>7.6177421363822213E-4</v>
      </c>
      <c r="AS500" s="91">
        <f t="shared" si="462"/>
        <v>0.08</v>
      </c>
      <c r="AT500" s="91">
        <f t="shared" si="463"/>
        <v>7.6177421363822148E-3</v>
      </c>
      <c r="AU500" s="91">
        <f t="shared" si="464"/>
        <v>0.76</v>
      </c>
      <c r="AV500" s="91">
        <f t="shared" si="465"/>
        <v>3.8088710681911074E-3</v>
      </c>
      <c r="AW500" s="91">
        <f t="shared" si="466"/>
        <v>0.38</v>
      </c>
      <c r="AX500" s="91">
        <f t="shared" si="467"/>
        <v>1.9044355340955537E-3</v>
      </c>
      <c r="AY500" s="91">
        <f t="shared" si="468"/>
        <v>0.19</v>
      </c>
      <c r="AZ500" s="91">
        <f t="shared" si="469"/>
        <v>3.8088710681911107E-4</v>
      </c>
      <c r="BA500" s="91">
        <f t="shared" si="470"/>
        <v>0.04</v>
      </c>
      <c r="BB500" s="91">
        <f t="shared" si="471"/>
        <v>1.523548427276444E-3</v>
      </c>
      <c r="BC500" s="91">
        <f t="shared" si="472"/>
        <v>0.15</v>
      </c>
      <c r="BD500" s="91">
        <f t="shared" si="473"/>
        <v>7.6177421363822202E-4</v>
      </c>
      <c r="BE500" s="91">
        <f t="shared" si="474"/>
        <v>0.08</v>
      </c>
      <c r="BF500" s="91">
        <f t="shared" si="475"/>
        <v>3.8088710681911101E-4</v>
      </c>
      <c r="BG500" s="91">
        <f t="shared" si="476"/>
        <v>0.04</v>
      </c>
      <c r="BH500" s="91">
        <f t="shared" si="477"/>
        <v>7.6177421363822183E-5</v>
      </c>
      <c r="BI500" s="91">
        <f t="shared" si="478"/>
        <v>0.01</v>
      </c>
    </row>
    <row r="501" spans="1:61" s="91" customFormat="1" x14ac:dyDescent="0.25">
      <c r="A501" s="126">
        <v>7.5</v>
      </c>
      <c r="B501" s="127">
        <f t="shared" si="433"/>
        <v>41</v>
      </c>
      <c r="C501" s="128">
        <f t="shared" si="423"/>
        <v>0</v>
      </c>
      <c r="D501" s="129">
        <f t="shared" si="424"/>
        <v>1</v>
      </c>
      <c r="E501" s="130">
        <f t="shared" si="425"/>
        <v>0</v>
      </c>
      <c r="F501" s="145">
        <f t="shared" si="422"/>
        <v>40</v>
      </c>
      <c r="G501" s="138">
        <f t="shared" si="447"/>
        <v>2.4866593426095877E-2</v>
      </c>
      <c r="H501" s="133">
        <f t="shared" si="434"/>
        <v>0.46296296296296297</v>
      </c>
      <c r="I501" s="129">
        <f t="shared" si="435"/>
        <v>1.38</v>
      </c>
      <c r="J501" s="133">
        <f t="shared" si="436"/>
        <v>0.46294938488262505</v>
      </c>
      <c r="K501" s="133">
        <f t="shared" si="448"/>
        <v>1.3570137500467832E-5</v>
      </c>
      <c r="L501" s="128">
        <f t="shared" si="437"/>
        <v>18.617322322758923</v>
      </c>
      <c r="M501" s="129">
        <f t="shared" si="426"/>
        <v>0</v>
      </c>
      <c r="N501" s="145">
        <v>0</v>
      </c>
      <c r="O501" s="140">
        <f t="shared" si="438"/>
        <v>1014.657376901895</v>
      </c>
      <c r="P501" s="135">
        <f t="shared" si="439"/>
        <v>480</v>
      </c>
      <c r="Q501" s="138">
        <f t="shared" si="440"/>
        <v>1.2433296713047938E-2</v>
      </c>
      <c r="R501" s="133">
        <f t="shared" si="441"/>
        <v>0.23148148148148148</v>
      </c>
      <c r="S501" s="133">
        <f t="shared" si="427"/>
        <v>0.23147469244131252</v>
      </c>
      <c r="T501" s="133">
        <f t="shared" si="428"/>
        <v>6.7850687502339158E-6</v>
      </c>
      <c r="U501" s="138">
        <f t="shared" si="442"/>
        <v>6.2166483565239692E-3</v>
      </c>
      <c r="V501" s="133">
        <f t="shared" si="443"/>
        <v>0.11574074074074074</v>
      </c>
      <c r="W501" s="133">
        <f t="shared" si="429"/>
        <v>0.11573734622065626</v>
      </c>
      <c r="X501" s="133">
        <f t="shared" si="430"/>
        <v>3.3925343751169579E-6</v>
      </c>
      <c r="Y501" s="138">
        <f t="shared" si="444"/>
        <v>1.2433296713047941E-3</v>
      </c>
      <c r="Z501" s="133">
        <f t="shared" si="445"/>
        <v>2.3148148148148147E-2</v>
      </c>
      <c r="AA501" s="133">
        <f t="shared" si="431"/>
        <v>2.3147469244131257E-2</v>
      </c>
      <c r="AB501" s="133">
        <f t="shared" si="432"/>
        <v>6.7850687502339166E-7</v>
      </c>
      <c r="AC501" s="141">
        <f t="shared" si="446"/>
        <v>0.37256944444445056</v>
      </c>
      <c r="AD501" s="91">
        <f t="shared" si="449"/>
        <v>3.0542460001628885E-2</v>
      </c>
      <c r="AE501" s="91">
        <f t="shared" si="450"/>
        <v>3.01</v>
      </c>
      <c r="AF501" s="91">
        <f t="shared" si="451"/>
        <v>1.5271230000814442E-2</v>
      </c>
      <c r="AG501" s="91">
        <f t="shared" si="450"/>
        <v>1.52</v>
      </c>
      <c r="AH501" s="91">
        <f t="shared" si="452"/>
        <v>7.6356150004072212E-3</v>
      </c>
      <c r="AI501" s="91">
        <f t="shared" si="453"/>
        <v>0.76</v>
      </c>
      <c r="AJ501" s="91">
        <f t="shared" si="454"/>
        <v>1.5271230000814455E-3</v>
      </c>
      <c r="AK501" s="91">
        <f t="shared" si="453"/>
        <v>0.15</v>
      </c>
      <c r="AL501" s="91">
        <f t="shared" si="455"/>
        <v>1.5271230000814442E-2</v>
      </c>
      <c r="AM501" s="91">
        <f t="shared" si="456"/>
        <v>1.52</v>
      </c>
      <c r="AN501" s="91">
        <f t="shared" si="457"/>
        <v>7.6356150004072212E-3</v>
      </c>
      <c r="AO501" s="91">
        <f t="shared" si="458"/>
        <v>0.76</v>
      </c>
      <c r="AP501" s="91">
        <f t="shared" si="459"/>
        <v>3.8178075002036106E-3</v>
      </c>
      <c r="AQ501" s="91">
        <f t="shared" si="460"/>
        <v>0.38</v>
      </c>
      <c r="AR501" s="91">
        <f t="shared" si="461"/>
        <v>7.6356150004072275E-4</v>
      </c>
      <c r="AS501" s="91">
        <f t="shared" si="462"/>
        <v>0.08</v>
      </c>
      <c r="AT501" s="91">
        <f t="shared" si="463"/>
        <v>7.6356150004072212E-3</v>
      </c>
      <c r="AU501" s="91">
        <f t="shared" si="464"/>
        <v>0.76</v>
      </c>
      <c r="AV501" s="91">
        <f t="shared" si="465"/>
        <v>3.8178075002036106E-3</v>
      </c>
      <c r="AW501" s="91">
        <f t="shared" si="466"/>
        <v>0.38</v>
      </c>
      <c r="AX501" s="91">
        <f t="shared" si="467"/>
        <v>1.9089037501018053E-3</v>
      </c>
      <c r="AY501" s="91">
        <f t="shared" si="468"/>
        <v>0.19</v>
      </c>
      <c r="AZ501" s="91">
        <f t="shared" si="469"/>
        <v>3.8178075002036138E-4</v>
      </c>
      <c r="BA501" s="91">
        <f t="shared" si="470"/>
        <v>0.04</v>
      </c>
      <c r="BB501" s="91">
        <f t="shared" si="471"/>
        <v>1.5271230000814453E-3</v>
      </c>
      <c r="BC501" s="91">
        <f t="shared" si="472"/>
        <v>0.15</v>
      </c>
      <c r="BD501" s="91">
        <f t="shared" si="473"/>
        <v>7.6356150004072264E-4</v>
      </c>
      <c r="BE501" s="91">
        <f t="shared" si="474"/>
        <v>0.08</v>
      </c>
      <c r="BF501" s="91">
        <f t="shared" si="475"/>
        <v>3.8178075002036132E-4</v>
      </c>
      <c r="BG501" s="91">
        <f t="shared" si="476"/>
        <v>0.04</v>
      </c>
      <c r="BH501" s="91">
        <f t="shared" si="477"/>
        <v>7.6356150004072245E-5</v>
      </c>
      <c r="BI501" s="91">
        <f t="shared" si="478"/>
        <v>0.01</v>
      </c>
    </row>
    <row r="502" spans="1:61" s="91" customFormat="1" x14ac:dyDescent="0.25">
      <c r="A502" s="126">
        <v>7.5</v>
      </c>
      <c r="B502" s="127">
        <f t="shared" si="433"/>
        <v>41</v>
      </c>
      <c r="C502" s="128">
        <f t="shared" si="423"/>
        <v>0</v>
      </c>
      <c r="D502" s="129">
        <f t="shared" si="424"/>
        <v>1</v>
      </c>
      <c r="E502" s="130">
        <f t="shared" si="425"/>
        <v>0</v>
      </c>
      <c r="F502" s="145">
        <f t="shared" si="422"/>
        <v>40</v>
      </c>
      <c r="G502" s="138">
        <f t="shared" si="447"/>
        <v>2.4866593442643456E-2</v>
      </c>
      <c r="H502" s="133">
        <f t="shared" si="434"/>
        <v>0.46296296296296297</v>
      </c>
      <c r="I502" s="129">
        <f t="shared" si="435"/>
        <v>1.38</v>
      </c>
      <c r="J502" s="133">
        <f t="shared" si="436"/>
        <v>0.46294938519069667</v>
      </c>
      <c r="K502" s="133">
        <f t="shared" si="448"/>
        <v>1.3570137509498134E-5</v>
      </c>
      <c r="L502" s="128">
        <f t="shared" si="437"/>
        <v>18.617322322758923</v>
      </c>
      <c r="M502" s="129">
        <f t="shared" si="426"/>
        <v>0</v>
      </c>
      <c r="N502" s="145">
        <v>0</v>
      </c>
      <c r="O502" s="140">
        <f t="shared" si="438"/>
        <v>1014.6573772578647</v>
      </c>
      <c r="P502" s="135">
        <f t="shared" si="439"/>
        <v>480</v>
      </c>
      <c r="Q502" s="138">
        <f t="shared" si="440"/>
        <v>1.2433296721321728E-2</v>
      </c>
      <c r="R502" s="133">
        <f t="shared" si="441"/>
        <v>0.23148148148148148</v>
      </c>
      <c r="S502" s="133">
        <f t="shared" si="427"/>
        <v>0.23147469259534834</v>
      </c>
      <c r="T502" s="133">
        <f t="shared" si="428"/>
        <v>6.7850687547490672E-6</v>
      </c>
      <c r="U502" s="138">
        <f t="shared" si="442"/>
        <v>6.216648360660864E-3</v>
      </c>
      <c r="V502" s="133">
        <f t="shared" si="443"/>
        <v>0.11574074074074074</v>
      </c>
      <c r="W502" s="133">
        <f t="shared" si="429"/>
        <v>0.11573734629767417</v>
      </c>
      <c r="X502" s="133">
        <f t="shared" si="430"/>
        <v>3.3925343773745336E-6</v>
      </c>
      <c r="Y502" s="138">
        <f t="shared" si="444"/>
        <v>1.2433296721321731E-3</v>
      </c>
      <c r="Z502" s="133">
        <f t="shared" si="445"/>
        <v>2.3148148148148147E-2</v>
      </c>
      <c r="AA502" s="133">
        <f t="shared" si="431"/>
        <v>2.3147469259534838E-2</v>
      </c>
      <c r="AB502" s="133">
        <f t="shared" si="432"/>
        <v>6.7850687547490691E-7</v>
      </c>
      <c r="AC502" s="141">
        <f t="shared" si="446"/>
        <v>0.37265625000000613</v>
      </c>
      <c r="AD502" s="91">
        <f t="shared" si="449"/>
        <v>3.0613951457776484E-2</v>
      </c>
      <c r="AE502" s="91">
        <f t="shared" si="450"/>
        <v>3.02</v>
      </c>
      <c r="AF502" s="91">
        <f t="shared" si="451"/>
        <v>1.5306975728888242E-2</v>
      </c>
      <c r="AG502" s="91">
        <f t="shared" si="450"/>
        <v>1.52</v>
      </c>
      <c r="AH502" s="91">
        <f t="shared" si="452"/>
        <v>7.6534878644441209E-3</v>
      </c>
      <c r="AI502" s="91">
        <f t="shared" si="453"/>
        <v>0.76</v>
      </c>
      <c r="AJ502" s="91">
        <f t="shared" si="454"/>
        <v>1.5306975728888255E-3</v>
      </c>
      <c r="AK502" s="91">
        <f t="shared" si="453"/>
        <v>0.15</v>
      </c>
      <c r="AL502" s="91">
        <f t="shared" si="455"/>
        <v>1.5306975728888242E-2</v>
      </c>
      <c r="AM502" s="91">
        <f t="shared" si="456"/>
        <v>1.52</v>
      </c>
      <c r="AN502" s="91">
        <f t="shared" si="457"/>
        <v>7.6534878644441209E-3</v>
      </c>
      <c r="AO502" s="91">
        <f t="shared" si="458"/>
        <v>0.76</v>
      </c>
      <c r="AP502" s="91">
        <f t="shared" si="459"/>
        <v>3.8267439322220605E-3</v>
      </c>
      <c r="AQ502" s="91">
        <f t="shared" si="460"/>
        <v>0.38</v>
      </c>
      <c r="AR502" s="91">
        <f t="shared" si="461"/>
        <v>7.6534878644441274E-4</v>
      </c>
      <c r="AS502" s="91">
        <f t="shared" si="462"/>
        <v>0.08</v>
      </c>
      <c r="AT502" s="91">
        <f t="shared" si="463"/>
        <v>7.6534878644441209E-3</v>
      </c>
      <c r="AU502" s="91">
        <f t="shared" si="464"/>
        <v>0.76</v>
      </c>
      <c r="AV502" s="91">
        <f t="shared" si="465"/>
        <v>3.8267439322220605E-3</v>
      </c>
      <c r="AW502" s="91">
        <f t="shared" si="466"/>
        <v>0.38</v>
      </c>
      <c r="AX502" s="91">
        <f t="shared" si="467"/>
        <v>1.9133719661110302E-3</v>
      </c>
      <c r="AY502" s="91">
        <f t="shared" si="468"/>
        <v>0.19</v>
      </c>
      <c r="AZ502" s="91">
        <f t="shared" si="469"/>
        <v>3.8267439322220637E-4</v>
      </c>
      <c r="BA502" s="91">
        <f t="shared" si="470"/>
        <v>0.04</v>
      </c>
      <c r="BB502" s="91">
        <f t="shared" si="471"/>
        <v>1.5306975728888253E-3</v>
      </c>
      <c r="BC502" s="91">
        <f t="shared" si="472"/>
        <v>0.15</v>
      </c>
      <c r="BD502" s="91">
        <f t="shared" si="473"/>
        <v>7.6534878644441264E-4</v>
      </c>
      <c r="BE502" s="91">
        <f t="shared" si="474"/>
        <v>0.08</v>
      </c>
      <c r="BF502" s="91">
        <f t="shared" si="475"/>
        <v>3.8267439322220632E-4</v>
      </c>
      <c r="BG502" s="91">
        <f t="shared" si="476"/>
        <v>0.04</v>
      </c>
      <c r="BH502" s="91">
        <f t="shared" si="477"/>
        <v>7.6534878644441245E-5</v>
      </c>
      <c r="BI502" s="91">
        <f t="shared" si="478"/>
        <v>0.01</v>
      </c>
    </row>
    <row r="503" spans="1:61" s="91" customFormat="1" x14ac:dyDescent="0.25">
      <c r="A503" s="126">
        <v>7.5</v>
      </c>
      <c r="B503" s="127">
        <f t="shared" si="433"/>
        <v>41</v>
      </c>
      <c r="C503" s="128">
        <f t="shared" si="423"/>
        <v>0</v>
      </c>
      <c r="D503" s="129">
        <f t="shared" si="424"/>
        <v>1</v>
      </c>
      <c r="E503" s="130">
        <f t="shared" si="425"/>
        <v>0</v>
      </c>
      <c r="F503" s="145">
        <f t="shared" si="422"/>
        <v>40</v>
      </c>
      <c r="G503" s="138">
        <f t="shared" si="447"/>
        <v>2.4866593458549198E-2</v>
      </c>
      <c r="H503" s="133">
        <f t="shared" si="434"/>
        <v>0.46296296296296297</v>
      </c>
      <c r="I503" s="129">
        <f t="shared" si="435"/>
        <v>1.38</v>
      </c>
      <c r="J503" s="133">
        <f t="shared" si="436"/>
        <v>0.46294938548681902</v>
      </c>
      <c r="K503" s="133">
        <f t="shared" si="448"/>
        <v>1.3570137518178176E-5</v>
      </c>
      <c r="L503" s="128">
        <f t="shared" si="437"/>
        <v>18.617322322758923</v>
      </c>
      <c r="M503" s="129">
        <f t="shared" si="426"/>
        <v>0</v>
      </c>
      <c r="N503" s="145">
        <v>0</v>
      </c>
      <c r="O503" s="140">
        <f t="shared" si="438"/>
        <v>1014.6573776000279</v>
      </c>
      <c r="P503" s="135">
        <f t="shared" si="439"/>
        <v>480</v>
      </c>
      <c r="Q503" s="138">
        <f t="shared" si="440"/>
        <v>1.2433296729274599E-2</v>
      </c>
      <c r="R503" s="133">
        <f t="shared" si="441"/>
        <v>0.23148148148148148</v>
      </c>
      <c r="S503" s="133">
        <f t="shared" si="427"/>
        <v>0.23147469274340951</v>
      </c>
      <c r="T503" s="133">
        <f t="shared" si="428"/>
        <v>6.7850687590890879E-6</v>
      </c>
      <c r="U503" s="138">
        <f t="shared" si="442"/>
        <v>6.2166483646372995E-3</v>
      </c>
      <c r="V503" s="133">
        <f t="shared" si="443"/>
        <v>0.11574074074074074</v>
      </c>
      <c r="W503" s="133">
        <f t="shared" si="429"/>
        <v>0.11573734637170476</v>
      </c>
      <c r="X503" s="133">
        <f t="shared" si="430"/>
        <v>3.3925343795445439E-6</v>
      </c>
      <c r="Y503" s="138">
        <f t="shared" si="444"/>
        <v>1.2433296729274603E-3</v>
      </c>
      <c r="Z503" s="133">
        <f t="shared" si="445"/>
        <v>2.3148148148148147E-2</v>
      </c>
      <c r="AA503" s="133">
        <f t="shared" si="431"/>
        <v>2.3147469274340957E-2</v>
      </c>
      <c r="AB503" s="133">
        <f t="shared" si="432"/>
        <v>6.7850687590890913E-7</v>
      </c>
      <c r="AC503" s="141">
        <f t="shared" si="446"/>
        <v>0.3727430555555617</v>
      </c>
      <c r="AD503" s="91">
        <f t="shared" si="449"/>
        <v>3.0685442913969813E-2</v>
      </c>
      <c r="AE503" s="91">
        <f t="shared" si="450"/>
        <v>3.02</v>
      </c>
      <c r="AF503" s="91">
        <f t="shared" si="451"/>
        <v>1.5342721456984907E-2</v>
      </c>
      <c r="AG503" s="91">
        <f t="shared" si="450"/>
        <v>1.52</v>
      </c>
      <c r="AH503" s="91">
        <f t="shared" si="452"/>
        <v>7.6713607284924533E-3</v>
      </c>
      <c r="AI503" s="91">
        <f t="shared" si="453"/>
        <v>0.76</v>
      </c>
      <c r="AJ503" s="91">
        <f t="shared" si="454"/>
        <v>1.5342721456984918E-3</v>
      </c>
      <c r="AK503" s="91">
        <f t="shared" si="453"/>
        <v>0.15</v>
      </c>
      <c r="AL503" s="91">
        <f t="shared" si="455"/>
        <v>1.5342721456984907E-2</v>
      </c>
      <c r="AM503" s="91">
        <f t="shared" si="456"/>
        <v>1.52</v>
      </c>
      <c r="AN503" s="91">
        <f t="shared" si="457"/>
        <v>7.6713607284924533E-3</v>
      </c>
      <c r="AO503" s="91">
        <f t="shared" si="458"/>
        <v>0.76</v>
      </c>
      <c r="AP503" s="91">
        <f t="shared" si="459"/>
        <v>3.8356803642462267E-3</v>
      </c>
      <c r="AQ503" s="91">
        <f t="shared" si="460"/>
        <v>0.38</v>
      </c>
      <c r="AR503" s="91">
        <f t="shared" si="461"/>
        <v>7.6713607284924592E-4</v>
      </c>
      <c r="AS503" s="91">
        <f t="shared" si="462"/>
        <v>0.08</v>
      </c>
      <c r="AT503" s="91">
        <f t="shared" si="463"/>
        <v>7.6713607284924533E-3</v>
      </c>
      <c r="AU503" s="91">
        <f t="shared" si="464"/>
        <v>0.76</v>
      </c>
      <c r="AV503" s="91">
        <f t="shared" si="465"/>
        <v>3.8356803642462267E-3</v>
      </c>
      <c r="AW503" s="91">
        <f t="shared" si="466"/>
        <v>0.38</v>
      </c>
      <c r="AX503" s="91">
        <f t="shared" si="467"/>
        <v>1.9178401821231133E-3</v>
      </c>
      <c r="AY503" s="91">
        <f t="shared" si="468"/>
        <v>0.19</v>
      </c>
      <c r="AZ503" s="91">
        <f t="shared" si="469"/>
        <v>3.8356803642462296E-4</v>
      </c>
      <c r="BA503" s="91">
        <f t="shared" si="470"/>
        <v>0.04</v>
      </c>
      <c r="BB503" s="91">
        <f t="shared" si="471"/>
        <v>1.5342721456984916E-3</v>
      </c>
      <c r="BC503" s="91">
        <f t="shared" si="472"/>
        <v>0.15</v>
      </c>
      <c r="BD503" s="91">
        <f t="shared" si="473"/>
        <v>7.6713607284924581E-4</v>
      </c>
      <c r="BE503" s="91">
        <f t="shared" si="474"/>
        <v>0.08</v>
      </c>
      <c r="BF503" s="91">
        <f t="shared" si="475"/>
        <v>3.835680364246229E-4</v>
      </c>
      <c r="BG503" s="91">
        <f t="shared" si="476"/>
        <v>0.04</v>
      </c>
      <c r="BH503" s="91">
        <f t="shared" si="477"/>
        <v>7.6713607284924573E-5</v>
      </c>
      <c r="BI503" s="91">
        <f t="shared" si="478"/>
        <v>0.01</v>
      </c>
    </row>
    <row r="504" spans="1:61" s="91" customFormat="1" x14ac:dyDescent="0.25">
      <c r="A504" s="126">
        <v>7.5</v>
      </c>
      <c r="B504" s="127">
        <f t="shared" si="433"/>
        <v>41</v>
      </c>
      <c r="C504" s="128">
        <f t="shared" si="423"/>
        <v>0</v>
      </c>
      <c r="D504" s="129">
        <f t="shared" si="424"/>
        <v>1</v>
      </c>
      <c r="E504" s="130">
        <f t="shared" si="425"/>
        <v>0</v>
      </c>
      <c r="F504" s="145">
        <f t="shared" si="422"/>
        <v>40</v>
      </c>
      <c r="G504" s="138">
        <f t="shared" si="447"/>
        <v>2.4866593473838003E-2</v>
      </c>
      <c r="H504" s="133">
        <f t="shared" si="434"/>
        <v>0.46296296296296297</v>
      </c>
      <c r="I504" s="129">
        <f t="shared" si="435"/>
        <v>1.38</v>
      </c>
      <c r="J504" s="133">
        <f t="shared" si="436"/>
        <v>0.46294938577145561</v>
      </c>
      <c r="K504" s="133">
        <f t="shared" si="448"/>
        <v>1.3570137526521549E-5</v>
      </c>
      <c r="L504" s="128">
        <f t="shared" si="437"/>
        <v>18.617322322758923</v>
      </c>
      <c r="M504" s="129">
        <f t="shared" si="426"/>
        <v>0</v>
      </c>
      <c r="N504" s="145">
        <v>0</v>
      </c>
      <c r="O504" s="140">
        <f t="shared" si="438"/>
        <v>1014.6573779289198</v>
      </c>
      <c r="P504" s="135">
        <f t="shared" si="439"/>
        <v>480</v>
      </c>
      <c r="Q504" s="138">
        <f t="shared" si="440"/>
        <v>1.2433296736919001E-2</v>
      </c>
      <c r="R504" s="133">
        <f t="shared" si="441"/>
        <v>0.23148148148148148</v>
      </c>
      <c r="S504" s="133">
        <f t="shared" si="427"/>
        <v>0.23147469288572781</v>
      </c>
      <c r="T504" s="133">
        <f t="shared" si="428"/>
        <v>6.7850687632607743E-6</v>
      </c>
      <c r="U504" s="138">
        <f t="shared" si="442"/>
        <v>6.2166483684595007E-3</v>
      </c>
      <c r="V504" s="133">
        <f t="shared" si="443"/>
        <v>0.11574074074074074</v>
      </c>
      <c r="W504" s="133">
        <f t="shared" si="429"/>
        <v>0.1157373464428639</v>
      </c>
      <c r="X504" s="133">
        <f t="shared" si="430"/>
        <v>3.3925343816303871E-6</v>
      </c>
      <c r="Y504" s="138">
        <f t="shared" si="444"/>
        <v>1.2433296736919005E-3</v>
      </c>
      <c r="Z504" s="133">
        <f t="shared" si="445"/>
        <v>2.3148148148148147E-2</v>
      </c>
      <c r="AA504" s="133">
        <f t="shared" si="431"/>
        <v>2.3147469288572788E-2</v>
      </c>
      <c r="AB504" s="133">
        <f t="shared" si="432"/>
        <v>6.7850687632607762E-7</v>
      </c>
      <c r="AC504" s="141">
        <f t="shared" si="446"/>
        <v>0.37282986111111727</v>
      </c>
      <c r="AD504" s="91">
        <f t="shared" si="449"/>
        <v>3.0756934370207097E-2</v>
      </c>
      <c r="AE504" s="91">
        <f t="shared" si="450"/>
        <v>3.03</v>
      </c>
      <c r="AF504" s="91">
        <f t="shared" si="451"/>
        <v>1.5378467185103549E-2</v>
      </c>
      <c r="AG504" s="91">
        <f t="shared" si="450"/>
        <v>1.53</v>
      </c>
      <c r="AH504" s="91">
        <f t="shared" si="452"/>
        <v>7.6892335925517743E-3</v>
      </c>
      <c r="AI504" s="91">
        <f t="shared" si="453"/>
        <v>0.77</v>
      </c>
      <c r="AJ504" s="91">
        <f t="shared" si="454"/>
        <v>1.5378467185103561E-3</v>
      </c>
      <c r="AK504" s="91">
        <f t="shared" si="453"/>
        <v>0.15</v>
      </c>
      <c r="AL504" s="91">
        <f t="shared" si="455"/>
        <v>1.5378467185103549E-2</v>
      </c>
      <c r="AM504" s="91">
        <f t="shared" si="456"/>
        <v>1.53</v>
      </c>
      <c r="AN504" s="91">
        <f t="shared" si="457"/>
        <v>7.6892335925517743E-3</v>
      </c>
      <c r="AO504" s="91">
        <f t="shared" si="458"/>
        <v>0.77</v>
      </c>
      <c r="AP504" s="91">
        <f t="shared" si="459"/>
        <v>3.8446167962758872E-3</v>
      </c>
      <c r="AQ504" s="91">
        <f t="shared" si="460"/>
        <v>0.38</v>
      </c>
      <c r="AR504" s="91">
        <f t="shared" si="461"/>
        <v>7.6892335925517804E-4</v>
      </c>
      <c r="AS504" s="91">
        <f t="shared" si="462"/>
        <v>0.08</v>
      </c>
      <c r="AT504" s="91">
        <f t="shared" si="463"/>
        <v>7.6892335925517743E-3</v>
      </c>
      <c r="AU504" s="91">
        <f t="shared" si="464"/>
        <v>0.77</v>
      </c>
      <c r="AV504" s="91">
        <f t="shared" si="465"/>
        <v>3.8446167962758872E-3</v>
      </c>
      <c r="AW504" s="91">
        <f t="shared" si="466"/>
        <v>0.38</v>
      </c>
      <c r="AX504" s="91">
        <f t="shared" si="467"/>
        <v>1.9223083981379436E-3</v>
      </c>
      <c r="AY504" s="91">
        <f t="shared" si="468"/>
        <v>0.19</v>
      </c>
      <c r="AZ504" s="91">
        <f t="shared" si="469"/>
        <v>3.8446167962758902E-4</v>
      </c>
      <c r="BA504" s="91">
        <f t="shared" si="470"/>
        <v>0.04</v>
      </c>
      <c r="BB504" s="91">
        <f t="shared" si="471"/>
        <v>1.5378467185103559E-3</v>
      </c>
      <c r="BC504" s="91">
        <f t="shared" si="472"/>
        <v>0.15</v>
      </c>
      <c r="BD504" s="91">
        <f t="shared" si="473"/>
        <v>7.6892335925517793E-4</v>
      </c>
      <c r="BE504" s="91">
        <f t="shared" si="474"/>
        <v>0.08</v>
      </c>
      <c r="BF504" s="91">
        <f t="shared" si="475"/>
        <v>3.8446167962758897E-4</v>
      </c>
      <c r="BG504" s="91">
        <f t="shared" si="476"/>
        <v>0.04</v>
      </c>
      <c r="BH504" s="91">
        <f t="shared" si="477"/>
        <v>7.6892335925517785E-5</v>
      </c>
      <c r="BI504" s="91">
        <f t="shared" si="478"/>
        <v>0.01</v>
      </c>
    </row>
    <row r="505" spans="1:61" s="91" customFormat="1" x14ac:dyDescent="0.25">
      <c r="A505" s="126">
        <v>7.5</v>
      </c>
      <c r="B505" s="127">
        <f t="shared" si="433"/>
        <v>41</v>
      </c>
      <c r="C505" s="128">
        <f t="shared" si="423"/>
        <v>0</v>
      </c>
      <c r="D505" s="129">
        <f t="shared" si="424"/>
        <v>1</v>
      </c>
      <c r="E505" s="130">
        <f t="shared" si="425"/>
        <v>0</v>
      </c>
      <c r="F505" s="145">
        <f t="shared" si="422"/>
        <v>40</v>
      </c>
      <c r="G505" s="138">
        <f t="shared" si="447"/>
        <v>2.4866593488533796E-2</v>
      </c>
      <c r="H505" s="133">
        <f t="shared" si="434"/>
        <v>0.46296296296296297</v>
      </c>
      <c r="I505" s="129">
        <f t="shared" si="435"/>
        <v>1.38</v>
      </c>
      <c r="J505" s="133">
        <f t="shared" si="436"/>
        <v>0.46294938604505192</v>
      </c>
      <c r="K505" s="133">
        <f t="shared" si="448"/>
        <v>1.3570137534541301E-5</v>
      </c>
      <c r="L505" s="128">
        <f t="shared" si="437"/>
        <v>18.617322322758923</v>
      </c>
      <c r="M505" s="129">
        <f t="shared" si="426"/>
        <v>0</v>
      </c>
      <c r="N505" s="145">
        <v>0</v>
      </c>
      <c r="O505" s="140">
        <f t="shared" si="438"/>
        <v>1014.6573782450553</v>
      </c>
      <c r="P505" s="135">
        <f t="shared" si="439"/>
        <v>480</v>
      </c>
      <c r="Q505" s="138">
        <f t="shared" si="440"/>
        <v>1.2433296744266898E-2</v>
      </c>
      <c r="R505" s="133">
        <f t="shared" si="441"/>
        <v>0.23148148148148148</v>
      </c>
      <c r="S505" s="133">
        <f t="shared" si="427"/>
        <v>0.23147469302252596</v>
      </c>
      <c r="T505" s="133">
        <f t="shared" si="428"/>
        <v>6.7850687672706503E-6</v>
      </c>
      <c r="U505" s="138">
        <f t="shared" si="442"/>
        <v>6.216648372133449E-3</v>
      </c>
      <c r="V505" s="133">
        <f t="shared" si="443"/>
        <v>0.11574074074074074</v>
      </c>
      <c r="W505" s="133">
        <f t="shared" si="429"/>
        <v>0.11573734651126298</v>
      </c>
      <c r="X505" s="133">
        <f t="shared" si="430"/>
        <v>3.3925343836353251E-6</v>
      </c>
      <c r="Y505" s="138">
        <f t="shared" si="444"/>
        <v>1.2433296744266901E-3</v>
      </c>
      <c r="Z505" s="133">
        <f t="shared" si="445"/>
        <v>2.3148148148148147E-2</v>
      </c>
      <c r="AA505" s="133">
        <f t="shared" si="431"/>
        <v>2.3147469302252602E-2</v>
      </c>
      <c r="AB505" s="133">
        <f t="shared" si="432"/>
        <v>6.7850687672706513E-7</v>
      </c>
      <c r="AC505" s="141">
        <f t="shared" si="446"/>
        <v>0.37291666666667284</v>
      </c>
      <c r="AD505" s="91">
        <f t="shared" si="449"/>
        <v>3.0828425826486632E-2</v>
      </c>
      <c r="AE505" s="91">
        <f t="shared" si="450"/>
        <v>3.04</v>
      </c>
      <c r="AF505" s="91">
        <f t="shared" si="451"/>
        <v>1.5414212913243316E-2</v>
      </c>
      <c r="AG505" s="91">
        <f t="shared" si="450"/>
        <v>1.53</v>
      </c>
      <c r="AH505" s="91">
        <f t="shared" si="452"/>
        <v>7.707106456621658E-3</v>
      </c>
      <c r="AI505" s="91">
        <f t="shared" si="453"/>
        <v>0.77</v>
      </c>
      <c r="AJ505" s="91">
        <f t="shared" si="454"/>
        <v>1.5414212913243328E-3</v>
      </c>
      <c r="AK505" s="91">
        <f t="shared" si="453"/>
        <v>0.15</v>
      </c>
      <c r="AL505" s="91">
        <f t="shared" si="455"/>
        <v>1.5414212913243316E-2</v>
      </c>
      <c r="AM505" s="91">
        <f t="shared" si="456"/>
        <v>1.53</v>
      </c>
      <c r="AN505" s="91">
        <f t="shared" si="457"/>
        <v>7.707106456621658E-3</v>
      </c>
      <c r="AO505" s="91">
        <f t="shared" si="458"/>
        <v>0.77</v>
      </c>
      <c r="AP505" s="91">
        <f t="shared" si="459"/>
        <v>3.853553228310829E-3</v>
      </c>
      <c r="AQ505" s="91">
        <f t="shared" si="460"/>
        <v>0.38</v>
      </c>
      <c r="AR505" s="91">
        <f t="shared" si="461"/>
        <v>7.7071064566216639E-4</v>
      </c>
      <c r="AS505" s="91">
        <f t="shared" si="462"/>
        <v>0.08</v>
      </c>
      <c r="AT505" s="91">
        <f t="shared" si="463"/>
        <v>7.707106456621658E-3</v>
      </c>
      <c r="AU505" s="91">
        <f t="shared" si="464"/>
        <v>0.77</v>
      </c>
      <c r="AV505" s="91">
        <f t="shared" si="465"/>
        <v>3.853553228310829E-3</v>
      </c>
      <c r="AW505" s="91">
        <f t="shared" si="466"/>
        <v>0.38</v>
      </c>
      <c r="AX505" s="91">
        <f t="shared" si="467"/>
        <v>1.9267766141554145E-3</v>
      </c>
      <c r="AY505" s="91">
        <f t="shared" si="468"/>
        <v>0.19</v>
      </c>
      <c r="AZ505" s="91">
        <f t="shared" si="469"/>
        <v>3.853553228310832E-4</v>
      </c>
      <c r="BA505" s="91">
        <f t="shared" si="470"/>
        <v>0.04</v>
      </c>
      <c r="BB505" s="91">
        <f t="shared" si="471"/>
        <v>1.5414212913243326E-3</v>
      </c>
      <c r="BC505" s="91">
        <f t="shared" si="472"/>
        <v>0.15</v>
      </c>
      <c r="BD505" s="91">
        <f t="shared" si="473"/>
        <v>7.7071064566216628E-4</v>
      </c>
      <c r="BE505" s="91">
        <f t="shared" si="474"/>
        <v>0.08</v>
      </c>
      <c r="BF505" s="91">
        <f t="shared" si="475"/>
        <v>3.8535532283108314E-4</v>
      </c>
      <c r="BG505" s="91">
        <f t="shared" si="476"/>
        <v>0.04</v>
      </c>
      <c r="BH505" s="91">
        <f t="shared" si="477"/>
        <v>7.7071064566216625E-5</v>
      </c>
      <c r="BI505" s="91">
        <f t="shared" si="478"/>
        <v>0.01</v>
      </c>
    </row>
    <row r="506" spans="1:61" s="91" customFormat="1" x14ac:dyDescent="0.25">
      <c r="A506" s="126">
        <v>7.5</v>
      </c>
      <c r="B506" s="127">
        <f t="shared" si="433"/>
        <v>41</v>
      </c>
      <c r="C506" s="128">
        <f t="shared" si="423"/>
        <v>0</v>
      </c>
      <c r="D506" s="129">
        <f t="shared" si="424"/>
        <v>1</v>
      </c>
      <c r="E506" s="130">
        <f t="shared" si="425"/>
        <v>0</v>
      </c>
      <c r="F506" s="145">
        <f t="shared" si="422"/>
        <v>40</v>
      </c>
      <c r="G506" s="138">
        <f t="shared" si="447"/>
        <v>2.486659350265958E-2</v>
      </c>
      <c r="H506" s="133">
        <f t="shared" si="434"/>
        <v>0.46296296296296297</v>
      </c>
      <c r="I506" s="129">
        <f t="shared" si="435"/>
        <v>1.38</v>
      </c>
      <c r="J506" s="133">
        <f t="shared" si="436"/>
        <v>0.46294938630803623</v>
      </c>
      <c r="K506" s="133">
        <f t="shared" si="448"/>
        <v>1.357013754224999E-5</v>
      </c>
      <c r="L506" s="128">
        <f t="shared" si="437"/>
        <v>18.617322322758923</v>
      </c>
      <c r="M506" s="129">
        <f t="shared" si="426"/>
        <v>0</v>
      </c>
      <c r="N506" s="145">
        <v>0</v>
      </c>
      <c r="O506" s="140">
        <f t="shared" si="438"/>
        <v>1014.6573785489292</v>
      </c>
      <c r="P506" s="135">
        <f t="shared" si="439"/>
        <v>480</v>
      </c>
      <c r="Q506" s="138">
        <f t="shared" si="440"/>
        <v>1.243329675132979E-2</v>
      </c>
      <c r="R506" s="133">
        <f t="shared" si="441"/>
        <v>0.23148148148148148</v>
      </c>
      <c r="S506" s="133">
        <f t="shared" si="427"/>
        <v>0.23147469315401811</v>
      </c>
      <c r="T506" s="133">
        <f t="shared" si="428"/>
        <v>6.7850687711249949E-6</v>
      </c>
      <c r="U506" s="138">
        <f t="shared" si="442"/>
        <v>6.216648375664895E-3</v>
      </c>
      <c r="V506" s="133">
        <f t="shared" si="443"/>
        <v>0.11574074074074074</v>
      </c>
      <c r="W506" s="133">
        <f t="shared" si="429"/>
        <v>0.11573734657700906</v>
      </c>
      <c r="X506" s="133">
        <f t="shared" si="430"/>
        <v>3.3925343855624975E-6</v>
      </c>
      <c r="Y506" s="138">
        <f t="shared" si="444"/>
        <v>1.2433296751329793E-3</v>
      </c>
      <c r="Z506" s="133">
        <f t="shared" si="445"/>
        <v>2.3148148148148147E-2</v>
      </c>
      <c r="AA506" s="133">
        <f t="shared" si="431"/>
        <v>2.3147469315401816E-2</v>
      </c>
      <c r="AB506" s="133">
        <f t="shared" si="432"/>
        <v>6.7850687711249964E-7</v>
      </c>
      <c r="AC506" s="141">
        <f t="shared" si="446"/>
        <v>0.3730034722222284</v>
      </c>
      <c r="AD506" s="91">
        <f t="shared" si="449"/>
        <v>3.0899917282806777E-2</v>
      </c>
      <c r="AE506" s="91">
        <f t="shared" si="450"/>
        <v>3.04</v>
      </c>
      <c r="AF506" s="91">
        <f t="shared" si="451"/>
        <v>1.5449958641403388E-2</v>
      </c>
      <c r="AG506" s="91">
        <f t="shared" si="450"/>
        <v>1.53</v>
      </c>
      <c r="AH506" s="91">
        <f t="shared" si="452"/>
        <v>7.7249793207016942E-3</v>
      </c>
      <c r="AI506" s="91">
        <f t="shared" si="453"/>
        <v>0.77</v>
      </c>
      <c r="AJ506" s="91">
        <f t="shared" si="454"/>
        <v>1.5449958641403402E-3</v>
      </c>
      <c r="AK506" s="91">
        <f t="shared" si="453"/>
        <v>0.15</v>
      </c>
      <c r="AL506" s="91">
        <f t="shared" si="455"/>
        <v>1.5449958641403388E-2</v>
      </c>
      <c r="AM506" s="91">
        <f t="shared" si="456"/>
        <v>1.53</v>
      </c>
      <c r="AN506" s="91">
        <f t="shared" si="457"/>
        <v>7.7249793207016942E-3</v>
      </c>
      <c r="AO506" s="91">
        <f t="shared" si="458"/>
        <v>0.77</v>
      </c>
      <c r="AP506" s="91">
        <f t="shared" si="459"/>
        <v>3.8624896603508471E-3</v>
      </c>
      <c r="AQ506" s="91">
        <f t="shared" si="460"/>
        <v>0.39</v>
      </c>
      <c r="AR506" s="91">
        <f t="shared" si="461"/>
        <v>7.724979320701701E-4</v>
      </c>
      <c r="AS506" s="91">
        <f t="shared" si="462"/>
        <v>0.08</v>
      </c>
      <c r="AT506" s="91">
        <f t="shared" si="463"/>
        <v>7.7249793207016942E-3</v>
      </c>
      <c r="AU506" s="91">
        <f t="shared" si="464"/>
        <v>0.77</v>
      </c>
      <c r="AV506" s="91">
        <f t="shared" si="465"/>
        <v>3.8624896603508471E-3</v>
      </c>
      <c r="AW506" s="91">
        <f t="shared" si="466"/>
        <v>0.39</v>
      </c>
      <c r="AX506" s="91">
        <f t="shared" si="467"/>
        <v>1.9312448301754236E-3</v>
      </c>
      <c r="AY506" s="91">
        <f t="shared" si="468"/>
        <v>0.19</v>
      </c>
      <c r="AZ506" s="91">
        <f t="shared" si="469"/>
        <v>3.8624896603508505E-4</v>
      </c>
      <c r="BA506" s="91">
        <f t="shared" si="470"/>
        <v>0.04</v>
      </c>
      <c r="BB506" s="91">
        <f t="shared" si="471"/>
        <v>1.54499586414034E-3</v>
      </c>
      <c r="BC506" s="91">
        <f t="shared" si="472"/>
        <v>0.15</v>
      </c>
      <c r="BD506" s="91">
        <f t="shared" si="473"/>
        <v>7.7249793207016999E-4</v>
      </c>
      <c r="BE506" s="91">
        <f t="shared" si="474"/>
        <v>0.08</v>
      </c>
      <c r="BF506" s="91">
        <f t="shared" si="475"/>
        <v>3.8624896603508499E-4</v>
      </c>
      <c r="BG506" s="91">
        <f t="shared" si="476"/>
        <v>0.04</v>
      </c>
      <c r="BH506" s="91">
        <f t="shared" si="477"/>
        <v>7.7249793207016988E-5</v>
      </c>
      <c r="BI506" s="91">
        <f t="shared" si="478"/>
        <v>0.01</v>
      </c>
    </row>
    <row r="507" spans="1:61" s="91" customFormat="1" x14ac:dyDescent="0.25">
      <c r="A507" s="126">
        <v>7.5</v>
      </c>
      <c r="B507" s="127">
        <f t="shared" si="433"/>
        <v>41</v>
      </c>
      <c r="C507" s="128">
        <f t="shared" si="423"/>
        <v>0</v>
      </c>
      <c r="D507" s="129">
        <f t="shared" si="424"/>
        <v>1</v>
      </c>
      <c r="E507" s="130">
        <f t="shared" si="425"/>
        <v>0</v>
      </c>
      <c r="F507" s="145">
        <f t="shared" si="422"/>
        <v>40</v>
      </c>
      <c r="G507" s="138">
        <f t="shared" si="447"/>
        <v>2.4866593516237465E-2</v>
      </c>
      <c r="H507" s="133">
        <f t="shared" si="434"/>
        <v>0.46296296296296297</v>
      </c>
      <c r="I507" s="129">
        <f t="shared" si="435"/>
        <v>1.38</v>
      </c>
      <c r="J507" s="133">
        <f t="shared" si="436"/>
        <v>0.46294938656082008</v>
      </c>
      <c r="K507" s="133">
        <f t="shared" si="448"/>
        <v>1.3570137549659682E-5</v>
      </c>
      <c r="L507" s="128">
        <f t="shared" si="437"/>
        <v>18.617322322758923</v>
      </c>
      <c r="M507" s="129">
        <f t="shared" si="426"/>
        <v>0</v>
      </c>
      <c r="N507" s="145">
        <v>0</v>
      </c>
      <c r="O507" s="140">
        <f t="shared" si="438"/>
        <v>1014.6573788410168</v>
      </c>
      <c r="P507" s="135">
        <f t="shared" si="439"/>
        <v>480</v>
      </c>
      <c r="Q507" s="138">
        <f t="shared" si="440"/>
        <v>1.2433296758118733E-2</v>
      </c>
      <c r="R507" s="133">
        <f t="shared" si="441"/>
        <v>0.23148148148148148</v>
      </c>
      <c r="S507" s="133">
        <f t="shared" si="427"/>
        <v>0.23147469328041004</v>
      </c>
      <c r="T507" s="133">
        <f t="shared" si="428"/>
        <v>6.7850687748298408E-6</v>
      </c>
      <c r="U507" s="138">
        <f t="shared" si="442"/>
        <v>6.2166483790593663E-3</v>
      </c>
      <c r="V507" s="133">
        <f t="shared" si="443"/>
        <v>0.11574074074074074</v>
      </c>
      <c r="W507" s="133">
        <f t="shared" si="429"/>
        <v>0.11573734664020502</v>
      </c>
      <c r="X507" s="133">
        <f t="shared" si="430"/>
        <v>3.3925343874149204E-6</v>
      </c>
      <c r="Y507" s="138">
        <f t="shared" si="444"/>
        <v>1.2433296758118735E-3</v>
      </c>
      <c r="Z507" s="133">
        <f t="shared" si="445"/>
        <v>2.3148148148148147E-2</v>
      </c>
      <c r="AA507" s="133">
        <f t="shared" si="431"/>
        <v>2.3147469328041008E-2</v>
      </c>
      <c r="AB507" s="133">
        <f t="shared" si="432"/>
        <v>6.7850687748298423E-7</v>
      </c>
      <c r="AC507" s="141">
        <f t="shared" si="446"/>
        <v>0.37309027777778397</v>
      </c>
      <c r="AD507" s="91">
        <f t="shared" si="449"/>
        <v>3.097140873916596E-2</v>
      </c>
      <c r="AE507" s="91">
        <f t="shared" si="450"/>
        <v>3.05</v>
      </c>
      <c r="AF507" s="91">
        <f t="shared" si="451"/>
        <v>1.548570436958298E-2</v>
      </c>
      <c r="AG507" s="91">
        <f t="shared" si="450"/>
        <v>1.54</v>
      </c>
      <c r="AH507" s="91">
        <f t="shared" si="452"/>
        <v>7.74285218479149E-3</v>
      </c>
      <c r="AI507" s="91">
        <f t="shared" si="453"/>
        <v>0.77</v>
      </c>
      <c r="AJ507" s="91">
        <f t="shared" si="454"/>
        <v>1.5485704369582994E-3</v>
      </c>
      <c r="AK507" s="91">
        <f t="shared" si="453"/>
        <v>0.15</v>
      </c>
      <c r="AL507" s="91">
        <f t="shared" si="455"/>
        <v>1.548570436958298E-2</v>
      </c>
      <c r="AM507" s="91">
        <f t="shared" si="456"/>
        <v>1.54</v>
      </c>
      <c r="AN507" s="91">
        <f t="shared" si="457"/>
        <v>7.74285218479149E-3</v>
      </c>
      <c r="AO507" s="91">
        <f t="shared" si="458"/>
        <v>0.77</v>
      </c>
      <c r="AP507" s="91">
        <f t="shared" si="459"/>
        <v>3.871426092395745E-3</v>
      </c>
      <c r="AQ507" s="91">
        <f t="shared" si="460"/>
        <v>0.39</v>
      </c>
      <c r="AR507" s="91">
        <f t="shared" si="461"/>
        <v>7.7428521847914969E-4</v>
      </c>
      <c r="AS507" s="91">
        <f t="shared" si="462"/>
        <v>0.08</v>
      </c>
      <c r="AT507" s="91">
        <f t="shared" si="463"/>
        <v>7.74285218479149E-3</v>
      </c>
      <c r="AU507" s="91">
        <f t="shared" si="464"/>
        <v>0.77</v>
      </c>
      <c r="AV507" s="91">
        <f t="shared" si="465"/>
        <v>3.871426092395745E-3</v>
      </c>
      <c r="AW507" s="91">
        <f t="shared" si="466"/>
        <v>0.39</v>
      </c>
      <c r="AX507" s="91">
        <f t="shared" si="467"/>
        <v>1.9357130461978725E-3</v>
      </c>
      <c r="AY507" s="91">
        <f t="shared" si="468"/>
        <v>0.19</v>
      </c>
      <c r="AZ507" s="91">
        <f t="shared" si="469"/>
        <v>3.8714260923957485E-4</v>
      </c>
      <c r="BA507" s="91">
        <f t="shared" si="470"/>
        <v>0.04</v>
      </c>
      <c r="BB507" s="91">
        <f t="shared" si="471"/>
        <v>1.5485704369582992E-3</v>
      </c>
      <c r="BC507" s="91">
        <f t="shared" si="472"/>
        <v>0.15</v>
      </c>
      <c r="BD507" s="91">
        <f t="shared" si="473"/>
        <v>7.7428521847914958E-4</v>
      </c>
      <c r="BE507" s="91">
        <f t="shared" si="474"/>
        <v>0.08</v>
      </c>
      <c r="BF507" s="91">
        <f t="shared" si="475"/>
        <v>3.8714260923957479E-4</v>
      </c>
      <c r="BG507" s="91">
        <f t="shared" si="476"/>
        <v>0.04</v>
      </c>
      <c r="BH507" s="91">
        <f t="shared" si="477"/>
        <v>7.7428521847914942E-5</v>
      </c>
      <c r="BI507" s="91">
        <f t="shared" si="478"/>
        <v>0.01</v>
      </c>
    </row>
    <row r="508" spans="1:61" s="91" customFormat="1" x14ac:dyDescent="0.25">
      <c r="A508" s="126">
        <v>7.5</v>
      </c>
      <c r="B508" s="127">
        <f t="shared" si="433"/>
        <v>41</v>
      </c>
      <c r="C508" s="128">
        <f t="shared" si="423"/>
        <v>0</v>
      </c>
      <c r="D508" s="129">
        <f t="shared" si="424"/>
        <v>1</v>
      </c>
      <c r="E508" s="130">
        <f t="shared" si="425"/>
        <v>0</v>
      </c>
      <c r="F508" s="145">
        <f t="shared" si="422"/>
        <v>40</v>
      </c>
      <c r="G508" s="138">
        <f t="shared" si="447"/>
        <v>2.4866593529288702E-2</v>
      </c>
      <c r="H508" s="133">
        <f t="shared" si="434"/>
        <v>0.46296296296296297</v>
      </c>
      <c r="I508" s="129">
        <f t="shared" si="435"/>
        <v>1.38</v>
      </c>
      <c r="J508" s="133">
        <f t="shared" si="436"/>
        <v>0.46294938680379916</v>
      </c>
      <c r="K508" s="133">
        <f t="shared" si="448"/>
        <v>1.357013755678197E-5</v>
      </c>
      <c r="L508" s="128">
        <f t="shared" si="437"/>
        <v>18.617322322758923</v>
      </c>
      <c r="M508" s="129">
        <f t="shared" si="426"/>
        <v>0</v>
      </c>
      <c r="N508" s="145">
        <v>0</v>
      </c>
      <c r="O508" s="140">
        <f t="shared" si="438"/>
        <v>1014.6573791217758</v>
      </c>
      <c r="P508" s="135">
        <f t="shared" si="439"/>
        <v>480</v>
      </c>
      <c r="Q508" s="138">
        <f t="shared" si="440"/>
        <v>1.2433296764644351E-2</v>
      </c>
      <c r="R508" s="133">
        <f t="shared" si="441"/>
        <v>0.23148148148148148</v>
      </c>
      <c r="S508" s="133">
        <f t="shared" si="427"/>
        <v>0.23147469340189958</v>
      </c>
      <c r="T508" s="133">
        <f t="shared" si="428"/>
        <v>6.785068778390985E-6</v>
      </c>
      <c r="U508" s="138">
        <f t="shared" si="442"/>
        <v>6.2166483823221756E-3</v>
      </c>
      <c r="V508" s="133">
        <f t="shared" si="443"/>
        <v>0.11574074074074074</v>
      </c>
      <c r="W508" s="133">
        <f t="shared" si="429"/>
        <v>0.11573734670094979</v>
      </c>
      <c r="X508" s="133">
        <f t="shared" si="430"/>
        <v>3.3925343891954925E-6</v>
      </c>
      <c r="Y508" s="138">
        <f t="shared" si="444"/>
        <v>1.2433296764644353E-3</v>
      </c>
      <c r="Z508" s="133">
        <f t="shared" si="445"/>
        <v>2.3148148148148147E-2</v>
      </c>
      <c r="AA508" s="133">
        <f t="shared" si="431"/>
        <v>2.314746934018996E-2</v>
      </c>
      <c r="AB508" s="133">
        <f t="shared" si="432"/>
        <v>6.7850687783909858E-7</v>
      </c>
      <c r="AC508" s="141">
        <f t="shared" si="446"/>
        <v>0.37317708333333954</v>
      </c>
      <c r="AD508" s="91">
        <f t="shared" si="449"/>
        <v>3.1042900195562665E-2</v>
      </c>
      <c r="AE508" s="91">
        <f t="shared" si="450"/>
        <v>3.06</v>
      </c>
      <c r="AF508" s="91">
        <f t="shared" si="451"/>
        <v>1.5521450097781333E-2</v>
      </c>
      <c r="AG508" s="91">
        <f t="shared" si="450"/>
        <v>1.54</v>
      </c>
      <c r="AH508" s="91">
        <f t="shared" si="452"/>
        <v>7.7607250488906663E-3</v>
      </c>
      <c r="AI508" s="91">
        <f t="shared" si="453"/>
        <v>0.77</v>
      </c>
      <c r="AJ508" s="91">
        <f t="shared" si="454"/>
        <v>1.5521450097781347E-3</v>
      </c>
      <c r="AK508" s="91">
        <f t="shared" si="453"/>
        <v>0.16</v>
      </c>
      <c r="AL508" s="91">
        <f t="shared" si="455"/>
        <v>1.5521450097781333E-2</v>
      </c>
      <c r="AM508" s="91">
        <f t="shared" si="456"/>
        <v>1.54</v>
      </c>
      <c r="AN508" s="91">
        <f t="shared" si="457"/>
        <v>7.7607250488906663E-3</v>
      </c>
      <c r="AO508" s="91">
        <f t="shared" si="458"/>
        <v>0.77</v>
      </c>
      <c r="AP508" s="91">
        <f t="shared" si="459"/>
        <v>3.8803625244453331E-3</v>
      </c>
      <c r="AQ508" s="91">
        <f t="shared" si="460"/>
        <v>0.39</v>
      </c>
      <c r="AR508" s="91">
        <f t="shared" si="461"/>
        <v>7.7607250488906734E-4</v>
      </c>
      <c r="AS508" s="91">
        <f t="shared" si="462"/>
        <v>0.08</v>
      </c>
      <c r="AT508" s="91">
        <f t="shared" si="463"/>
        <v>7.7607250488906663E-3</v>
      </c>
      <c r="AU508" s="91">
        <f t="shared" si="464"/>
        <v>0.77</v>
      </c>
      <c r="AV508" s="91">
        <f t="shared" si="465"/>
        <v>3.8803625244453331E-3</v>
      </c>
      <c r="AW508" s="91">
        <f t="shared" si="466"/>
        <v>0.39</v>
      </c>
      <c r="AX508" s="91">
        <f t="shared" si="467"/>
        <v>1.9401812622226666E-3</v>
      </c>
      <c r="AY508" s="91">
        <f t="shared" si="468"/>
        <v>0.19</v>
      </c>
      <c r="AZ508" s="91">
        <f t="shared" si="469"/>
        <v>3.8803625244453367E-4</v>
      </c>
      <c r="BA508" s="91">
        <f t="shared" si="470"/>
        <v>0.04</v>
      </c>
      <c r="BB508" s="91">
        <f t="shared" si="471"/>
        <v>1.5521450097781345E-3</v>
      </c>
      <c r="BC508" s="91">
        <f t="shared" si="472"/>
        <v>0.16</v>
      </c>
      <c r="BD508" s="91">
        <f t="shared" si="473"/>
        <v>7.7607250488906723E-4</v>
      </c>
      <c r="BE508" s="91">
        <f t="shared" si="474"/>
        <v>0.08</v>
      </c>
      <c r="BF508" s="91">
        <f t="shared" si="475"/>
        <v>3.8803625244453362E-4</v>
      </c>
      <c r="BG508" s="91">
        <f t="shared" si="476"/>
        <v>0.04</v>
      </c>
      <c r="BH508" s="91">
        <f t="shared" si="477"/>
        <v>7.7607250488906707E-5</v>
      </c>
      <c r="BI508" s="91">
        <f t="shared" si="478"/>
        <v>0.01</v>
      </c>
    </row>
    <row r="509" spans="1:61" s="91" customFormat="1" x14ac:dyDescent="0.25">
      <c r="A509" s="126">
        <v>7.5</v>
      </c>
      <c r="B509" s="127">
        <f t="shared" si="433"/>
        <v>41</v>
      </c>
      <c r="C509" s="128">
        <f t="shared" si="423"/>
        <v>0</v>
      </c>
      <c r="D509" s="129">
        <f t="shared" si="424"/>
        <v>1</v>
      </c>
      <c r="E509" s="130">
        <f t="shared" si="425"/>
        <v>0</v>
      </c>
      <c r="F509" s="145">
        <f t="shared" si="422"/>
        <v>40</v>
      </c>
      <c r="G509" s="138">
        <f t="shared" si="447"/>
        <v>2.4866593541833716E-2</v>
      </c>
      <c r="H509" s="133">
        <f t="shared" si="434"/>
        <v>0.46296296296296297</v>
      </c>
      <c r="I509" s="129">
        <f t="shared" si="435"/>
        <v>1.38</v>
      </c>
      <c r="J509" s="133">
        <f t="shared" si="436"/>
        <v>0.46294938703735372</v>
      </c>
      <c r="K509" s="133">
        <f t="shared" si="448"/>
        <v>1.3570137563628007E-5</v>
      </c>
      <c r="L509" s="128">
        <f t="shared" si="437"/>
        <v>18.617322322758923</v>
      </c>
      <c r="M509" s="129">
        <f t="shared" si="426"/>
        <v>0</v>
      </c>
      <c r="N509" s="145">
        <v>0</v>
      </c>
      <c r="O509" s="140">
        <f t="shared" si="438"/>
        <v>1014.657379391645</v>
      </c>
      <c r="P509" s="135">
        <f t="shared" si="439"/>
        <v>480</v>
      </c>
      <c r="Q509" s="138">
        <f t="shared" si="440"/>
        <v>1.2433296770916858E-2</v>
      </c>
      <c r="R509" s="133">
        <f t="shared" si="441"/>
        <v>0.23148148148148148</v>
      </c>
      <c r="S509" s="133">
        <f t="shared" si="427"/>
        <v>0.23147469351867686</v>
      </c>
      <c r="T509" s="133">
        <f t="shared" si="428"/>
        <v>6.7850687818140035E-6</v>
      </c>
      <c r="U509" s="138">
        <f t="shared" si="442"/>
        <v>6.216648385458429E-3</v>
      </c>
      <c r="V509" s="133">
        <f t="shared" si="443"/>
        <v>0.11574074074074074</v>
      </c>
      <c r="W509" s="133">
        <f t="shared" si="429"/>
        <v>0.11573734675933843</v>
      </c>
      <c r="X509" s="133">
        <f t="shared" si="430"/>
        <v>3.3925343909070018E-6</v>
      </c>
      <c r="Y509" s="138">
        <f t="shared" si="444"/>
        <v>1.2433296770916859E-3</v>
      </c>
      <c r="Z509" s="133">
        <f t="shared" si="445"/>
        <v>2.3148148148148147E-2</v>
      </c>
      <c r="AA509" s="133">
        <f t="shared" si="431"/>
        <v>2.3147469351867688E-2</v>
      </c>
      <c r="AB509" s="133">
        <f t="shared" si="432"/>
        <v>6.7850687818140037E-7</v>
      </c>
      <c r="AC509" s="141">
        <f t="shared" si="446"/>
        <v>0.37326388888889511</v>
      </c>
      <c r="AD509" s="91">
        <f t="shared" si="449"/>
        <v>3.1114391651995438E-2</v>
      </c>
      <c r="AE509" s="91">
        <f t="shared" si="450"/>
        <v>3.06</v>
      </c>
      <c r="AF509" s="91">
        <f t="shared" si="451"/>
        <v>1.5557195825997719E-2</v>
      </c>
      <c r="AG509" s="91">
        <f t="shared" si="450"/>
        <v>1.54</v>
      </c>
      <c r="AH509" s="91">
        <f t="shared" si="452"/>
        <v>7.7785979129988596E-3</v>
      </c>
      <c r="AI509" s="91">
        <f t="shared" si="453"/>
        <v>0.77</v>
      </c>
      <c r="AJ509" s="91">
        <f t="shared" si="454"/>
        <v>1.5557195825997732E-3</v>
      </c>
      <c r="AK509" s="91">
        <f t="shared" si="453"/>
        <v>0.16</v>
      </c>
      <c r="AL509" s="91">
        <f t="shared" si="455"/>
        <v>1.5557195825997719E-2</v>
      </c>
      <c r="AM509" s="91">
        <f t="shared" si="456"/>
        <v>1.54</v>
      </c>
      <c r="AN509" s="91">
        <f t="shared" si="457"/>
        <v>7.7785979129988596E-3</v>
      </c>
      <c r="AO509" s="91">
        <f t="shared" si="458"/>
        <v>0.77</v>
      </c>
      <c r="AP509" s="91">
        <f t="shared" si="459"/>
        <v>3.8892989564994298E-3</v>
      </c>
      <c r="AQ509" s="91">
        <f t="shared" si="460"/>
        <v>0.39</v>
      </c>
      <c r="AR509" s="91">
        <f t="shared" si="461"/>
        <v>7.7785979129988661E-4</v>
      </c>
      <c r="AS509" s="91">
        <f t="shared" si="462"/>
        <v>0.08</v>
      </c>
      <c r="AT509" s="91">
        <f t="shared" si="463"/>
        <v>7.7785979129988596E-3</v>
      </c>
      <c r="AU509" s="91">
        <f t="shared" si="464"/>
        <v>0.77</v>
      </c>
      <c r="AV509" s="91">
        <f t="shared" si="465"/>
        <v>3.8892989564994298E-3</v>
      </c>
      <c r="AW509" s="91">
        <f t="shared" si="466"/>
        <v>0.39</v>
      </c>
      <c r="AX509" s="91">
        <f t="shared" si="467"/>
        <v>1.9446494782497149E-3</v>
      </c>
      <c r="AY509" s="91">
        <f t="shared" si="468"/>
        <v>0.19</v>
      </c>
      <c r="AZ509" s="91">
        <f t="shared" si="469"/>
        <v>3.8892989564994331E-4</v>
      </c>
      <c r="BA509" s="91">
        <f t="shared" si="470"/>
        <v>0.04</v>
      </c>
      <c r="BB509" s="91">
        <f t="shared" si="471"/>
        <v>1.555719582599773E-3</v>
      </c>
      <c r="BC509" s="91">
        <f t="shared" si="472"/>
        <v>0.16</v>
      </c>
      <c r="BD509" s="91">
        <f t="shared" si="473"/>
        <v>7.778597912998865E-4</v>
      </c>
      <c r="BE509" s="91">
        <f t="shared" si="474"/>
        <v>0.08</v>
      </c>
      <c r="BF509" s="91">
        <f t="shared" si="475"/>
        <v>3.8892989564994325E-4</v>
      </c>
      <c r="BG509" s="91">
        <f t="shared" si="476"/>
        <v>0.04</v>
      </c>
      <c r="BH509" s="91">
        <f t="shared" si="477"/>
        <v>7.7785979129988637E-5</v>
      </c>
      <c r="BI509" s="91">
        <f t="shared" si="478"/>
        <v>0.01</v>
      </c>
    </row>
    <row r="510" spans="1:61" s="91" customFormat="1" x14ac:dyDescent="0.25">
      <c r="A510" s="126">
        <v>7.5</v>
      </c>
      <c r="B510" s="127">
        <f t="shared" si="433"/>
        <v>41</v>
      </c>
      <c r="C510" s="128">
        <f t="shared" si="423"/>
        <v>0</v>
      </c>
      <c r="D510" s="129">
        <f t="shared" si="424"/>
        <v>1</v>
      </c>
      <c r="E510" s="130">
        <f t="shared" si="425"/>
        <v>0</v>
      </c>
      <c r="F510" s="145">
        <f t="shared" si="422"/>
        <v>40</v>
      </c>
      <c r="G510" s="138">
        <f t="shared" si="447"/>
        <v>2.4866593553892143E-2</v>
      </c>
      <c r="H510" s="133">
        <f t="shared" si="434"/>
        <v>0.46296296296296297</v>
      </c>
      <c r="I510" s="129">
        <f t="shared" si="435"/>
        <v>1.38</v>
      </c>
      <c r="J510" s="133">
        <f t="shared" si="436"/>
        <v>0.46294938726184937</v>
      </c>
      <c r="K510" s="133">
        <f t="shared" si="448"/>
        <v>1.3570137570208499E-5</v>
      </c>
      <c r="L510" s="128">
        <f t="shared" si="437"/>
        <v>18.617322322758923</v>
      </c>
      <c r="M510" s="129">
        <f t="shared" si="426"/>
        <v>0</v>
      </c>
      <c r="N510" s="145">
        <v>0</v>
      </c>
      <c r="O510" s="140">
        <f t="shared" si="438"/>
        <v>1014.6573796510471</v>
      </c>
      <c r="P510" s="135">
        <f t="shared" si="439"/>
        <v>480</v>
      </c>
      <c r="Q510" s="138">
        <f t="shared" si="440"/>
        <v>1.2433296776946072E-2</v>
      </c>
      <c r="R510" s="133">
        <f t="shared" si="441"/>
        <v>0.23148148148148148</v>
      </c>
      <c r="S510" s="133">
        <f t="shared" si="427"/>
        <v>0.23147469363092468</v>
      </c>
      <c r="T510" s="133">
        <f t="shared" si="428"/>
        <v>6.7850687851042496E-6</v>
      </c>
      <c r="U510" s="138">
        <f t="shared" si="442"/>
        <v>6.2166483884730358E-3</v>
      </c>
      <c r="V510" s="133">
        <f t="shared" si="443"/>
        <v>0.11574074074074074</v>
      </c>
      <c r="W510" s="133">
        <f t="shared" si="429"/>
        <v>0.11573734681546234</v>
      </c>
      <c r="X510" s="133">
        <f t="shared" si="430"/>
        <v>3.3925343925521248E-6</v>
      </c>
      <c r="Y510" s="138">
        <f t="shared" si="444"/>
        <v>1.2433296776946073E-3</v>
      </c>
      <c r="Z510" s="133">
        <f t="shared" si="445"/>
        <v>2.3148148148148147E-2</v>
      </c>
      <c r="AA510" s="133">
        <f t="shared" si="431"/>
        <v>2.314746936309247E-2</v>
      </c>
      <c r="AB510" s="133">
        <f t="shared" si="432"/>
        <v>6.7850687851042513E-7</v>
      </c>
      <c r="AC510" s="141">
        <f t="shared" si="446"/>
        <v>0.37335069444445068</v>
      </c>
      <c r="AD510" s="91">
        <f t="shared" si="449"/>
        <v>3.1185883108462879E-2</v>
      </c>
      <c r="AE510" s="91">
        <f t="shared" si="450"/>
        <v>3.07</v>
      </c>
      <c r="AF510" s="91">
        <f t="shared" si="451"/>
        <v>1.5592941554231439E-2</v>
      </c>
      <c r="AG510" s="91">
        <f t="shared" si="450"/>
        <v>1.55</v>
      </c>
      <c r="AH510" s="91">
        <f t="shared" si="452"/>
        <v>7.7964707771157197E-3</v>
      </c>
      <c r="AI510" s="91">
        <f t="shared" si="453"/>
        <v>0.78</v>
      </c>
      <c r="AJ510" s="91">
        <f t="shared" si="454"/>
        <v>1.5592941554231452E-3</v>
      </c>
      <c r="AK510" s="91">
        <f t="shared" si="453"/>
        <v>0.16</v>
      </c>
      <c r="AL510" s="91">
        <f t="shared" si="455"/>
        <v>1.5592941554231439E-2</v>
      </c>
      <c r="AM510" s="91">
        <f t="shared" si="456"/>
        <v>1.55</v>
      </c>
      <c r="AN510" s="91">
        <f t="shared" si="457"/>
        <v>7.7964707771157197E-3</v>
      </c>
      <c r="AO510" s="91">
        <f t="shared" si="458"/>
        <v>0.78</v>
      </c>
      <c r="AP510" s="91">
        <f t="shared" si="459"/>
        <v>3.8982353885578598E-3</v>
      </c>
      <c r="AQ510" s="91">
        <f t="shared" si="460"/>
        <v>0.39</v>
      </c>
      <c r="AR510" s="91">
        <f t="shared" si="461"/>
        <v>7.7964707771157259E-4</v>
      </c>
      <c r="AS510" s="91">
        <f t="shared" si="462"/>
        <v>0.08</v>
      </c>
      <c r="AT510" s="91">
        <f t="shared" si="463"/>
        <v>7.7964707771157197E-3</v>
      </c>
      <c r="AU510" s="91">
        <f t="shared" si="464"/>
        <v>0.78</v>
      </c>
      <c r="AV510" s="91">
        <f t="shared" si="465"/>
        <v>3.8982353885578598E-3</v>
      </c>
      <c r="AW510" s="91">
        <f t="shared" si="466"/>
        <v>0.39</v>
      </c>
      <c r="AX510" s="91">
        <f t="shared" si="467"/>
        <v>1.9491176942789299E-3</v>
      </c>
      <c r="AY510" s="91">
        <f t="shared" si="468"/>
        <v>0.19</v>
      </c>
      <c r="AZ510" s="91">
        <f t="shared" si="469"/>
        <v>3.898235388557863E-4</v>
      </c>
      <c r="BA510" s="91">
        <f t="shared" si="470"/>
        <v>0.04</v>
      </c>
      <c r="BB510" s="91">
        <f t="shared" si="471"/>
        <v>1.559294155423145E-3</v>
      </c>
      <c r="BC510" s="91">
        <f t="shared" si="472"/>
        <v>0.16</v>
      </c>
      <c r="BD510" s="91">
        <f t="shared" si="473"/>
        <v>7.7964707771157249E-4</v>
      </c>
      <c r="BE510" s="91">
        <f t="shared" si="474"/>
        <v>0.08</v>
      </c>
      <c r="BF510" s="91">
        <f t="shared" si="475"/>
        <v>3.8982353885578624E-4</v>
      </c>
      <c r="BG510" s="91">
        <f t="shared" si="476"/>
        <v>0.04</v>
      </c>
      <c r="BH510" s="91">
        <f t="shared" si="477"/>
        <v>7.7964707771157235E-5</v>
      </c>
      <c r="BI510" s="91">
        <f t="shared" si="478"/>
        <v>0.01</v>
      </c>
    </row>
    <row r="511" spans="1:61" s="91" customFormat="1" x14ac:dyDescent="0.25">
      <c r="A511" s="126">
        <v>7.5</v>
      </c>
      <c r="B511" s="127">
        <f t="shared" si="433"/>
        <v>41</v>
      </c>
      <c r="C511" s="128">
        <f t="shared" si="423"/>
        <v>0</v>
      </c>
      <c r="D511" s="129">
        <f t="shared" si="424"/>
        <v>1</v>
      </c>
      <c r="E511" s="130">
        <f t="shared" si="425"/>
        <v>0</v>
      </c>
      <c r="F511" s="145">
        <f t="shared" si="422"/>
        <v>40</v>
      </c>
      <c r="G511" s="138">
        <f t="shared" si="447"/>
        <v>2.4866593565482858E-2</v>
      </c>
      <c r="H511" s="133">
        <f t="shared" si="434"/>
        <v>0.46296296296296297</v>
      </c>
      <c r="I511" s="129">
        <f t="shared" si="435"/>
        <v>1.38</v>
      </c>
      <c r="J511" s="133">
        <f t="shared" si="436"/>
        <v>0.46294938747763742</v>
      </c>
      <c r="K511" s="133">
        <f t="shared" si="448"/>
        <v>1.3570137576533755E-5</v>
      </c>
      <c r="L511" s="128">
        <f t="shared" si="437"/>
        <v>18.617322322758923</v>
      </c>
      <c r="M511" s="129">
        <f t="shared" si="426"/>
        <v>0</v>
      </c>
      <c r="N511" s="145">
        <v>0</v>
      </c>
      <c r="O511" s="140">
        <f t="shared" si="438"/>
        <v>1014.6573799003879</v>
      </c>
      <c r="P511" s="135">
        <f t="shared" si="439"/>
        <v>480</v>
      </c>
      <c r="Q511" s="138">
        <f t="shared" si="440"/>
        <v>1.2433296782741429E-2</v>
      </c>
      <c r="R511" s="133">
        <f t="shared" si="441"/>
        <v>0.23148148148148148</v>
      </c>
      <c r="S511" s="133">
        <f t="shared" si="427"/>
        <v>0.23147469373881871</v>
      </c>
      <c r="T511" s="133">
        <f t="shared" si="428"/>
        <v>6.7850687882668775E-6</v>
      </c>
      <c r="U511" s="138">
        <f t="shared" si="442"/>
        <v>6.2166483913707144E-3</v>
      </c>
      <c r="V511" s="133">
        <f t="shared" si="443"/>
        <v>0.11574074074074074</v>
      </c>
      <c r="W511" s="133">
        <f t="shared" si="429"/>
        <v>0.11573734686940935</v>
      </c>
      <c r="X511" s="133">
        <f t="shared" si="430"/>
        <v>3.3925343941334388E-6</v>
      </c>
      <c r="Y511" s="138">
        <f t="shared" si="444"/>
        <v>1.2433296782741431E-3</v>
      </c>
      <c r="Z511" s="133">
        <f t="shared" si="445"/>
        <v>2.3148148148148147E-2</v>
      </c>
      <c r="AA511" s="133">
        <f t="shared" si="431"/>
        <v>2.3147469373881874E-2</v>
      </c>
      <c r="AB511" s="133">
        <f t="shared" si="432"/>
        <v>6.7850687882668797E-7</v>
      </c>
      <c r="AC511" s="141">
        <f t="shared" si="446"/>
        <v>0.37343750000000625</v>
      </c>
      <c r="AD511" s="91">
        <f t="shared" si="449"/>
        <v>3.1257374564963643E-2</v>
      </c>
      <c r="AE511" s="91">
        <f t="shared" si="450"/>
        <v>3.08</v>
      </c>
      <c r="AF511" s="91">
        <f t="shared" si="451"/>
        <v>1.5628687282481821E-2</v>
      </c>
      <c r="AG511" s="91">
        <f t="shared" si="450"/>
        <v>1.55</v>
      </c>
      <c r="AH511" s="91">
        <f t="shared" si="452"/>
        <v>7.8143436412409107E-3</v>
      </c>
      <c r="AI511" s="91">
        <f t="shared" si="453"/>
        <v>0.78</v>
      </c>
      <c r="AJ511" s="91">
        <f t="shared" si="454"/>
        <v>1.5628687282481834E-3</v>
      </c>
      <c r="AK511" s="91">
        <f t="shared" si="453"/>
        <v>0.16</v>
      </c>
      <c r="AL511" s="91">
        <f t="shared" si="455"/>
        <v>1.5628687282481821E-2</v>
      </c>
      <c r="AM511" s="91">
        <f t="shared" si="456"/>
        <v>1.55</v>
      </c>
      <c r="AN511" s="91">
        <f t="shared" si="457"/>
        <v>7.8143436412409107E-3</v>
      </c>
      <c r="AO511" s="91">
        <f t="shared" si="458"/>
        <v>0.78</v>
      </c>
      <c r="AP511" s="91">
        <f t="shared" si="459"/>
        <v>3.9071718206204554E-3</v>
      </c>
      <c r="AQ511" s="91">
        <f t="shared" si="460"/>
        <v>0.39</v>
      </c>
      <c r="AR511" s="91">
        <f t="shared" si="461"/>
        <v>7.8143436412409168E-4</v>
      </c>
      <c r="AS511" s="91">
        <f t="shared" si="462"/>
        <v>0.08</v>
      </c>
      <c r="AT511" s="91">
        <f t="shared" si="463"/>
        <v>7.8143436412409107E-3</v>
      </c>
      <c r="AU511" s="91">
        <f t="shared" si="464"/>
        <v>0.78</v>
      </c>
      <c r="AV511" s="91">
        <f t="shared" si="465"/>
        <v>3.9071718206204554E-3</v>
      </c>
      <c r="AW511" s="91">
        <f t="shared" si="466"/>
        <v>0.39</v>
      </c>
      <c r="AX511" s="91">
        <f t="shared" si="467"/>
        <v>1.9535859103102277E-3</v>
      </c>
      <c r="AY511" s="91">
        <f t="shared" si="468"/>
        <v>0.2</v>
      </c>
      <c r="AZ511" s="91">
        <f t="shared" si="469"/>
        <v>3.9071718206204584E-4</v>
      </c>
      <c r="BA511" s="91">
        <f t="shared" si="470"/>
        <v>0.04</v>
      </c>
      <c r="BB511" s="91">
        <f t="shared" si="471"/>
        <v>1.5628687282481831E-3</v>
      </c>
      <c r="BC511" s="91">
        <f t="shared" si="472"/>
        <v>0.16</v>
      </c>
      <c r="BD511" s="91">
        <f t="shared" si="473"/>
        <v>7.8143436412409157E-4</v>
      </c>
      <c r="BE511" s="91">
        <f t="shared" si="474"/>
        <v>0.08</v>
      </c>
      <c r="BF511" s="91">
        <f t="shared" si="475"/>
        <v>3.9071718206204578E-4</v>
      </c>
      <c r="BG511" s="91">
        <f t="shared" si="476"/>
        <v>0.04</v>
      </c>
      <c r="BH511" s="91">
        <f t="shared" si="477"/>
        <v>7.8143436412409141E-5</v>
      </c>
      <c r="BI511" s="91">
        <f t="shared" si="478"/>
        <v>0.01</v>
      </c>
    </row>
    <row r="512" spans="1:61" s="91" customFormat="1" x14ac:dyDescent="0.25">
      <c r="A512" s="126">
        <v>7.5</v>
      </c>
      <c r="B512" s="127">
        <f t="shared" si="433"/>
        <v>41</v>
      </c>
      <c r="C512" s="128">
        <f t="shared" si="423"/>
        <v>0</v>
      </c>
      <c r="D512" s="129">
        <f t="shared" si="424"/>
        <v>1</v>
      </c>
      <c r="E512" s="130">
        <f t="shared" si="425"/>
        <v>0</v>
      </c>
      <c r="F512" s="145">
        <f t="shared" si="422"/>
        <v>40</v>
      </c>
      <c r="G512" s="138">
        <f t="shared" si="447"/>
        <v>2.4866593576624001E-2</v>
      </c>
      <c r="H512" s="133">
        <f t="shared" si="434"/>
        <v>0.46296296296296297</v>
      </c>
      <c r="I512" s="129">
        <f t="shared" si="435"/>
        <v>1.38</v>
      </c>
      <c r="J512" s="133">
        <f t="shared" si="436"/>
        <v>0.46294938768505567</v>
      </c>
      <c r="K512" s="133">
        <f t="shared" si="448"/>
        <v>1.3570137582613675E-5</v>
      </c>
      <c r="L512" s="128">
        <f t="shared" si="437"/>
        <v>18.617322322758923</v>
      </c>
      <c r="M512" s="129">
        <f t="shared" si="426"/>
        <v>0</v>
      </c>
      <c r="N512" s="145">
        <v>0</v>
      </c>
      <c r="O512" s="140">
        <f t="shared" si="438"/>
        <v>1014.6573801400577</v>
      </c>
      <c r="P512" s="135">
        <f t="shared" si="439"/>
        <v>480</v>
      </c>
      <c r="Q512" s="138">
        <f t="shared" si="440"/>
        <v>1.2433296788312001E-2</v>
      </c>
      <c r="R512" s="133">
        <f t="shared" si="441"/>
        <v>0.23148148148148148</v>
      </c>
      <c r="S512" s="133">
        <f t="shared" si="427"/>
        <v>0.23147469384252783</v>
      </c>
      <c r="T512" s="133">
        <f t="shared" si="428"/>
        <v>6.7850687913068373E-6</v>
      </c>
      <c r="U512" s="138">
        <f t="shared" si="442"/>
        <v>6.2166483941560003E-3</v>
      </c>
      <c r="V512" s="133">
        <f t="shared" si="443"/>
        <v>0.11574074074074074</v>
      </c>
      <c r="W512" s="133">
        <f t="shared" si="429"/>
        <v>0.11573734692126392</v>
      </c>
      <c r="X512" s="133">
        <f t="shared" si="430"/>
        <v>3.3925343956534186E-6</v>
      </c>
      <c r="Y512" s="138">
        <f t="shared" si="444"/>
        <v>1.2433296788312003E-3</v>
      </c>
      <c r="Z512" s="133">
        <f t="shared" si="445"/>
        <v>2.3148148148148147E-2</v>
      </c>
      <c r="AA512" s="133">
        <f t="shared" si="431"/>
        <v>2.3147469384252786E-2</v>
      </c>
      <c r="AB512" s="133">
        <f t="shared" si="432"/>
        <v>6.7850687913068386E-7</v>
      </c>
      <c r="AC512" s="141">
        <f t="shared" si="446"/>
        <v>0.37352430555556182</v>
      </c>
      <c r="AD512" s="91">
        <f t="shared" si="449"/>
        <v>3.1328866021496433E-2</v>
      </c>
      <c r="AE512" s="91">
        <f t="shared" si="450"/>
        <v>3.08</v>
      </c>
      <c r="AF512" s="91">
        <f t="shared" si="451"/>
        <v>1.5664433010748217E-2</v>
      </c>
      <c r="AG512" s="91">
        <f t="shared" si="450"/>
        <v>1.55</v>
      </c>
      <c r="AH512" s="91">
        <f t="shared" si="452"/>
        <v>7.8322165053741084E-3</v>
      </c>
      <c r="AI512" s="91">
        <f t="shared" si="453"/>
        <v>0.78</v>
      </c>
      <c r="AJ512" s="91">
        <f t="shared" si="454"/>
        <v>1.5664433010748231E-3</v>
      </c>
      <c r="AK512" s="91">
        <f t="shared" si="453"/>
        <v>0.16</v>
      </c>
      <c r="AL512" s="91">
        <f t="shared" si="455"/>
        <v>1.5664433010748217E-2</v>
      </c>
      <c r="AM512" s="91">
        <f t="shared" si="456"/>
        <v>1.55</v>
      </c>
      <c r="AN512" s="91">
        <f t="shared" si="457"/>
        <v>7.8322165053741084E-3</v>
      </c>
      <c r="AO512" s="91">
        <f t="shared" si="458"/>
        <v>0.78</v>
      </c>
      <c r="AP512" s="91">
        <f t="shared" si="459"/>
        <v>3.9161082526870542E-3</v>
      </c>
      <c r="AQ512" s="91">
        <f t="shared" si="460"/>
        <v>0.39</v>
      </c>
      <c r="AR512" s="91">
        <f t="shared" si="461"/>
        <v>7.8322165053741155E-4</v>
      </c>
      <c r="AS512" s="91">
        <f t="shared" si="462"/>
        <v>0.08</v>
      </c>
      <c r="AT512" s="91">
        <f t="shared" si="463"/>
        <v>7.8322165053741084E-3</v>
      </c>
      <c r="AU512" s="91">
        <f t="shared" si="464"/>
        <v>0.78</v>
      </c>
      <c r="AV512" s="91">
        <f t="shared" si="465"/>
        <v>3.9161082526870542E-3</v>
      </c>
      <c r="AW512" s="91">
        <f t="shared" si="466"/>
        <v>0.39</v>
      </c>
      <c r="AX512" s="91">
        <f t="shared" si="467"/>
        <v>1.9580541263435271E-3</v>
      </c>
      <c r="AY512" s="91">
        <f t="shared" si="468"/>
        <v>0.2</v>
      </c>
      <c r="AZ512" s="91">
        <f t="shared" si="469"/>
        <v>3.9161082526870578E-4</v>
      </c>
      <c r="BA512" s="91">
        <f t="shared" si="470"/>
        <v>0.04</v>
      </c>
      <c r="BB512" s="91">
        <f t="shared" si="471"/>
        <v>1.5664433010748229E-3</v>
      </c>
      <c r="BC512" s="91">
        <f t="shared" si="472"/>
        <v>0.16</v>
      </c>
      <c r="BD512" s="91">
        <f t="shared" si="473"/>
        <v>7.8322165053741144E-4</v>
      </c>
      <c r="BE512" s="91">
        <f t="shared" si="474"/>
        <v>0.08</v>
      </c>
      <c r="BF512" s="91">
        <f t="shared" si="475"/>
        <v>3.9161082526870572E-4</v>
      </c>
      <c r="BG512" s="91">
        <f t="shared" si="476"/>
        <v>0.04</v>
      </c>
      <c r="BH512" s="91">
        <f t="shared" si="477"/>
        <v>7.8322165053741128E-5</v>
      </c>
      <c r="BI512" s="91">
        <f t="shared" si="478"/>
        <v>0.01</v>
      </c>
    </row>
    <row r="513" spans="1:61" s="91" customFormat="1" x14ac:dyDescent="0.25">
      <c r="A513" s="126">
        <v>7.5</v>
      </c>
      <c r="B513" s="127">
        <f t="shared" si="433"/>
        <v>41</v>
      </c>
      <c r="C513" s="128">
        <f t="shared" si="423"/>
        <v>0</v>
      </c>
      <c r="D513" s="129">
        <f t="shared" si="424"/>
        <v>1</v>
      </c>
      <c r="E513" s="130">
        <f t="shared" si="425"/>
        <v>0</v>
      </c>
      <c r="F513" s="145">
        <f t="shared" si="422"/>
        <v>40</v>
      </c>
      <c r="G513" s="138">
        <f t="shared" si="447"/>
        <v>2.4866593587333011E-2</v>
      </c>
      <c r="H513" s="133">
        <f t="shared" si="434"/>
        <v>0.46296296296296297</v>
      </c>
      <c r="I513" s="129">
        <f t="shared" si="435"/>
        <v>1.38</v>
      </c>
      <c r="J513" s="133">
        <f t="shared" si="436"/>
        <v>0.46294938788442874</v>
      </c>
      <c r="K513" s="133">
        <f t="shared" si="448"/>
        <v>1.357013758845777E-5</v>
      </c>
      <c r="L513" s="128">
        <f t="shared" si="437"/>
        <v>18.617322322758923</v>
      </c>
      <c r="M513" s="129">
        <f t="shared" si="426"/>
        <v>0</v>
      </c>
      <c r="N513" s="145">
        <v>0</v>
      </c>
      <c r="O513" s="140">
        <f t="shared" si="438"/>
        <v>1014.6573803704317</v>
      </c>
      <c r="P513" s="135">
        <f t="shared" si="439"/>
        <v>480</v>
      </c>
      <c r="Q513" s="138">
        <f t="shared" si="440"/>
        <v>1.2433296793666506E-2</v>
      </c>
      <c r="R513" s="133">
        <f t="shared" si="441"/>
        <v>0.23148148148148148</v>
      </c>
      <c r="S513" s="133">
        <f t="shared" si="427"/>
        <v>0.23147469394221437</v>
      </c>
      <c r="T513" s="133">
        <f t="shared" si="428"/>
        <v>6.785068794228885E-6</v>
      </c>
      <c r="U513" s="138">
        <f t="shared" si="442"/>
        <v>6.2166483968332529E-3</v>
      </c>
      <c r="V513" s="133">
        <f t="shared" si="443"/>
        <v>0.11574074074074074</v>
      </c>
      <c r="W513" s="133">
        <f t="shared" si="429"/>
        <v>0.11573734697110719</v>
      </c>
      <c r="X513" s="133">
        <f t="shared" si="430"/>
        <v>3.3925343971144425E-6</v>
      </c>
      <c r="Y513" s="138">
        <f t="shared" si="444"/>
        <v>1.2433296793666507E-3</v>
      </c>
      <c r="Z513" s="133">
        <f t="shared" si="445"/>
        <v>2.3148148148148147E-2</v>
      </c>
      <c r="AA513" s="133">
        <f t="shared" si="431"/>
        <v>2.3147469394221441E-2</v>
      </c>
      <c r="AB513" s="133">
        <f t="shared" si="432"/>
        <v>6.7850687942288852E-7</v>
      </c>
      <c r="AC513" s="141">
        <f t="shared" si="446"/>
        <v>0.37361111111111739</v>
      </c>
      <c r="AD513" s="91">
        <f t="shared" si="449"/>
        <v>3.1400357478060019E-2</v>
      </c>
      <c r="AE513" s="91">
        <f t="shared" si="450"/>
        <v>3.09</v>
      </c>
      <c r="AF513" s="91">
        <f t="shared" si="451"/>
        <v>1.5700178739030009E-2</v>
      </c>
      <c r="AG513" s="91">
        <f t="shared" si="450"/>
        <v>1.56</v>
      </c>
      <c r="AH513" s="91">
        <f t="shared" si="452"/>
        <v>7.8500893695150047E-3</v>
      </c>
      <c r="AI513" s="91">
        <f t="shared" si="453"/>
        <v>0.78</v>
      </c>
      <c r="AJ513" s="91">
        <f t="shared" si="454"/>
        <v>1.5700178739030022E-3</v>
      </c>
      <c r="AK513" s="91">
        <f t="shared" si="453"/>
        <v>0.16</v>
      </c>
      <c r="AL513" s="91">
        <f t="shared" si="455"/>
        <v>1.5700178739030009E-2</v>
      </c>
      <c r="AM513" s="91">
        <f t="shared" si="456"/>
        <v>1.56</v>
      </c>
      <c r="AN513" s="91">
        <f t="shared" si="457"/>
        <v>7.8500893695150047E-3</v>
      </c>
      <c r="AO513" s="91">
        <f t="shared" si="458"/>
        <v>0.78</v>
      </c>
      <c r="AP513" s="91">
        <f t="shared" si="459"/>
        <v>3.9250446847575024E-3</v>
      </c>
      <c r="AQ513" s="91">
        <f t="shared" si="460"/>
        <v>0.39</v>
      </c>
      <c r="AR513" s="91">
        <f t="shared" si="461"/>
        <v>7.850089369515011E-4</v>
      </c>
      <c r="AS513" s="91">
        <f t="shared" si="462"/>
        <v>0.08</v>
      </c>
      <c r="AT513" s="91">
        <f t="shared" si="463"/>
        <v>7.8500893695150047E-3</v>
      </c>
      <c r="AU513" s="91">
        <f t="shared" si="464"/>
        <v>0.78</v>
      </c>
      <c r="AV513" s="91">
        <f t="shared" si="465"/>
        <v>3.9250446847575024E-3</v>
      </c>
      <c r="AW513" s="91">
        <f t="shared" si="466"/>
        <v>0.39</v>
      </c>
      <c r="AX513" s="91">
        <f t="shared" si="467"/>
        <v>1.9625223423787512E-3</v>
      </c>
      <c r="AY513" s="91">
        <f t="shared" si="468"/>
        <v>0.2</v>
      </c>
      <c r="AZ513" s="91">
        <f t="shared" si="469"/>
        <v>3.9250446847575055E-4</v>
      </c>
      <c r="BA513" s="91">
        <f t="shared" si="470"/>
        <v>0.04</v>
      </c>
      <c r="BB513" s="91">
        <f t="shared" si="471"/>
        <v>1.570017873903002E-3</v>
      </c>
      <c r="BC513" s="91">
        <f t="shared" si="472"/>
        <v>0.16</v>
      </c>
      <c r="BD513" s="91">
        <f t="shared" si="473"/>
        <v>7.8500893695150099E-4</v>
      </c>
      <c r="BE513" s="91">
        <f t="shared" si="474"/>
        <v>0.08</v>
      </c>
      <c r="BF513" s="91">
        <f t="shared" si="475"/>
        <v>3.925044684757505E-4</v>
      </c>
      <c r="BG513" s="91">
        <f t="shared" si="476"/>
        <v>0.04</v>
      </c>
      <c r="BH513" s="91">
        <f t="shared" si="477"/>
        <v>7.850089369515008E-5</v>
      </c>
      <c r="BI513" s="91">
        <f t="shared" si="478"/>
        <v>0.01</v>
      </c>
    </row>
    <row r="514" spans="1:61" s="91" customFormat="1" x14ac:dyDescent="0.25">
      <c r="A514" s="126">
        <v>7.5</v>
      </c>
      <c r="B514" s="127">
        <f t="shared" si="433"/>
        <v>41</v>
      </c>
      <c r="C514" s="128">
        <f t="shared" si="423"/>
        <v>0</v>
      </c>
      <c r="D514" s="129">
        <f t="shared" si="424"/>
        <v>1</v>
      </c>
      <c r="E514" s="130">
        <f t="shared" si="425"/>
        <v>0</v>
      </c>
      <c r="F514" s="145">
        <f t="shared" si="422"/>
        <v>40</v>
      </c>
      <c r="G514" s="138">
        <f t="shared" si="447"/>
        <v>2.4866593597626649E-2</v>
      </c>
      <c r="H514" s="133">
        <f t="shared" si="434"/>
        <v>0.46296296296296297</v>
      </c>
      <c r="I514" s="129">
        <f t="shared" si="435"/>
        <v>1.38</v>
      </c>
      <c r="J514" s="133">
        <f t="shared" si="436"/>
        <v>0.46294938807606872</v>
      </c>
      <c r="K514" s="133">
        <f t="shared" si="448"/>
        <v>1.3570137594075191E-5</v>
      </c>
      <c r="L514" s="128">
        <f t="shared" si="437"/>
        <v>18.617322322758923</v>
      </c>
      <c r="M514" s="129">
        <f t="shared" si="426"/>
        <v>0</v>
      </c>
      <c r="N514" s="145">
        <v>0</v>
      </c>
      <c r="O514" s="140">
        <f t="shared" si="438"/>
        <v>1014.6573805918706</v>
      </c>
      <c r="P514" s="135">
        <f t="shared" si="439"/>
        <v>480</v>
      </c>
      <c r="Q514" s="138">
        <f t="shared" si="440"/>
        <v>1.2433296798813324E-2</v>
      </c>
      <c r="R514" s="133">
        <f t="shared" si="441"/>
        <v>0.23148148148148148</v>
      </c>
      <c r="S514" s="133">
        <f t="shared" si="427"/>
        <v>0.23147469403803436</v>
      </c>
      <c r="T514" s="133">
        <f t="shared" si="428"/>
        <v>6.7850687970375954E-6</v>
      </c>
      <c r="U514" s="138">
        <f t="shared" si="442"/>
        <v>6.2166483994066622E-3</v>
      </c>
      <c r="V514" s="133">
        <f t="shared" si="443"/>
        <v>0.11574074074074074</v>
      </c>
      <c r="W514" s="133">
        <f t="shared" si="429"/>
        <v>0.11573734701901718</v>
      </c>
      <c r="X514" s="133">
        <f t="shared" si="430"/>
        <v>3.3925343985187977E-6</v>
      </c>
      <c r="Y514" s="138">
        <f t="shared" si="444"/>
        <v>1.2433296798813325E-3</v>
      </c>
      <c r="Z514" s="133">
        <f t="shared" si="445"/>
        <v>2.3148148148148147E-2</v>
      </c>
      <c r="AA514" s="133">
        <f t="shared" si="431"/>
        <v>2.3147469403803439E-2</v>
      </c>
      <c r="AB514" s="133">
        <f t="shared" si="432"/>
        <v>6.7850687970375956E-7</v>
      </c>
      <c r="AC514" s="141">
        <f t="shared" si="446"/>
        <v>0.37369791666667296</v>
      </c>
      <c r="AD514" s="91">
        <f t="shared" si="449"/>
        <v>3.1471848934653199E-2</v>
      </c>
      <c r="AE514" s="91">
        <f t="shared" si="450"/>
        <v>3.1</v>
      </c>
      <c r="AF514" s="91">
        <f t="shared" si="451"/>
        <v>1.5735924467326599E-2</v>
      </c>
      <c r="AG514" s="91">
        <f t="shared" si="450"/>
        <v>1.56</v>
      </c>
      <c r="AH514" s="91">
        <f t="shared" si="452"/>
        <v>7.8679622336632997E-3</v>
      </c>
      <c r="AI514" s="91">
        <f t="shared" si="453"/>
        <v>0.78</v>
      </c>
      <c r="AJ514" s="91">
        <f t="shared" si="454"/>
        <v>1.573592446732661E-3</v>
      </c>
      <c r="AK514" s="91">
        <f t="shared" si="453"/>
        <v>0.16</v>
      </c>
      <c r="AL514" s="91">
        <f t="shared" si="455"/>
        <v>1.5735924467326599E-2</v>
      </c>
      <c r="AM514" s="91">
        <f t="shared" si="456"/>
        <v>1.56</v>
      </c>
      <c r="AN514" s="91">
        <f t="shared" si="457"/>
        <v>7.8679622336632997E-3</v>
      </c>
      <c r="AO514" s="91">
        <f t="shared" si="458"/>
        <v>0.78</v>
      </c>
      <c r="AP514" s="91">
        <f t="shared" si="459"/>
        <v>3.9339811168316498E-3</v>
      </c>
      <c r="AQ514" s="91">
        <f t="shared" si="460"/>
        <v>0.39</v>
      </c>
      <c r="AR514" s="91">
        <f t="shared" si="461"/>
        <v>7.8679622336633051E-4</v>
      </c>
      <c r="AS514" s="91">
        <f t="shared" si="462"/>
        <v>0.08</v>
      </c>
      <c r="AT514" s="91">
        <f t="shared" si="463"/>
        <v>7.8679622336632997E-3</v>
      </c>
      <c r="AU514" s="91">
        <f t="shared" si="464"/>
        <v>0.78</v>
      </c>
      <c r="AV514" s="91">
        <f t="shared" si="465"/>
        <v>3.9339811168316498E-3</v>
      </c>
      <c r="AW514" s="91">
        <f t="shared" si="466"/>
        <v>0.39</v>
      </c>
      <c r="AX514" s="91">
        <f t="shared" si="467"/>
        <v>1.9669905584158249E-3</v>
      </c>
      <c r="AY514" s="91">
        <f t="shared" si="468"/>
        <v>0.2</v>
      </c>
      <c r="AZ514" s="91">
        <f t="shared" si="469"/>
        <v>3.9339811168316526E-4</v>
      </c>
      <c r="BA514" s="91">
        <f t="shared" si="470"/>
        <v>0.04</v>
      </c>
      <c r="BB514" s="91">
        <f t="shared" si="471"/>
        <v>1.5735924467326608E-3</v>
      </c>
      <c r="BC514" s="91">
        <f t="shared" si="472"/>
        <v>0.16</v>
      </c>
      <c r="BD514" s="91">
        <f t="shared" si="473"/>
        <v>7.867962233663304E-4</v>
      </c>
      <c r="BE514" s="91">
        <f t="shared" si="474"/>
        <v>0.08</v>
      </c>
      <c r="BF514" s="91">
        <f t="shared" si="475"/>
        <v>3.933981116831652E-4</v>
      </c>
      <c r="BG514" s="91">
        <f t="shared" si="476"/>
        <v>0.04</v>
      </c>
      <c r="BH514" s="91">
        <f t="shared" si="477"/>
        <v>7.8679622336633016E-5</v>
      </c>
      <c r="BI514" s="91">
        <f t="shared" si="478"/>
        <v>0.01</v>
      </c>
    </row>
    <row r="515" spans="1:61" s="91" customFormat="1" x14ac:dyDescent="0.25">
      <c r="A515" s="126">
        <v>7.5</v>
      </c>
      <c r="B515" s="127">
        <f t="shared" si="433"/>
        <v>41</v>
      </c>
      <c r="C515" s="128">
        <f t="shared" si="423"/>
        <v>0</v>
      </c>
      <c r="D515" s="129">
        <f t="shared" si="424"/>
        <v>1</v>
      </c>
      <c r="E515" s="130">
        <f t="shared" si="425"/>
        <v>0</v>
      </c>
      <c r="F515" s="145">
        <f t="shared" si="422"/>
        <v>40</v>
      </c>
      <c r="G515" s="138">
        <f t="shared" si="447"/>
        <v>2.4866593607521026E-2</v>
      </c>
      <c r="H515" s="133">
        <f t="shared" si="434"/>
        <v>0.46296296296296297</v>
      </c>
      <c r="I515" s="129">
        <f t="shared" si="435"/>
        <v>1.38</v>
      </c>
      <c r="J515" s="133">
        <f t="shared" si="436"/>
        <v>0.46294938826027554</v>
      </c>
      <c r="K515" s="133">
        <f t="shared" si="448"/>
        <v>1.3570137599474723E-5</v>
      </c>
      <c r="L515" s="128">
        <f t="shared" si="437"/>
        <v>18.617322322758923</v>
      </c>
      <c r="M515" s="129">
        <f t="shared" si="426"/>
        <v>0</v>
      </c>
      <c r="N515" s="145">
        <v>0</v>
      </c>
      <c r="O515" s="140">
        <f t="shared" si="438"/>
        <v>1014.6573808047208</v>
      </c>
      <c r="P515" s="135">
        <f t="shared" si="439"/>
        <v>480</v>
      </c>
      <c r="Q515" s="138">
        <f t="shared" si="440"/>
        <v>1.2433296803760513E-2</v>
      </c>
      <c r="R515" s="133">
        <f t="shared" si="441"/>
        <v>0.23148148148148148</v>
      </c>
      <c r="S515" s="133">
        <f t="shared" si="427"/>
        <v>0.23147469413013777</v>
      </c>
      <c r="T515" s="133">
        <f t="shared" si="428"/>
        <v>6.7850687997373613E-6</v>
      </c>
      <c r="U515" s="138">
        <f t="shared" si="442"/>
        <v>6.2166484018802565E-3</v>
      </c>
      <c r="V515" s="133">
        <f t="shared" si="443"/>
        <v>0.11574074074074074</v>
      </c>
      <c r="W515" s="133">
        <f t="shared" si="429"/>
        <v>0.11573734706506889</v>
      </c>
      <c r="X515" s="133">
        <f t="shared" si="430"/>
        <v>3.3925343998686806E-6</v>
      </c>
      <c r="Y515" s="138">
        <f t="shared" si="444"/>
        <v>1.2433296803760513E-3</v>
      </c>
      <c r="Z515" s="133">
        <f t="shared" si="445"/>
        <v>2.3148148148148147E-2</v>
      </c>
      <c r="AA515" s="133">
        <f t="shared" si="431"/>
        <v>2.3147469413013776E-2</v>
      </c>
      <c r="AB515" s="133">
        <f t="shared" si="432"/>
        <v>6.7850687997373617E-7</v>
      </c>
      <c r="AC515" s="141">
        <f t="shared" si="446"/>
        <v>0.37378472222222853</v>
      </c>
      <c r="AD515" s="91">
        <f t="shared" si="449"/>
        <v>3.1543340391274821E-2</v>
      </c>
      <c r="AE515" s="91">
        <f t="shared" si="450"/>
        <v>3.11</v>
      </c>
      <c r="AF515" s="91">
        <f t="shared" si="451"/>
        <v>1.5771670195637411E-2</v>
      </c>
      <c r="AG515" s="91">
        <f t="shared" si="450"/>
        <v>1.56</v>
      </c>
      <c r="AH515" s="91">
        <f t="shared" si="452"/>
        <v>7.8858350978187053E-3</v>
      </c>
      <c r="AI515" s="91">
        <f t="shared" ref="AI515:AK528" si="479">ROUND((1-EXP(-AH515))*100,2)</f>
        <v>0.79</v>
      </c>
      <c r="AJ515" s="91">
        <f t="shared" si="454"/>
        <v>1.5771670195637421E-3</v>
      </c>
      <c r="AK515" s="91">
        <f t="shared" si="479"/>
        <v>0.16</v>
      </c>
      <c r="AL515" s="91">
        <f t="shared" si="455"/>
        <v>1.5771670195637411E-2</v>
      </c>
      <c r="AM515" s="91">
        <f t="shared" si="456"/>
        <v>1.56</v>
      </c>
      <c r="AN515" s="91">
        <f t="shared" si="457"/>
        <v>7.8858350978187053E-3</v>
      </c>
      <c r="AO515" s="91">
        <f t="shared" si="458"/>
        <v>0.79</v>
      </c>
      <c r="AP515" s="91">
        <f t="shared" si="459"/>
        <v>3.9429175489093526E-3</v>
      </c>
      <c r="AQ515" s="91">
        <f t="shared" si="460"/>
        <v>0.39</v>
      </c>
      <c r="AR515" s="91">
        <f t="shared" si="461"/>
        <v>7.8858350978187105E-4</v>
      </c>
      <c r="AS515" s="91">
        <f t="shared" si="462"/>
        <v>0.08</v>
      </c>
      <c r="AT515" s="91">
        <f t="shared" si="463"/>
        <v>7.8858350978187053E-3</v>
      </c>
      <c r="AU515" s="91">
        <f t="shared" si="464"/>
        <v>0.79</v>
      </c>
      <c r="AV515" s="91">
        <f t="shared" si="465"/>
        <v>3.9429175489093526E-3</v>
      </c>
      <c r="AW515" s="91">
        <f t="shared" si="466"/>
        <v>0.39</v>
      </c>
      <c r="AX515" s="91">
        <f t="shared" si="467"/>
        <v>1.9714587744546763E-3</v>
      </c>
      <c r="AY515" s="91">
        <f t="shared" si="468"/>
        <v>0.2</v>
      </c>
      <c r="AZ515" s="91">
        <f t="shared" si="469"/>
        <v>3.9429175489093552E-4</v>
      </c>
      <c r="BA515" s="91">
        <f t="shared" si="470"/>
        <v>0.04</v>
      </c>
      <c r="BB515" s="91">
        <f t="shared" si="471"/>
        <v>1.5771670195637419E-3</v>
      </c>
      <c r="BC515" s="91">
        <f t="shared" si="472"/>
        <v>0.16</v>
      </c>
      <c r="BD515" s="91">
        <f t="shared" si="473"/>
        <v>7.8858350978187094E-4</v>
      </c>
      <c r="BE515" s="91">
        <f t="shared" si="474"/>
        <v>0.08</v>
      </c>
      <c r="BF515" s="91">
        <f t="shared" si="475"/>
        <v>3.9429175489093547E-4</v>
      </c>
      <c r="BG515" s="91">
        <f t="shared" si="476"/>
        <v>0.04</v>
      </c>
      <c r="BH515" s="91">
        <f t="shared" si="477"/>
        <v>7.8858350978187075E-5</v>
      </c>
      <c r="BI515" s="91">
        <f t="shared" si="478"/>
        <v>0.01</v>
      </c>
    </row>
    <row r="516" spans="1:61" s="91" customFormat="1" x14ac:dyDescent="0.25">
      <c r="A516" s="126">
        <v>7.5</v>
      </c>
      <c r="B516" s="127">
        <f t="shared" si="433"/>
        <v>41</v>
      </c>
      <c r="C516" s="128">
        <f t="shared" si="423"/>
        <v>0</v>
      </c>
      <c r="D516" s="129">
        <f t="shared" si="424"/>
        <v>1</v>
      </c>
      <c r="E516" s="130">
        <f t="shared" si="425"/>
        <v>0</v>
      </c>
      <c r="F516" s="145">
        <f t="shared" si="422"/>
        <v>40</v>
      </c>
      <c r="G516" s="138">
        <f t="shared" si="447"/>
        <v>2.4866593617031627E-2</v>
      </c>
      <c r="H516" s="133">
        <f t="shared" si="434"/>
        <v>0.46296296296296297</v>
      </c>
      <c r="I516" s="129">
        <f t="shared" si="435"/>
        <v>1.38</v>
      </c>
      <c r="J516" s="133">
        <f t="shared" si="436"/>
        <v>0.46294938843733746</v>
      </c>
      <c r="K516" s="133">
        <f t="shared" si="448"/>
        <v>1.3570137604664829E-5</v>
      </c>
      <c r="L516" s="128">
        <f t="shared" si="437"/>
        <v>18.617322322758923</v>
      </c>
      <c r="M516" s="129">
        <f t="shared" si="426"/>
        <v>0</v>
      </c>
      <c r="N516" s="145">
        <v>0</v>
      </c>
      <c r="O516" s="140">
        <f t="shared" si="438"/>
        <v>1014.6573810093153</v>
      </c>
      <c r="P516" s="135">
        <f t="shared" si="439"/>
        <v>480</v>
      </c>
      <c r="Q516" s="138">
        <f t="shared" si="440"/>
        <v>1.2433296808515813E-2</v>
      </c>
      <c r="R516" s="133">
        <f t="shared" si="441"/>
        <v>0.23148148148148148</v>
      </c>
      <c r="S516" s="133">
        <f t="shared" si="427"/>
        <v>0.23147469421866873</v>
      </c>
      <c r="T516" s="133">
        <f t="shared" si="428"/>
        <v>6.7850688023324144E-6</v>
      </c>
      <c r="U516" s="138">
        <f t="shared" si="442"/>
        <v>6.2166484042579066E-3</v>
      </c>
      <c r="V516" s="133">
        <f t="shared" si="443"/>
        <v>0.11574074074074074</v>
      </c>
      <c r="W516" s="133">
        <f t="shared" si="429"/>
        <v>0.11573734710933437</v>
      </c>
      <c r="X516" s="133">
        <f t="shared" si="430"/>
        <v>3.3925344011662072E-6</v>
      </c>
      <c r="Y516" s="138">
        <f t="shared" si="444"/>
        <v>1.2433296808515813E-3</v>
      </c>
      <c r="Z516" s="133">
        <f t="shared" si="445"/>
        <v>2.3148148148148147E-2</v>
      </c>
      <c r="AA516" s="133">
        <f t="shared" si="431"/>
        <v>2.3147469421866872E-2</v>
      </c>
      <c r="AB516" s="133">
        <f t="shared" si="432"/>
        <v>6.7850688023324144E-7</v>
      </c>
      <c r="AC516" s="141">
        <f t="shared" si="446"/>
        <v>0.3738715277777841</v>
      </c>
      <c r="AD516" s="91">
        <f t="shared" si="449"/>
        <v>3.161483184792379E-2</v>
      </c>
      <c r="AE516" s="91">
        <f t="shared" si="450"/>
        <v>3.11</v>
      </c>
      <c r="AF516" s="91">
        <f t="shared" si="451"/>
        <v>1.5807415923961895E-2</v>
      </c>
      <c r="AG516" s="91">
        <f t="shared" si="450"/>
        <v>1.57</v>
      </c>
      <c r="AH516" s="91">
        <f t="shared" si="452"/>
        <v>7.9037079619809474E-3</v>
      </c>
      <c r="AI516" s="91">
        <f t="shared" si="479"/>
        <v>0.79</v>
      </c>
      <c r="AJ516" s="91">
        <f t="shared" si="454"/>
        <v>1.5807415923961904E-3</v>
      </c>
      <c r="AK516" s="91">
        <f t="shared" si="479"/>
        <v>0.16</v>
      </c>
      <c r="AL516" s="91">
        <f t="shared" si="455"/>
        <v>1.5807415923961895E-2</v>
      </c>
      <c r="AM516" s="91">
        <f t="shared" si="456"/>
        <v>1.57</v>
      </c>
      <c r="AN516" s="91">
        <f t="shared" si="457"/>
        <v>7.9037079619809474E-3</v>
      </c>
      <c r="AO516" s="91">
        <f t="shared" si="458"/>
        <v>0.79</v>
      </c>
      <c r="AP516" s="91">
        <f t="shared" si="459"/>
        <v>3.9518539809904737E-3</v>
      </c>
      <c r="AQ516" s="91">
        <f t="shared" si="460"/>
        <v>0.39</v>
      </c>
      <c r="AR516" s="91">
        <f t="shared" si="461"/>
        <v>7.9037079619809518E-4</v>
      </c>
      <c r="AS516" s="91">
        <f t="shared" si="462"/>
        <v>0.08</v>
      </c>
      <c r="AT516" s="91">
        <f t="shared" si="463"/>
        <v>7.9037079619809474E-3</v>
      </c>
      <c r="AU516" s="91">
        <f t="shared" si="464"/>
        <v>0.79</v>
      </c>
      <c r="AV516" s="91">
        <f t="shared" si="465"/>
        <v>3.9518539809904737E-3</v>
      </c>
      <c r="AW516" s="91">
        <f t="shared" si="466"/>
        <v>0.39</v>
      </c>
      <c r="AX516" s="91">
        <f t="shared" si="467"/>
        <v>1.9759269904952369E-3</v>
      </c>
      <c r="AY516" s="91">
        <f t="shared" si="468"/>
        <v>0.2</v>
      </c>
      <c r="AZ516" s="91">
        <f t="shared" si="469"/>
        <v>3.9518539809904759E-4</v>
      </c>
      <c r="BA516" s="91">
        <f t="shared" si="470"/>
        <v>0.04</v>
      </c>
      <c r="BB516" s="91">
        <f t="shared" si="471"/>
        <v>1.5807415923961901E-3</v>
      </c>
      <c r="BC516" s="91">
        <f t="shared" si="472"/>
        <v>0.16</v>
      </c>
      <c r="BD516" s="91">
        <f t="shared" si="473"/>
        <v>7.9037079619809507E-4</v>
      </c>
      <c r="BE516" s="91">
        <f t="shared" si="474"/>
        <v>0.08</v>
      </c>
      <c r="BF516" s="91">
        <f t="shared" si="475"/>
        <v>3.9518539809904753E-4</v>
      </c>
      <c r="BG516" s="91">
        <f t="shared" si="476"/>
        <v>0.04</v>
      </c>
      <c r="BH516" s="91">
        <f t="shared" si="477"/>
        <v>7.9037079619809493E-5</v>
      </c>
      <c r="BI516" s="91">
        <f t="shared" si="478"/>
        <v>0.01</v>
      </c>
    </row>
    <row r="517" spans="1:61" s="91" customFormat="1" x14ac:dyDescent="0.25">
      <c r="A517" s="126">
        <v>7.5</v>
      </c>
      <c r="B517" s="127">
        <f t="shared" si="433"/>
        <v>41</v>
      </c>
      <c r="C517" s="128">
        <f t="shared" si="423"/>
        <v>0</v>
      </c>
      <c r="D517" s="129">
        <f t="shared" si="424"/>
        <v>1</v>
      </c>
      <c r="E517" s="130">
        <f t="shared" si="425"/>
        <v>0</v>
      </c>
      <c r="F517" s="145">
        <f t="shared" si="422"/>
        <v>40</v>
      </c>
      <c r="G517" s="138">
        <f t="shared" si="447"/>
        <v>2.4866593626173338E-2</v>
      </c>
      <c r="H517" s="133">
        <f t="shared" si="434"/>
        <v>0.46296296296296297</v>
      </c>
      <c r="I517" s="129">
        <f t="shared" si="435"/>
        <v>1.38</v>
      </c>
      <c r="J517" s="133">
        <f t="shared" si="436"/>
        <v>0.46294938860753165</v>
      </c>
      <c r="K517" s="133">
        <f t="shared" si="448"/>
        <v>1.3570137609653621E-5</v>
      </c>
      <c r="L517" s="128">
        <f t="shared" si="437"/>
        <v>18.617322322758923</v>
      </c>
      <c r="M517" s="129">
        <f t="shared" si="426"/>
        <v>0</v>
      </c>
      <c r="N517" s="145">
        <v>0</v>
      </c>
      <c r="O517" s="140">
        <f t="shared" si="438"/>
        <v>1014.6573812059743</v>
      </c>
      <c r="P517" s="135">
        <f t="shared" si="439"/>
        <v>480</v>
      </c>
      <c r="Q517" s="138">
        <f t="shared" si="440"/>
        <v>1.2433296813086669E-2</v>
      </c>
      <c r="R517" s="133">
        <f t="shared" si="441"/>
        <v>0.23148148148148148</v>
      </c>
      <c r="S517" s="133">
        <f t="shared" si="427"/>
        <v>0.23147469430376583</v>
      </c>
      <c r="T517" s="133">
        <f t="shared" si="428"/>
        <v>6.7850688048268104E-6</v>
      </c>
      <c r="U517" s="138">
        <f t="shared" si="442"/>
        <v>6.2166484065433346E-3</v>
      </c>
      <c r="V517" s="133">
        <f t="shared" si="443"/>
        <v>0.11574074074074074</v>
      </c>
      <c r="W517" s="133">
        <f t="shared" si="429"/>
        <v>0.11573734715188291</v>
      </c>
      <c r="X517" s="133">
        <f t="shared" si="430"/>
        <v>3.3925344024134052E-6</v>
      </c>
      <c r="Y517" s="138">
        <f t="shared" si="444"/>
        <v>1.2433296813086669E-3</v>
      </c>
      <c r="Z517" s="133">
        <f t="shared" si="445"/>
        <v>2.3148148148148147E-2</v>
      </c>
      <c r="AA517" s="133">
        <f t="shared" si="431"/>
        <v>2.3147469430376582E-2</v>
      </c>
      <c r="AB517" s="133">
        <f t="shared" si="432"/>
        <v>6.7850688048268111E-7</v>
      </c>
      <c r="AC517" s="141">
        <f t="shared" si="446"/>
        <v>0.37395833333333967</v>
      </c>
      <c r="AD517" s="91">
        <f t="shared" si="449"/>
        <v>3.1686323304599036E-2</v>
      </c>
      <c r="AE517" s="91">
        <f t="shared" si="450"/>
        <v>3.12</v>
      </c>
      <c r="AF517" s="91">
        <f t="shared" si="451"/>
        <v>1.5843161652299518E-2</v>
      </c>
      <c r="AG517" s="91">
        <f t="shared" si="450"/>
        <v>1.57</v>
      </c>
      <c r="AH517" s="91">
        <f t="shared" si="452"/>
        <v>7.921580826149759E-3</v>
      </c>
      <c r="AI517" s="91">
        <f t="shared" si="479"/>
        <v>0.79</v>
      </c>
      <c r="AJ517" s="91">
        <f t="shared" si="454"/>
        <v>1.5843161652299529E-3</v>
      </c>
      <c r="AK517" s="91">
        <f t="shared" si="479"/>
        <v>0.16</v>
      </c>
      <c r="AL517" s="91">
        <f t="shared" si="455"/>
        <v>1.5843161652299518E-2</v>
      </c>
      <c r="AM517" s="91">
        <f t="shared" si="456"/>
        <v>1.57</v>
      </c>
      <c r="AN517" s="91">
        <f t="shared" si="457"/>
        <v>7.921580826149759E-3</v>
      </c>
      <c r="AO517" s="91">
        <f t="shared" si="458"/>
        <v>0.79</v>
      </c>
      <c r="AP517" s="91">
        <f t="shared" si="459"/>
        <v>3.9607904130748795E-3</v>
      </c>
      <c r="AQ517" s="91">
        <f t="shared" si="460"/>
        <v>0.4</v>
      </c>
      <c r="AR517" s="91">
        <f t="shared" si="461"/>
        <v>7.9215808261497644E-4</v>
      </c>
      <c r="AS517" s="91">
        <f t="shared" si="462"/>
        <v>0.08</v>
      </c>
      <c r="AT517" s="91">
        <f t="shared" si="463"/>
        <v>7.921580826149759E-3</v>
      </c>
      <c r="AU517" s="91">
        <f t="shared" si="464"/>
        <v>0.79</v>
      </c>
      <c r="AV517" s="91">
        <f t="shared" si="465"/>
        <v>3.9607904130748795E-3</v>
      </c>
      <c r="AW517" s="91">
        <f t="shared" si="466"/>
        <v>0.4</v>
      </c>
      <c r="AX517" s="91">
        <f t="shared" si="467"/>
        <v>1.9803952065374397E-3</v>
      </c>
      <c r="AY517" s="91">
        <f t="shared" si="468"/>
        <v>0.2</v>
      </c>
      <c r="AZ517" s="91">
        <f t="shared" si="469"/>
        <v>3.9607904130748822E-4</v>
      </c>
      <c r="BA517" s="91">
        <f t="shared" si="470"/>
        <v>0.04</v>
      </c>
      <c r="BB517" s="91">
        <f t="shared" si="471"/>
        <v>1.5843161652299527E-3</v>
      </c>
      <c r="BC517" s="91">
        <f t="shared" si="472"/>
        <v>0.16</v>
      </c>
      <c r="BD517" s="91">
        <f t="shared" si="473"/>
        <v>7.9215808261497633E-4</v>
      </c>
      <c r="BE517" s="91">
        <f t="shared" si="474"/>
        <v>0.08</v>
      </c>
      <c r="BF517" s="91">
        <f t="shared" si="475"/>
        <v>3.9607904130748816E-4</v>
      </c>
      <c r="BG517" s="91">
        <f t="shared" si="476"/>
        <v>0.04</v>
      </c>
      <c r="BH517" s="91">
        <f t="shared" si="477"/>
        <v>7.9215808261497614E-5</v>
      </c>
      <c r="BI517" s="91">
        <f t="shared" si="478"/>
        <v>0.01</v>
      </c>
    </row>
    <row r="518" spans="1:61" s="91" customFormat="1" x14ac:dyDescent="0.25">
      <c r="A518" s="126">
        <v>7.5</v>
      </c>
      <c r="B518" s="127">
        <f t="shared" si="433"/>
        <v>41</v>
      </c>
      <c r="C518" s="128">
        <f t="shared" si="423"/>
        <v>0</v>
      </c>
      <c r="D518" s="129">
        <f t="shared" si="424"/>
        <v>1</v>
      </c>
      <c r="E518" s="130">
        <f t="shared" si="425"/>
        <v>0</v>
      </c>
      <c r="F518" s="145">
        <f t="shared" si="422"/>
        <v>40</v>
      </c>
      <c r="G518" s="138">
        <f t="shared" si="447"/>
        <v>2.4866593634960465E-2</v>
      </c>
      <c r="H518" s="133">
        <f t="shared" si="434"/>
        <v>0.46296296296296297</v>
      </c>
      <c r="I518" s="129">
        <f t="shared" si="435"/>
        <v>1.38</v>
      </c>
      <c r="J518" s="133">
        <f t="shared" si="436"/>
        <v>0.4629493887711244</v>
      </c>
      <c r="K518" s="133">
        <f t="shared" si="448"/>
        <v>1.3570137614448912E-5</v>
      </c>
      <c r="L518" s="128">
        <f t="shared" si="437"/>
        <v>18.617322322758923</v>
      </c>
      <c r="M518" s="129">
        <f t="shared" si="426"/>
        <v>0</v>
      </c>
      <c r="N518" s="145">
        <v>0</v>
      </c>
      <c r="O518" s="140">
        <f t="shared" si="438"/>
        <v>1014.6573813950057</v>
      </c>
      <c r="P518" s="135">
        <f t="shared" si="439"/>
        <v>480</v>
      </c>
      <c r="Q518" s="138">
        <f t="shared" si="440"/>
        <v>1.2433296817480233E-2</v>
      </c>
      <c r="R518" s="133">
        <f t="shared" si="441"/>
        <v>0.23148148148148148</v>
      </c>
      <c r="S518" s="133">
        <f t="shared" si="427"/>
        <v>0.2314746943855622</v>
      </c>
      <c r="T518" s="133">
        <f t="shared" si="428"/>
        <v>6.7850688072244558E-6</v>
      </c>
      <c r="U518" s="138">
        <f t="shared" si="442"/>
        <v>6.2166484087401164E-3</v>
      </c>
      <c r="V518" s="133">
        <f t="shared" si="443"/>
        <v>0.11574074074074074</v>
      </c>
      <c r="W518" s="133">
        <f t="shared" si="429"/>
        <v>0.1157373471927811</v>
      </c>
      <c r="X518" s="133">
        <f t="shared" si="430"/>
        <v>3.3925344036122279E-6</v>
      </c>
      <c r="Y518" s="138">
        <f t="shared" si="444"/>
        <v>1.2433296817480233E-3</v>
      </c>
      <c r="Z518" s="133">
        <f t="shared" si="445"/>
        <v>2.3148148148148147E-2</v>
      </c>
      <c r="AA518" s="133">
        <f t="shared" si="431"/>
        <v>2.3147469438556223E-2</v>
      </c>
      <c r="AB518" s="133">
        <f t="shared" si="432"/>
        <v>6.7850688072244553E-7</v>
      </c>
      <c r="AC518" s="141">
        <f t="shared" si="446"/>
        <v>0.37404513888889523</v>
      </c>
      <c r="AD518" s="91">
        <f t="shared" si="449"/>
        <v>3.1757814761299547E-2</v>
      </c>
      <c r="AE518" s="91">
        <f t="shared" si="450"/>
        <v>3.13</v>
      </c>
      <c r="AF518" s="91">
        <f t="shared" si="451"/>
        <v>1.5878907380649773E-2</v>
      </c>
      <c r="AG518" s="91">
        <f t="shared" si="450"/>
        <v>1.58</v>
      </c>
      <c r="AH518" s="91">
        <f t="shared" si="452"/>
        <v>7.9394536903248866E-3</v>
      </c>
      <c r="AI518" s="91">
        <f t="shared" si="479"/>
        <v>0.79</v>
      </c>
      <c r="AJ518" s="91">
        <f t="shared" si="454"/>
        <v>1.5878907380649785E-3</v>
      </c>
      <c r="AK518" s="91">
        <f t="shared" si="479"/>
        <v>0.16</v>
      </c>
      <c r="AL518" s="91">
        <f t="shared" si="455"/>
        <v>1.5878907380649773E-2</v>
      </c>
      <c r="AM518" s="91">
        <f t="shared" si="456"/>
        <v>1.58</v>
      </c>
      <c r="AN518" s="91">
        <f t="shared" si="457"/>
        <v>7.9394536903248866E-3</v>
      </c>
      <c r="AO518" s="91">
        <f t="shared" si="458"/>
        <v>0.79</v>
      </c>
      <c r="AP518" s="91">
        <f t="shared" si="459"/>
        <v>3.9697268451624433E-3</v>
      </c>
      <c r="AQ518" s="91">
        <f t="shared" si="460"/>
        <v>0.4</v>
      </c>
      <c r="AR518" s="91">
        <f t="shared" si="461"/>
        <v>7.9394536903248925E-4</v>
      </c>
      <c r="AS518" s="91">
        <f t="shared" si="462"/>
        <v>0.08</v>
      </c>
      <c r="AT518" s="91">
        <f t="shared" si="463"/>
        <v>7.9394536903248866E-3</v>
      </c>
      <c r="AU518" s="91">
        <f t="shared" si="464"/>
        <v>0.79</v>
      </c>
      <c r="AV518" s="91">
        <f t="shared" si="465"/>
        <v>3.9697268451624433E-3</v>
      </c>
      <c r="AW518" s="91">
        <f t="shared" si="466"/>
        <v>0.4</v>
      </c>
      <c r="AX518" s="91">
        <f t="shared" si="467"/>
        <v>1.9848634225812217E-3</v>
      </c>
      <c r="AY518" s="91">
        <f t="shared" si="468"/>
        <v>0.2</v>
      </c>
      <c r="AZ518" s="91">
        <f t="shared" si="469"/>
        <v>3.9697268451624462E-4</v>
      </c>
      <c r="BA518" s="91">
        <f t="shared" si="470"/>
        <v>0.04</v>
      </c>
      <c r="BB518" s="91">
        <f t="shared" si="471"/>
        <v>1.5878907380649783E-3</v>
      </c>
      <c r="BC518" s="91">
        <f t="shared" si="472"/>
        <v>0.16</v>
      </c>
      <c r="BD518" s="91">
        <f t="shared" si="473"/>
        <v>7.9394536903248914E-4</v>
      </c>
      <c r="BE518" s="91">
        <f t="shared" si="474"/>
        <v>0.08</v>
      </c>
      <c r="BF518" s="91">
        <f t="shared" si="475"/>
        <v>3.9697268451624457E-4</v>
      </c>
      <c r="BG518" s="91">
        <f t="shared" si="476"/>
        <v>0.04</v>
      </c>
      <c r="BH518" s="91">
        <f t="shared" si="477"/>
        <v>7.939453690324889E-5</v>
      </c>
      <c r="BI518" s="91">
        <f t="shared" si="478"/>
        <v>0.01</v>
      </c>
    </row>
    <row r="519" spans="1:61" s="91" customFormat="1" x14ac:dyDescent="0.25">
      <c r="A519" s="126">
        <v>7.5</v>
      </c>
      <c r="B519" s="127">
        <f t="shared" si="433"/>
        <v>41</v>
      </c>
      <c r="C519" s="128">
        <f t="shared" si="423"/>
        <v>0</v>
      </c>
      <c r="D519" s="129">
        <f t="shared" si="424"/>
        <v>1</v>
      </c>
      <c r="E519" s="130">
        <f t="shared" si="425"/>
        <v>0</v>
      </c>
      <c r="F519" s="145">
        <f t="shared" si="422"/>
        <v>40</v>
      </c>
      <c r="G519" s="138">
        <f t="shared" si="447"/>
        <v>2.4866593643406765E-2</v>
      </c>
      <c r="H519" s="133">
        <f t="shared" si="434"/>
        <v>0.46296296296296297</v>
      </c>
      <c r="I519" s="129">
        <f t="shared" si="435"/>
        <v>1.38</v>
      </c>
      <c r="J519" s="133">
        <f t="shared" si="436"/>
        <v>0.4629493889283719</v>
      </c>
      <c r="K519" s="133">
        <f t="shared" si="448"/>
        <v>1.3570137619058202E-5</v>
      </c>
      <c r="L519" s="128">
        <f t="shared" si="437"/>
        <v>18.617322322758923</v>
      </c>
      <c r="M519" s="129">
        <f t="shared" si="426"/>
        <v>0</v>
      </c>
      <c r="N519" s="145">
        <v>0</v>
      </c>
      <c r="O519" s="140">
        <f t="shared" si="438"/>
        <v>1014.6573815767051</v>
      </c>
      <c r="P519" s="135">
        <f t="shared" si="439"/>
        <v>480</v>
      </c>
      <c r="Q519" s="138">
        <f t="shared" si="440"/>
        <v>1.2433296821703382E-2</v>
      </c>
      <c r="R519" s="133">
        <f t="shared" si="441"/>
        <v>0.23148148148148148</v>
      </c>
      <c r="S519" s="133">
        <f t="shared" si="427"/>
        <v>0.23147469446418595</v>
      </c>
      <c r="T519" s="133">
        <f t="shared" si="428"/>
        <v>6.7850688095291011E-6</v>
      </c>
      <c r="U519" s="138">
        <f t="shared" si="442"/>
        <v>6.2166484108516912E-3</v>
      </c>
      <c r="V519" s="133">
        <f t="shared" si="443"/>
        <v>0.11574074074074074</v>
      </c>
      <c r="W519" s="133">
        <f t="shared" si="429"/>
        <v>0.11573734723209297</v>
      </c>
      <c r="X519" s="133">
        <f t="shared" si="430"/>
        <v>3.3925344047645506E-6</v>
      </c>
      <c r="Y519" s="138">
        <f t="shared" si="444"/>
        <v>1.2433296821703383E-3</v>
      </c>
      <c r="Z519" s="133">
        <f t="shared" si="445"/>
        <v>2.3148148148148147E-2</v>
      </c>
      <c r="AA519" s="133">
        <f t="shared" si="431"/>
        <v>2.3147469446418597E-2</v>
      </c>
      <c r="AB519" s="133">
        <f t="shared" si="432"/>
        <v>6.7850688095291028E-7</v>
      </c>
      <c r="AC519" s="141">
        <f t="shared" si="446"/>
        <v>0.3741319444444508</v>
      </c>
      <c r="AD519" s="91">
        <f t="shared" si="449"/>
        <v>3.1829306218024343E-2</v>
      </c>
      <c r="AE519" s="91">
        <f t="shared" si="450"/>
        <v>3.13</v>
      </c>
      <c r="AF519" s="91">
        <f t="shared" si="451"/>
        <v>1.5914653109012172E-2</v>
      </c>
      <c r="AG519" s="91">
        <f t="shared" si="450"/>
        <v>1.58</v>
      </c>
      <c r="AH519" s="91">
        <f t="shared" si="452"/>
        <v>7.9573265545060858E-3</v>
      </c>
      <c r="AI519" s="91">
        <f t="shared" si="479"/>
        <v>0.79</v>
      </c>
      <c r="AJ519" s="91">
        <f t="shared" si="454"/>
        <v>1.5914653109012182E-3</v>
      </c>
      <c r="AK519" s="91">
        <f t="shared" si="479"/>
        <v>0.16</v>
      </c>
      <c r="AL519" s="91">
        <f t="shared" si="455"/>
        <v>1.5914653109012172E-2</v>
      </c>
      <c r="AM519" s="91">
        <f t="shared" si="456"/>
        <v>1.58</v>
      </c>
      <c r="AN519" s="91">
        <f t="shared" si="457"/>
        <v>7.9573265545060858E-3</v>
      </c>
      <c r="AO519" s="91">
        <f t="shared" si="458"/>
        <v>0.79</v>
      </c>
      <c r="AP519" s="91">
        <f t="shared" si="459"/>
        <v>3.9786632772530429E-3</v>
      </c>
      <c r="AQ519" s="91">
        <f t="shared" si="460"/>
        <v>0.4</v>
      </c>
      <c r="AR519" s="91">
        <f t="shared" si="461"/>
        <v>7.957326554506091E-4</v>
      </c>
      <c r="AS519" s="91">
        <f t="shared" si="462"/>
        <v>0.08</v>
      </c>
      <c r="AT519" s="91">
        <f t="shared" si="463"/>
        <v>7.9573265545060858E-3</v>
      </c>
      <c r="AU519" s="91">
        <f t="shared" si="464"/>
        <v>0.79</v>
      </c>
      <c r="AV519" s="91">
        <f t="shared" si="465"/>
        <v>3.9786632772530429E-3</v>
      </c>
      <c r="AW519" s="91">
        <f t="shared" si="466"/>
        <v>0.4</v>
      </c>
      <c r="AX519" s="91">
        <f t="shared" si="467"/>
        <v>1.9893316386265215E-3</v>
      </c>
      <c r="AY519" s="91">
        <f t="shared" si="468"/>
        <v>0.2</v>
      </c>
      <c r="AZ519" s="91">
        <f t="shared" si="469"/>
        <v>3.9786632772530455E-4</v>
      </c>
      <c r="BA519" s="91">
        <f t="shared" si="470"/>
        <v>0.04</v>
      </c>
      <c r="BB519" s="91">
        <f t="shared" si="471"/>
        <v>1.591465310901218E-3</v>
      </c>
      <c r="BC519" s="91">
        <f t="shared" si="472"/>
        <v>0.16</v>
      </c>
      <c r="BD519" s="91">
        <f t="shared" si="473"/>
        <v>7.9573265545060899E-4</v>
      </c>
      <c r="BE519" s="91">
        <f t="shared" si="474"/>
        <v>0.08</v>
      </c>
      <c r="BF519" s="91">
        <f t="shared" si="475"/>
        <v>3.978663277253045E-4</v>
      </c>
      <c r="BG519" s="91">
        <f t="shared" si="476"/>
        <v>0.04</v>
      </c>
      <c r="BH519" s="91">
        <f t="shared" si="477"/>
        <v>7.957326554506088E-5</v>
      </c>
      <c r="BI519" s="91">
        <f t="shared" si="478"/>
        <v>0.01</v>
      </c>
    </row>
    <row r="520" spans="1:61" s="91" customFormat="1" x14ac:dyDescent="0.25">
      <c r="A520" s="126">
        <v>7.5</v>
      </c>
      <c r="B520" s="127">
        <f t="shared" si="433"/>
        <v>41</v>
      </c>
      <c r="C520" s="128">
        <f t="shared" si="423"/>
        <v>0</v>
      </c>
      <c r="D520" s="129">
        <f t="shared" si="424"/>
        <v>1</v>
      </c>
      <c r="E520" s="130">
        <f t="shared" si="425"/>
        <v>0</v>
      </c>
      <c r="F520" s="145">
        <f t="shared" si="422"/>
        <v>40</v>
      </c>
      <c r="G520" s="138">
        <f t="shared" si="447"/>
        <v>2.4866593651525458E-2</v>
      </c>
      <c r="H520" s="133">
        <f t="shared" si="434"/>
        <v>0.46296296296296297</v>
      </c>
      <c r="I520" s="129">
        <f t="shared" si="435"/>
        <v>1.38</v>
      </c>
      <c r="J520" s="133">
        <f t="shared" si="436"/>
        <v>0.46294938907952021</v>
      </c>
      <c r="K520" s="133">
        <f t="shared" si="448"/>
        <v>1.3570137623488717E-5</v>
      </c>
      <c r="L520" s="128">
        <f t="shared" si="437"/>
        <v>18.617322322758923</v>
      </c>
      <c r="M520" s="129">
        <f t="shared" si="426"/>
        <v>0</v>
      </c>
      <c r="N520" s="145">
        <v>0</v>
      </c>
      <c r="O520" s="140">
        <f t="shared" si="438"/>
        <v>1014.6573817513574</v>
      </c>
      <c r="P520" s="135">
        <f t="shared" si="439"/>
        <v>480</v>
      </c>
      <c r="Q520" s="138">
        <f t="shared" si="440"/>
        <v>1.2433296825762729E-2</v>
      </c>
      <c r="R520" s="133">
        <f t="shared" si="441"/>
        <v>0.23148148148148148</v>
      </c>
      <c r="S520" s="133">
        <f t="shared" si="427"/>
        <v>0.23147469453976011</v>
      </c>
      <c r="T520" s="133">
        <f t="shared" si="428"/>
        <v>6.7850688117443583E-6</v>
      </c>
      <c r="U520" s="138">
        <f t="shared" si="442"/>
        <v>6.2166484128813645E-3</v>
      </c>
      <c r="V520" s="133">
        <f t="shared" si="443"/>
        <v>0.11574074074074074</v>
      </c>
      <c r="W520" s="133">
        <f t="shared" si="429"/>
        <v>0.11573734726988005</v>
      </c>
      <c r="X520" s="133">
        <f t="shared" si="430"/>
        <v>3.3925344058721791E-6</v>
      </c>
      <c r="Y520" s="138">
        <f t="shared" si="444"/>
        <v>1.2433296825762729E-3</v>
      </c>
      <c r="Z520" s="133">
        <f t="shared" si="445"/>
        <v>2.3148148148148147E-2</v>
      </c>
      <c r="AA520" s="133">
        <f t="shared" si="431"/>
        <v>2.3147469453976013E-2</v>
      </c>
      <c r="AB520" s="133">
        <f t="shared" si="432"/>
        <v>6.7850688117443587E-7</v>
      </c>
      <c r="AC520" s="141">
        <f t="shared" si="446"/>
        <v>0.37421875000000637</v>
      </c>
      <c r="AD520" s="91">
        <f t="shared" si="449"/>
        <v>3.1900797674772476E-2</v>
      </c>
      <c r="AE520" s="91">
        <f t="shared" si="450"/>
        <v>3.14</v>
      </c>
      <c r="AF520" s="91">
        <f t="shared" si="451"/>
        <v>1.5950398837386238E-2</v>
      </c>
      <c r="AG520" s="91">
        <f t="shared" si="450"/>
        <v>1.58</v>
      </c>
      <c r="AH520" s="91">
        <f t="shared" si="452"/>
        <v>7.9751994186931189E-3</v>
      </c>
      <c r="AI520" s="91">
        <f t="shared" si="479"/>
        <v>0.79</v>
      </c>
      <c r="AJ520" s="91">
        <f t="shared" si="454"/>
        <v>1.5950398837386249E-3</v>
      </c>
      <c r="AK520" s="91">
        <f t="shared" si="479"/>
        <v>0.16</v>
      </c>
      <c r="AL520" s="91">
        <f t="shared" si="455"/>
        <v>1.5950398837386238E-2</v>
      </c>
      <c r="AM520" s="91">
        <f t="shared" si="456"/>
        <v>1.58</v>
      </c>
      <c r="AN520" s="91">
        <f t="shared" si="457"/>
        <v>7.9751994186931189E-3</v>
      </c>
      <c r="AO520" s="91">
        <f t="shared" si="458"/>
        <v>0.79</v>
      </c>
      <c r="AP520" s="91">
        <f t="shared" si="459"/>
        <v>3.9875997093465594E-3</v>
      </c>
      <c r="AQ520" s="91">
        <f t="shared" si="460"/>
        <v>0.4</v>
      </c>
      <c r="AR520" s="91">
        <f t="shared" si="461"/>
        <v>7.9751994186931247E-4</v>
      </c>
      <c r="AS520" s="91">
        <f t="shared" si="462"/>
        <v>0.08</v>
      </c>
      <c r="AT520" s="91">
        <f t="shared" si="463"/>
        <v>7.9751994186931189E-3</v>
      </c>
      <c r="AU520" s="91">
        <f t="shared" si="464"/>
        <v>0.79</v>
      </c>
      <c r="AV520" s="91">
        <f t="shared" si="465"/>
        <v>3.9875997093465594E-3</v>
      </c>
      <c r="AW520" s="91">
        <f t="shared" si="466"/>
        <v>0.4</v>
      </c>
      <c r="AX520" s="91">
        <f t="shared" si="467"/>
        <v>1.9937998546732797E-3</v>
      </c>
      <c r="AY520" s="91">
        <f t="shared" si="468"/>
        <v>0.2</v>
      </c>
      <c r="AZ520" s="91">
        <f t="shared" si="469"/>
        <v>3.9875997093465624E-4</v>
      </c>
      <c r="BA520" s="91">
        <f t="shared" si="470"/>
        <v>0.04</v>
      </c>
      <c r="BB520" s="91">
        <f t="shared" si="471"/>
        <v>1.5950398837386247E-3</v>
      </c>
      <c r="BC520" s="91">
        <f t="shared" si="472"/>
        <v>0.16</v>
      </c>
      <c r="BD520" s="91">
        <f t="shared" si="473"/>
        <v>7.9751994186931237E-4</v>
      </c>
      <c r="BE520" s="91">
        <f t="shared" si="474"/>
        <v>0.08</v>
      </c>
      <c r="BF520" s="91">
        <f t="shared" si="475"/>
        <v>3.9875997093465618E-4</v>
      </c>
      <c r="BG520" s="91">
        <f t="shared" si="476"/>
        <v>0.04</v>
      </c>
      <c r="BH520" s="91">
        <f t="shared" si="477"/>
        <v>7.9751994186931215E-5</v>
      </c>
      <c r="BI520" s="91">
        <f t="shared" si="478"/>
        <v>0.01</v>
      </c>
    </row>
    <row r="521" spans="1:61" s="91" customFormat="1" x14ac:dyDescent="0.25">
      <c r="A521" s="126">
        <v>7.5</v>
      </c>
      <c r="B521" s="127">
        <f t="shared" si="433"/>
        <v>41</v>
      </c>
      <c r="C521" s="128">
        <f t="shared" si="423"/>
        <v>0</v>
      </c>
      <c r="D521" s="129">
        <f t="shared" si="424"/>
        <v>1</v>
      </c>
      <c r="E521" s="130">
        <f t="shared" si="425"/>
        <v>0</v>
      </c>
      <c r="F521" s="145">
        <f t="shared" si="422"/>
        <v>40</v>
      </c>
      <c r="G521" s="138">
        <f t="shared" si="447"/>
        <v>2.4866593659329247E-2</v>
      </c>
      <c r="H521" s="133">
        <f t="shared" si="434"/>
        <v>0.46296296296296297</v>
      </c>
      <c r="I521" s="129">
        <f t="shared" si="435"/>
        <v>1.38</v>
      </c>
      <c r="J521" s="133">
        <f t="shared" si="436"/>
        <v>0.46294938922480589</v>
      </c>
      <c r="K521" s="133">
        <f t="shared" si="448"/>
        <v>1.3570137627747385E-5</v>
      </c>
      <c r="L521" s="128">
        <f t="shared" si="437"/>
        <v>18.617322322758923</v>
      </c>
      <c r="M521" s="129">
        <f t="shared" si="426"/>
        <v>0</v>
      </c>
      <c r="N521" s="145">
        <v>0</v>
      </c>
      <c r="O521" s="140">
        <f t="shared" si="438"/>
        <v>1014.6573819192356</v>
      </c>
      <c r="P521" s="135">
        <f t="shared" si="439"/>
        <v>480</v>
      </c>
      <c r="Q521" s="138">
        <f t="shared" si="440"/>
        <v>1.2433296829664623E-2</v>
      </c>
      <c r="R521" s="133">
        <f t="shared" si="441"/>
        <v>0.23148148148148148</v>
      </c>
      <c r="S521" s="133">
        <f t="shared" si="427"/>
        <v>0.23147469461240294</v>
      </c>
      <c r="T521" s="133">
        <f t="shared" si="428"/>
        <v>6.7850688138736924E-6</v>
      </c>
      <c r="U521" s="138">
        <f t="shared" si="442"/>
        <v>6.2166484148323117E-3</v>
      </c>
      <c r="V521" s="133">
        <f t="shared" si="443"/>
        <v>0.11574074074074074</v>
      </c>
      <c r="W521" s="133">
        <f t="shared" si="429"/>
        <v>0.11573734730620147</v>
      </c>
      <c r="X521" s="133">
        <f t="shared" si="430"/>
        <v>3.3925344069368462E-6</v>
      </c>
      <c r="Y521" s="138">
        <f t="shared" si="444"/>
        <v>1.2433296829664623E-3</v>
      </c>
      <c r="Z521" s="133">
        <f t="shared" si="445"/>
        <v>2.3148148148148147E-2</v>
      </c>
      <c r="AA521" s="133">
        <f t="shared" si="431"/>
        <v>2.3147469461240293E-2</v>
      </c>
      <c r="AB521" s="133">
        <f t="shared" si="432"/>
        <v>6.7850688138736905E-7</v>
      </c>
      <c r="AC521" s="141">
        <f t="shared" si="446"/>
        <v>0.37430555555556194</v>
      </c>
      <c r="AD521" s="91">
        <f t="shared" si="449"/>
        <v>3.1972289131543048E-2</v>
      </c>
      <c r="AE521" s="91">
        <f t="shared" si="450"/>
        <v>3.15</v>
      </c>
      <c r="AF521" s="91">
        <f t="shared" si="451"/>
        <v>1.5986144565771524E-2</v>
      </c>
      <c r="AG521" s="91">
        <f t="shared" si="450"/>
        <v>1.59</v>
      </c>
      <c r="AH521" s="91">
        <f t="shared" si="452"/>
        <v>7.9930722828857621E-3</v>
      </c>
      <c r="AI521" s="91">
        <f t="shared" si="479"/>
        <v>0.8</v>
      </c>
      <c r="AJ521" s="91">
        <f t="shared" si="454"/>
        <v>1.5986144565771536E-3</v>
      </c>
      <c r="AK521" s="91">
        <f t="shared" si="479"/>
        <v>0.16</v>
      </c>
      <c r="AL521" s="91">
        <f t="shared" si="455"/>
        <v>1.5986144565771524E-2</v>
      </c>
      <c r="AM521" s="91">
        <f t="shared" si="456"/>
        <v>1.59</v>
      </c>
      <c r="AN521" s="91">
        <f t="shared" si="457"/>
        <v>7.9930722828857621E-3</v>
      </c>
      <c r="AO521" s="91">
        <f t="shared" si="458"/>
        <v>0.8</v>
      </c>
      <c r="AP521" s="91">
        <f t="shared" si="459"/>
        <v>3.996536141442881E-3</v>
      </c>
      <c r="AQ521" s="91">
        <f t="shared" si="460"/>
        <v>0.4</v>
      </c>
      <c r="AR521" s="91">
        <f t="shared" si="461"/>
        <v>7.9930722828857681E-4</v>
      </c>
      <c r="AS521" s="91">
        <f t="shared" si="462"/>
        <v>0.08</v>
      </c>
      <c r="AT521" s="91">
        <f t="shared" si="463"/>
        <v>7.9930722828857621E-3</v>
      </c>
      <c r="AU521" s="91">
        <f t="shared" si="464"/>
        <v>0.8</v>
      </c>
      <c r="AV521" s="91">
        <f t="shared" si="465"/>
        <v>3.996536141442881E-3</v>
      </c>
      <c r="AW521" s="91">
        <f t="shared" si="466"/>
        <v>0.4</v>
      </c>
      <c r="AX521" s="91">
        <f t="shared" si="467"/>
        <v>1.9982680707214405E-3</v>
      </c>
      <c r="AY521" s="91">
        <f t="shared" si="468"/>
        <v>0.2</v>
      </c>
      <c r="AZ521" s="91">
        <f t="shared" si="469"/>
        <v>3.9965361414428841E-4</v>
      </c>
      <c r="BA521" s="91">
        <f t="shared" si="470"/>
        <v>0.04</v>
      </c>
      <c r="BB521" s="91">
        <f t="shared" si="471"/>
        <v>1.5986144565771534E-3</v>
      </c>
      <c r="BC521" s="91">
        <f t="shared" si="472"/>
        <v>0.16</v>
      </c>
      <c r="BD521" s="91">
        <f t="shared" si="473"/>
        <v>7.993072282885767E-4</v>
      </c>
      <c r="BE521" s="91">
        <f t="shared" si="474"/>
        <v>0.08</v>
      </c>
      <c r="BF521" s="91">
        <f t="shared" si="475"/>
        <v>3.9965361414428835E-4</v>
      </c>
      <c r="BG521" s="91">
        <f t="shared" si="476"/>
        <v>0.04</v>
      </c>
      <c r="BH521" s="91">
        <f t="shared" si="477"/>
        <v>7.9930722828857643E-5</v>
      </c>
      <c r="BI521" s="91">
        <f t="shared" si="478"/>
        <v>0.01</v>
      </c>
    </row>
    <row r="522" spans="1:61" s="91" customFormat="1" x14ac:dyDescent="0.25">
      <c r="A522" s="126">
        <v>7.5</v>
      </c>
      <c r="B522" s="127">
        <f t="shared" si="433"/>
        <v>41</v>
      </c>
      <c r="C522" s="128">
        <f t="shared" si="423"/>
        <v>0</v>
      </c>
      <c r="D522" s="129">
        <f t="shared" si="424"/>
        <v>1</v>
      </c>
      <c r="E522" s="130">
        <f t="shared" si="425"/>
        <v>0</v>
      </c>
      <c r="F522" s="145">
        <f t="shared" si="422"/>
        <v>40</v>
      </c>
      <c r="G522" s="138">
        <f t="shared" si="447"/>
        <v>2.4866593666830351E-2</v>
      </c>
      <c r="H522" s="133">
        <f t="shared" si="434"/>
        <v>0.46296296296296297</v>
      </c>
      <c r="I522" s="129">
        <f t="shared" si="435"/>
        <v>1.38</v>
      </c>
      <c r="J522" s="133">
        <f t="shared" si="436"/>
        <v>0.46294938936445634</v>
      </c>
      <c r="K522" s="133">
        <f t="shared" si="448"/>
        <v>1.3570137631840868E-5</v>
      </c>
      <c r="L522" s="128">
        <f t="shared" si="437"/>
        <v>18.617322322758923</v>
      </c>
      <c r="M522" s="129">
        <f t="shared" si="426"/>
        <v>0</v>
      </c>
      <c r="N522" s="145">
        <v>0</v>
      </c>
      <c r="O522" s="140">
        <f t="shared" si="438"/>
        <v>1014.6573820806024</v>
      </c>
      <c r="P522" s="135">
        <f t="shared" si="439"/>
        <v>480</v>
      </c>
      <c r="Q522" s="138">
        <f t="shared" si="440"/>
        <v>1.2433296833415175E-2</v>
      </c>
      <c r="R522" s="133">
        <f t="shared" si="441"/>
        <v>0.23148148148148148</v>
      </c>
      <c r="S522" s="133">
        <f t="shared" si="427"/>
        <v>0.23147469468222817</v>
      </c>
      <c r="T522" s="133">
        <f t="shared" si="428"/>
        <v>6.785068815920434E-6</v>
      </c>
      <c r="U522" s="138">
        <f t="shared" si="442"/>
        <v>6.2166484167075877E-3</v>
      </c>
      <c r="V522" s="133">
        <f t="shared" si="443"/>
        <v>0.11574074074074074</v>
      </c>
      <c r="W522" s="133">
        <f t="shared" si="429"/>
        <v>0.11573734734111409</v>
      </c>
      <c r="X522" s="133">
        <f t="shared" si="430"/>
        <v>3.392534407960217E-6</v>
      </c>
      <c r="Y522" s="138">
        <f t="shared" si="444"/>
        <v>1.2433296833415175E-3</v>
      </c>
      <c r="Z522" s="133">
        <f t="shared" si="445"/>
        <v>2.3148148148148147E-2</v>
      </c>
      <c r="AA522" s="133">
        <f t="shared" si="431"/>
        <v>2.3147469468222819E-2</v>
      </c>
      <c r="AB522" s="133">
        <f t="shared" si="432"/>
        <v>6.7850688159204344E-7</v>
      </c>
      <c r="AC522" s="141">
        <f t="shared" si="446"/>
        <v>0.37439236111111751</v>
      </c>
      <c r="AD522" s="91">
        <f t="shared" si="449"/>
        <v>3.2043780588335187E-2</v>
      </c>
      <c r="AE522" s="91">
        <f t="shared" si="450"/>
        <v>3.15</v>
      </c>
      <c r="AF522" s="91">
        <f t="shared" si="451"/>
        <v>1.6021890294167593E-2</v>
      </c>
      <c r="AG522" s="91">
        <f t="shared" si="450"/>
        <v>1.59</v>
      </c>
      <c r="AH522" s="91">
        <f t="shared" si="452"/>
        <v>8.0109451470837967E-3</v>
      </c>
      <c r="AI522" s="91">
        <f t="shared" si="479"/>
        <v>0.8</v>
      </c>
      <c r="AJ522" s="91">
        <f t="shared" si="454"/>
        <v>1.6021890294167604E-3</v>
      </c>
      <c r="AK522" s="91">
        <f t="shared" si="479"/>
        <v>0.16</v>
      </c>
      <c r="AL522" s="91">
        <f t="shared" si="455"/>
        <v>1.6021890294167593E-2</v>
      </c>
      <c r="AM522" s="91">
        <f t="shared" si="456"/>
        <v>1.59</v>
      </c>
      <c r="AN522" s="91">
        <f t="shared" si="457"/>
        <v>8.0109451470837967E-3</v>
      </c>
      <c r="AO522" s="91">
        <f t="shared" si="458"/>
        <v>0.8</v>
      </c>
      <c r="AP522" s="91">
        <f t="shared" si="459"/>
        <v>4.0054725735418984E-3</v>
      </c>
      <c r="AQ522" s="91">
        <f t="shared" si="460"/>
        <v>0.4</v>
      </c>
      <c r="AR522" s="91">
        <f t="shared" si="461"/>
        <v>8.0109451470838022E-4</v>
      </c>
      <c r="AS522" s="91">
        <f t="shared" si="462"/>
        <v>0.08</v>
      </c>
      <c r="AT522" s="91">
        <f t="shared" si="463"/>
        <v>8.0109451470837967E-3</v>
      </c>
      <c r="AU522" s="91">
        <f t="shared" si="464"/>
        <v>0.8</v>
      </c>
      <c r="AV522" s="91">
        <f t="shared" si="465"/>
        <v>4.0054725735418984E-3</v>
      </c>
      <c r="AW522" s="91">
        <f t="shared" si="466"/>
        <v>0.4</v>
      </c>
      <c r="AX522" s="91">
        <f t="shared" si="467"/>
        <v>2.0027362867709492E-3</v>
      </c>
      <c r="AY522" s="91">
        <f t="shared" si="468"/>
        <v>0.2</v>
      </c>
      <c r="AZ522" s="91">
        <f t="shared" si="469"/>
        <v>4.0054725735419011E-4</v>
      </c>
      <c r="BA522" s="91">
        <f t="shared" si="470"/>
        <v>0.04</v>
      </c>
      <c r="BB522" s="91">
        <f t="shared" si="471"/>
        <v>1.6021890294167602E-3</v>
      </c>
      <c r="BC522" s="91">
        <f t="shared" si="472"/>
        <v>0.16</v>
      </c>
      <c r="BD522" s="91">
        <f t="shared" si="473"/>
        <v>8.0109451470838011E-4</v>
      </c>
      <c r="BE522" s="91">
        <f t="shared" si="474"/>
        <v>0.08</v>
      </c>
      <c r="BF522" s="91">
        <f t="shared" si="475"/>
        <v>4.0054725735419005E-4</v>
      </c>
      <c r="BG522" s="91">
        <f t="shared" si="476"/>
        <v>0.04</v>
      </c>
      <c r="BH522" s="91">
        <f t="shared" si="477"/>
        <v>8.0109451470837984E-5</v>
      </c>
      <c r="BI522" s="91">
        <f t="shared" si="478"/>
        <v>0.01</v>
      </c>
    </row>
    <row r="523" spans="1:61" s="91" customFormat="1" x14ac:dyDescent="0.25">
      <c r="A523" s="126">
        <v>7.5</v>
      </c>
      <c r="B523" s="127">
        <f t="shared" si="433"/>
        <v>41</v>
      </c>
      <c r="C523" s="128">
        <f t="shared" si="423"/>
        <v>0</v>
      </c>
      <c r="D523" s="129">
        <f t="shared" si="424"/>
        <v>1</v>
      </c>
      <c r="E523" s="130">
        <f t="shared" si="425"/>
        <v>0</v>
      </c>
      <c r="F523" s="145">
        <f t="shared" si="422"/>
        <v>40</v>
      </c>
      <c r="G523" s="138">
        <f t="shared" si="447"/>
        <v>2.4866593674040507E-2</v>
      </c>
      <c r="H523" s="133">
        <f t="shared" si="434"/>
        <v>0.46296296296296297</v>
      </c>
      <c r="I523" s="129">
        <f t="shared" si="435"/>
        <v>1.38</v>
      </c>
      <c r="J523" s="133">
        <f t="shared" si="436"/>
        <v>0.46294938949869013</v>
      </c>
      <c r="K523" s="133">
        <f t="shared" si="448"/>
        <v>1.3570137635775578E-5</v>
      </c>
      <c r="L523" s="128">
        <f t="shared" si="437"/>
        <v>18.617322322758923</v>
      </c>
      <c r="M523" s="129">
        <f t="shared" si="426"/>
        <v>0</v>
      </c>
      <c r="N523" s="145">
        <v>0</v>
      </c>
      <c r="O523" s="140">
        <f t="shared" si="438"/>
        <v>1014.6573822357103</v>
      </c>
      <c r="P523" s="135">
        <f t="shared" si="439"/>
        <v>480</v>
      </c>
      <c r="Q523" s="138">
        <f t="shared" si="440"/>
        <v>1.2433296837020253E-2</v>
      </c>
      <c r="R523" s="133">
        <f t="shared" si="441"/>
        <v>0.23148148148148148</v>
      </c>
      <c r="S523" s="133">
        <f t="shared" si="427"/>
        <v>0.23147469474934507</v>
      </c>
      <c r="T523" s="133">
        <f t="shared" si="428"/>
        <v>6.7850688178877891E-6</v>
      </c>
      <c r="U523" s="138">
        <f t="shared" si="442"/>
        <v>6.2166484185101267E-3</v>
      </c>
      <c r="V523" s="133">
        <f t="shared" si="443"/>
        <v>0.11574074074074074</v>
      </c>
      <c r="W523" s="133">
        <f t="shared" si="429"/>
        <v>0.11573734737467253</v>
      </c>
      <c r="X523" s="133">
        <f t="shared" si="430"/>
        <v>3.3925344089438946E-6</v>
      </c>
      <c r="Y523" s="138">
        <f t="shared" si="444"/>
        <v>1.2433296837020254E-3</v>
      </c>
      <c r="Z523" s="133">
        <f t="shared" si="445"/>
        <v>2.3148148148148147E-2</v>
      </c>
      <c r="AA523" s="133">
        <f t="shared" si="431"/>
        <v>2.3147469474934509E-2</v>
      </c>
      <c r="AB523" s="133">
        <f t="shared" si="432"/>
        <v>6.7850688178877881E-7</v>
      </c>
      <c r="AC523" s="141">
        <f t="shared" si="446"/>
        <v>0.37447916666667308</v>
      </c>
      <c r="AD523" s="91">
        <f t="shared" si="449"/>
        <v>3.2115272045148052E-2</v>
      </c>
      <c r="AE523" s="91">
        <f t="shared" si="450"/>
        <v>3.16</v>
      </c>
      <c r="AF523" s="91">
        <f t="shared" si="451"/>
        <v>1.6057636022574026E-2</v>
      </c>
      <c r="AG523" s="91">
        <f t="shared" si="450"/>
        <v>1.59</v>
      </c>
      <c r="AH523" s="91">
        <f t="shared" si="452"/>
        <v>8.0288180112870131E-3</v>
      </c>
      <c r="AI523" s="91">
        <f t="shared" si="479"/>
        <v>0.8</v>
      </c>
      <c r="AJ523" s="91">
        <f t="shared" si="454"/>
        <v>1.6057636022574037E-3</v>
      </c>
      <c r="AK523" s="91">
        <f t="shared" si="479"/>
        <v>0.16</v>
      </c>
      <c r="AL523" s="91">
        <f t="shared" si="455"/>
        <v>1.6057636022574026E-2</v>
      </c>
      <c r="AM523" s="91">
        <f t="shared" si="456"/>
        <v>1.59</v>
      </c>
      <c r="AN523" s="91">
        <f t="shared" si="457"/>
        <v>8.0288180112870131E-3</v>
      </c>
      <c r="AO523" s="91">
        <f t="shared" si="458"/>
        <v>0.8</v>
      </c>
      <c r="AP523" s="91">
        <f t="shared" si="459"/>
        <v>4.0144090056435065E-3</v>
      </c>
      <c r="AQ523" s="91">
        <f t="shared" si="460"/>
        <v>0.4</v>
      </c>
      <c r="AR523" s="91">
        <f t="shared" si="461"/>
        <v>8.0288180112870187E-4</v>
      </c>
      <c r="AS523" s="91">
        <f t="shared" si="462"/>
        <v>0.08</v>
      </c>
      <c r="AT523" s="91">
        <f t="shared" si="463"/>
        <v>8.0288180112870131E-3</v>
      </c>
      <c r="AU523" s="91">
        <f t="shared" si="464"/>
        <v>0.8</v>
      </c>
      <c r="AV523" s="91">
        <f t="shared" si="465"/>
        <v>4.0144090056435065E-3</v>
      </c>
      <c r="AW523" s="91">
        <f t="shared" si="466"/>
        <v>0.4</v>
      </c>
      <c r="AX523" s="91">
        <f t="shared" si="467"/>
        <v>2.0072045028217533E-3</v>
      </c>
      <c r="AY523" s="91">
        <f t="shared" si="468"/>
        <v>0.2</v>
      </c>
      <c r="AZ523" s="91">
        <f t="shared" si="469"/>
        <v>4.0144090056435093E-4</v>
      </c>
      <c r="BA523" s="91">
        <f t="shared" si="470"/>
        <v>0.04</v>
      </c>
      <c r="BB523" s="91">
        <f t="shared" si="471"/>
        <v>1.6057636022574035E-3</v>
      </c>
      <c r="BC523" s="91">
        <f t="shared" si="472"/>
        <v>0.16</v>
      </c>
      <c r="BD523" s="91">
        <f t="shared" si="473"/>
        <v>8.0288180112870176E-4</v>
      </c>
      <c r="BE523" s="91">
        <f t="shared" si="474"/>
        <v>0.08</v>
      </c>
      <c r="BF523" s="91">
        <f t="shared" si="475"/>
        <v>4.0144090056435088E-4</v>
      </c>
      <c r="BG523" s="91">
        <f t="shared" si="476"/>
        <v>0.04</v>
      </c>
      <c r="BH523" s="91">
        <f t="shared" si="477"/>
        <v>8.0288180112870149E-5</v>
      </c>
      <c r="BI523" s="91">
        <f t="shared" si="478"/>
        <v>0.01</v>
      </c>
    </row>
    <row r="524" spans="1:61" s="91" customFormat="1" x14ac:dyDescent="0.25">
      <c r="A524" s="126">
        <v>7.5</v>
      </c>
      <c r="B524" s="127">
        <f t="shared" si="433"/>
        <v>41</v>
      </c>
      <c r="C524" s="128">
        <f t="shared" si="423"/>
        <v>0</v>
      </c>
      <c r="D524" s="129">
        <f t="shared" si="424"/>
        <v>1</v>
      </c>
      <c r="E524" s="130">
        <f t="shared" si="425"/>
        <v>0</v>
      </c>
      <c r="F524" s="145">
        <f t="shared" si="422"/>
        <v>40</v>
      </c>
      <c r="G524" s="138">
        <f t="shared" si="447"/>
        <v>2.4866593680971001E-2</v>
      </c>
      <c r="H524" s="133">
        <f t="shared" si="434"/>
        <v>0.46296296296296297</v>
      </c>
      <c r="I524" s="129">
        <f t="shared" si="435"/>
        <v>1.38</v>
      </c>
      <c r="J524" s="133">
        <f t="shared" si="436"/>
        <v>0.46294938962771742</v>
      </c>
      <c r="K524" s="133">
        <f t="shared" si="448"/>
        <v>1.3570137639557668E-5</v>
      </c>
      <c r="L524" s="128">
        <f t="shared" si="437"/>
        <v>18.617322322758923</v>
      </c>
      <c r="M524" s="129">
        <f t="shared" si="426"/>
        <v>0</v>
      </c>
      <c r="N524" s="145">
        <v>0</v>
      </c>
      <c r="O524" s="140">
        <f t="shared" si="438"/>
        <v>1014.6573823848022</v>
      </c>
      <c r="P524" s="135">
        <f t="shared" si="439"/>
        <v>480</v>
      </c>
      <c r="Q524" s="138">
        <f t="shared" si="440"/>
        <v>1.2433296840485501E-2</v>
      </c>
      <c r="R524" s="133">
        <f t="shared" si="441"/>
        <v>0.23148148148148148</v>
      </c>
      <c r="S524" s="133">
        <f t="shared" si="427"/>
        <v>0.23147469481385871</v>
      </c>
      <c r="T524" s="133">
        <f t="shared" si="428"/>
        <v>6.7850688197788342E-6</v>
      </c>
      <c r="U524" s="138">
        <f t="shared" si="442"/>
        <v>6.2166484202427503E-3</v>
      </c>
      <c r="V524" s="133">
        <f t="shared" si="443"/>
        <v>0.11574074074074074</v>
      </c>
      <c r="W524" s="133">
        <f t="shared" si="429"/>
        <v>0.11573734740692936</v>
      </c>
      <c r="X524" s="133">
        <f t="shared" si="430"/>
        <v>3.3925344098894171E-6</v>
      </c>
      <c r="Y524" s="138">
        <f t="shared" si="444"/>
        <v>1.2433296840485501E-3</v>
      </c>
      <c r="Z524" s="133">
        <f t="shared" si="445"/>
        <v>2.3148148148148147E-2</v>
      </c>
      <c r="AA524" s="133">
        <f t="shared" si="431"/>
        <v>2.3147469481385869E-2</v>
      </c>
      <c r="AB524" s="133">
        <f t="shared" si="432"/>
        <v>6.7850688197788357E-7</v>
      </c>
      <c r="AC524" s="141">
        <f t="shared" si="446"/>
        <v>0.37456597222222865</v>
      </c>
      <c r="AD524" s="91">
        <f t="shared" si="449"/>
        <v>3.2186763501980846E-2</v>
      </c>
      <c r="AE524" s="91">
        <f t="shared" si="450"/>
        <v>3.17</v>
      </c>
      <c r="AF524" s="91">
        <f t="shared" si="451"/>
        <v>1.6093381750990423E-2</v>
      </c>
      <c r="AG524" s="91">
        <f t="shared" si="450"/>
        <v>1.6</v>
      </c>
      <c r="AH524" s="91">
        <f t="shared" si="452"/>
        <v>8.0466908754952115E-3</v>
      </c>
      <c r="AI524" s="91">
        <f t="shared" si="479"/>
        <v>0.8</v>
      </c>
      <c r="AJ524" s="91">
        <f t="shared" si="454"/>
        <v>1.6093381750990434E-3</v>
      </c>
      <c r="AK524" s="91">
        <f t="shared" si="479"/>
        <v>0.16</v>
      </c>
      <c r="AL524" s="91">
        <f t="shared" si="455"/>
        <v>1.6093381750990423E-2</v>
      </c>
      <c r="AM524" s="91">
        <f t="shared" si="456"/>
        <v>1.6</v>
      </c>
      <c r="AN524" s="91">
        <f t="shared" si="457"/>
        <v>8.0466908754952115E-3</v>
      </c>
      <c r="AO524" s="91">
        <f t="shared" si="458"/>
        <v>0.8</v>
      </c>
      <c r="AP524" s="91">
        <f t="shared" si="459"/>
        <v>4.0233454377476057E-3</v>
      </c>
      <c r="AQ524" s="91">
        <f t="shared" si="460"/>
        <v>0.4</v>
      </c>
      <c r="AR524" s="91">
        <f t="shared" si="461"/>
        <v>8.0466908754952171E-4</v>
      </c>
      <c r="AS524" s="91">
        <f t="shared" si="462"/>
        <v>0.08</v>
      </c>
      <c r="AT524" s="91">
        <f t="shared" si="463"/>
        <v>8.0466908754952115E-3</v>
      </c>
      <c r="AU524" s="91">
        <f t="shared" si="464"/>
        <v>0.8</v>
      </c>
      <c r="AV524" s="91">
        <f t="shared" si="465"/>
        <v>4.0233454377476057E-3</v>
      </c>
      <c r="AW524" s="91">
        <f t="shared" si="466"/>
        <v>0.4</v>
      </c>
      <c r="AX524" s="91">
        <f t="shared" si="467"/>
        <v>2.0116727188738029E-3</v>
      </c>
      <c r="AY524" s="91">
        <f t="shared" si="468"/>
        <v>0.2</v>
      </c>
      <c r="AZ524" s="91">
        <f t="shared" si="469"/>
        <v>4.0233454377476086E-4</v>
      </c>
      <c r="BA524" s="91">
        <f t="shared" si="470"/>
        <v>0.04</v>
      </c>
      <c r="BB524" s="91">
        <f t="shared" si="471"/>
        <v>1.6093381750990432E-3</v>
      </c>
      <c r="BC524" s="91">
        <f t="shared" si="472"/>
        <v>0.16</v>
      </c>
      <c r="BD524" s="91">
        <f t="shared" si="473"/>
        <v>8.046690875495216E-4</v>
      </c>
      <c r="BE524" s="91">
        <f t="shared" si="474"/>
        <v>0.08</v>
      </c>
      <c r="BF524" s="91">
        <f t="shared" si="475"/>
        <v>4.023345437747608E-4</v>
      </c>
      <c r="BG524" s="91">
        <f t="shared" si="476"/>
        <v>0.04</v>
      </c>
      <c r="BH524" s="91">
        <f t="shared" si="477"/>
        <v>8.0466908754952133E-5</v>
      </c>
      <c r="BI524" s="91">
        <f t="shared" si="478"/>
        <v>0.01</v>
      </c>
    </row>
    <row r="525" spans="1:61" s="91" customFormat="1" x14ac:dyDescent="0.25">
      <c r="A525" s="126">
        <v>7.5</v>
      </c>
      <c r="B525" s="127">
        <f t="shared" si="433"/>
        <v>41</v>
      </c>
      <c r="C525" s="128">
        <f t="shared" si="423"/>
        <v>0</v>
      </c>
      <c r="D525" s="129">
        <f t="shared" si="424"/>
        <v>1</v>
      </c>
      <c r="E525" s="130">
        <f t="shared" si="425"/>
        <v>0</v>
      </c>
      <c r="F525" s="145">
        <f t="shared" si="422"/>
        <v>40</v>
      </c>
      <c r="G525" s="138">
        <f t="shared" si="447"/>
        <v>2.4866593687632679E-2</v>
      </c>
      <c r="H525" s="133">
        <f t="shared" si="434"/>
        <v>0.46296296296296297</v>
      </c>
      <c r="I525" s="129">
        <f t="shared" si="435"/>
        <v>1.38</v>
      </c>
      <c r="J525" s="133">
        <f t="shared" si="436"/>
        <v>0.46294938975173999</v>
      </c>
      <c r="K525" s="133">
        <f t="shared" si="448"/>
        <v>1.3570137643193064E-5</v>
      </c>
      <c r="L525" s="128">
        <f t="shared" si="437"/>
        <v>18.617322322758923</v>
      </c>
      <c r="M525" s="129">
        <f t="shared" si="426"/>
        <v>0</v>
      </c>
      <c r="N525" s="145">
        <v>0</v>
      </c>
      <c r="O525" s="140">
        <f t="shared" si="438"/>
        <v>1014.6573825281115</v>
      </c>
      <c r="P525" s="135">
        <f t="shared" si="439"/>
        <v>480</v>
      </c>
      <c r="Q525" s="138">
        <f t="shared" si="440"/>
        <v>1.243329684381634E-2</v>
      </c>
      <c r="R525" s="133">
        <f t="shared" si="441"/>
        <v>0.23148148148148148</v>
      </c>
      <c r="S525" s="133">
        <f t="shared" si="427"/>
        <v>0.23147469487587</v>
      </c>
      <c r="T525" s="133">
        <f t="shared" si="428"/>
        <v>6.7850688215965322E-6</v>
      </c>
      <c r="U525" s="138">
        <f t="shared" si="442"/>
        <v>6.2166484219081698E-3</v>
      </c>
      <c r="V525" s="133">
        <f t="shared" si="443"/>
        <v>0.11574074074074074</v>
      </c>
      <c r="W525" s="133">
        <f t="shared" si="429"/>
        <v>0.115737347437935</v>
      </c>
      <c r="X525" s="133">
        <f t="shared" si="430"/>
        <v>3.3925344107982661E-6</v>
      </c>
      <c r="Y525" s="138">
        <f t="shared" si="444"/>
        <v>1.2433296843816341E-3</v>
      </c>
      <c r="Z525" s="133">
        <f t="shared" si="445"/>
        <v>2.3148148148148147E-2</v>
      </c>
      <c r="AA525" s="133">
        <f t="shared" si="431"/>
        <v>2.3147469487587002E-2</v>
      </c>
      <c r="AB525" s="133">
        <f t="shared" si="432"/>
        <v>6.7850688215965345E-7</v>
      </c>
      <c r="AC525" s="141">
        <f t="shared" si="446"/>
        <v>0.37465277777778422</v>
      </c>
      <c r="AD525" s="91">
        <f t="shared" si="449"/>
        <v>3.2258254958832791E-2</v>
      </c>
      <c r="AE525" s="91">
        <f t="shared" si="450"/>
        <v>3.17</v>
      </c>
      <c r="AF525" s="91">
        <f t="shared" si="451"/>
        <v>1.6129127479416396E-2</v>
      </c>
      <c r="AG525" s="91">
        <f t="shared" si="450"/>
        <v>1.6</v>
      </c>
      <c r="AH525" s="91">
        <f t="shared" si="452"/>
        <v>8.0645637397081978E-3</v>
      </c>
      <c r="AI525" s="91">
        <f t="shared" si="479"/>
        <v>0.8</v>
      </c>
      <c r="AJ525" s="91">
        <f t="shared" si="454"/>
        <v>1.6129127479416407E-3</v>
      </c>
      <c r="AK525" s="91">
        <f t="shared" si="479"/>
        <v>0.16</v>
      </c>
      <c r="AL525" s="91">
        <f t="shared" si="455"/>
        <v>1.6129127479416396E-2</v>
      </c>
      <c r="AM525" s="91">
        <f t="shared" si="456"/>
        <v>1.6</v>
      </c>
      <c r="AN525" s="91">
        <f t="shared" si="457"/>
        <v>8.0645637397081978E-3</v>
      </c>
      <c r="AO525" s="91">
        <f t="shared" si="458"/>
        <v>0.8</v>
      </c>
      <c r="AP525" s="91">
        <f t="shared" si="459"/>
        <v>4.0322818698540989E-3</v>
      </c>
      <c r="AQ525" s="91">
        <f t="shared" si="460"/>
        <v>0.4</v>
      </c>
      <c r="AR525" s="91">
        <f t="shared" si="461"/>
        <v>8.0645637397082034E-4</v>
      </c>
      <c r="AS525" s="91">
        <f t="shared" si="462"/>
        <v>0.08</v>
      </c>
      <c r="AT525" s="91">
        <f t="shared" si="463"/>
        <v>8.0645637397081978E-3</v>
      </c>
      <c r="AU525" s="91">
        <f t="shared" si="464"/>
        <v>0.8</v>
      </c>
      <c r="AV525" s="91">
        <f t="shared" si="465"/>
        <v>4.0322818698540989E-3</v>
      </c>
      <c r="AW525" s="91">
        <f t="shared" si="466"/>
        <v>0.4</v>
      </c>
      <c r="AX525" s="91">
        <f t="shared" si="467"/>
        <v>2.0161409349270494E-3</v>
      </c>
      <c r="AY525" s="91">
        <f t="shared" si="468"/>
        <v>0.2</v>
      </c>
      <c r="AZ525" s="91">
        <f t="shared" si="469"/>
        <v>4.0322818698541017E-4</v>
      </c>
      <c r="BA525" s="91">
        <f t="shared" si="470"/>
        <v>0.04</v>
      </c>
      <c r="BB525" s="91">
        <f t="shared" si="471"/>
        <v>1.6129127479416405E-3</v>
      </c>
      <c r="BC525" s="91">
        <f t="shared" si="472"/>
        <v>0.16</v>
      </c>
      <c r="BD525" s="91">
        <f t="shared" si="473"/>
        <v>8.0645637397082023E-4</v>
      </c>
      <c r="BE525" s="91">
        <f t="shared" si="474"/>
        <v>0.08</v>
      </c>
      <c r="BF525" s="91">
        <f t="shared" si="475"/>
        <v>4.0322818698541012E-4</v>
      </c>
      <c r="BG525" s="91">
        <f t="shared" si="476"/>
        <v>0.04</v>
      </c>
      <c r="BH525" s="91">
        <f t="shared" si="477"/>
        <v>8.0645637397081999E-5</v>
      </c>
      <c r="BI525" s="91">
        <f t="shared" si="478"/>
        <v>0.01</v>
      </c>
    </row>
    <row r="526" spans="1:61" s="91" customFormat="1" x14ac:dyDescent="0.25">
      <c r="A526" s="126">
        <v>7.5</v>
      </c>
      <c r="B526" s="127">
        <f t="shared" si="433"/>
        <v>41</v>
      </c>
      <c r="C526" s="128">
        <f t="shared" si="423"/>
        <v>0</v>
      </c>
      <c r="D526" s="129">
        <f t="shared" si="424"/>
        <v>1</v>
      </c>
      <c r="E526" s="130">
        <f t="shared" si="425"/>
        <v>0</v>
      </c>
      <c r="F526" s="145">
        <f t="shared" si="422"/>
        <v>40</v>
      </c>
      <c r="G526" s="138">
        <f t="shared" si="447"/>
        <v>2.486659369403597E-2</v>
      </c>
      <c r="H526" s="133">
        <f t="shared" si="434"/>
        <v>0.46296296296296297</v>
      </c>
      <c r="I526" s="129">
        <f t="shared" si="435"/>
        <v>1.38</v>
      </c>
      <c r="J526" s="133">
        <f t="shared" si="436"/>
        <v>0.46294938987095213</v>
      </c>
      <c r="K526" s="133">
        <f t="shared" si="448"/>
        <v>1.3570137646687453E-5</v>
      </c>
      <c r="L526" s="128">
        <f t="shared" si="437"/>
        <v>18.617322322758923</v>
      </c>
      <c r="M526" s="129">
        <f t="shared" si="426"/>
        <v>0</v>
      </c>
      <c r="N526" s="145">
        <v>0</v>
      </c>
      <c r="O526" s="140">
        <f t="shared" si="438"/>
        <v>1014.6573826658623</v>
      </c>
      <c r="P526" s="135">
        <f t="shared" si="439"/>
        <v>480</v>
      </c>
      <c r="Q526" s="138">
        <f t="shared" si="440"/>
        <v>1.2433296847017985E-2</v>
      </c>
      <c r="R526" s="133">
        <f t="shared" si="441"/>
        <v>0.23148148148148148</v>
      </c>
      <c r="S526" s="133">
        <f t="shared" si="427"/>
        <v>0.23147469493547607</v>
      </c>
      <c r="T526" s="133">
        <f t="shared" si="428"/>
        <v>6.7850688233437265E-6</v>
      </c>
      <c r="U526" s="138">
        <f t="shared" si="442"/>
        <v>6.2166484235089926E-3</v>
      </c>
      <c r="V526" s="133">
        <f t="shared" si="443"/>
        <v>0.11574074074074074</v>
      </c>
      <c r="W526" s="133">
        <f t="shared" si="429"/>
        <v>0.11573734746773803</v>
      </c>
      <c r="X526" s="133">
        <f t="shared" si="430"/>
        <v>3.3925344116718633E-6</v>
      </c>
      <c r="Y526" s="138">
        <f t="shared" si="444"/>
        <v>1.2433296847017986E-3</v>
      </c>
      <c r="Z526" s="133">
        <f t="shared" si="445"/>
        <v>2.3148148148148147E-2</v>
      </c>
      <c r="AA526" s="133">
        <f t="shared" si="431"/>
        <v>2.3147469493547609E-2</v>
      </c>
      <c r="AB526" s="133">
        <f t="shared" si="432"/>
        <v>6.7850688233437263E-7</v>
      </c>
      <c r="AC526" s="141">
        <f t="shared" si="446"/>
        <v>0.37473958333333979</v>
      </c>
      <c r="AD526" s="91">
        <f t="shared" si="449"/>
        <v>3.2329746415703145E-2</v>
      </c>
      <c r="AE526" s="91">
        <f t="shared" si="450"/>
        <v>3.18</v>
      </c>
      <c r="AF526" s="91">
        <f t="shared" si="451"/>
        <v>1.6164873207851573E-2</v>
      </c>
      <c r="AG526" s="91">
        <f t="shared" si="450"/>
        <v>1.6</v>
      </c>
      <c r="AH526" s="91">
        <f t="shared" si="452"/>
        <v>8.0824366039257863E-3</v>
      </c>
      <c r="AI526" s="91">
        <f t="shared" si="479"/>
        <v>0.8</v>
      </c>
      <c r="AJ526" s="91">
        <f t="shared" si="454"/>
        <v>1.6164873207851584E-3</v>
      </c>
      <c r="AK526" s="91">
        <f t="shared" si="479"/>
        <v>0.16</v>
      </c>
      <c r="AL526" s="91">
        <f t="shared" si="455"/>
        <v>1.6164873207851573E-2</v>
      </c>
      <c r="AM526" s="91">
        <f t="shared" si="456"/>
        <v>1.6</v>
      </c>
      <c r="AN526" s="91">
        <f t="shared" si="457"/>
        <v>8.0824366039257863E-3</v>
      </c>
      <c r="AO526" s="91">
        <f t="shared" si="458"/>
        <v>0.8</v>
      </c>
      <c r="AP526" s="91">
        <f t="shared" si="459"/>
        <v>4.0412183019628931E-3</v>
      </c>
      <c r="AQ526" s="91">
        <f t="shared" si="460"/>
        <v>0.4</v>
      </c>
      <c r="AR526" s="91">
        <f t="shared" si="461"/>
        <v>8.0824366039257921E-4</v>
      </c>
      <c r="AS526" s="91">
        <f t="shared" si="462"/>
        <v>0.08</v>
      </c>
      <c r="AT526" s="91">
        <f t="shared" si="463"/>
        <v>8.0824366039257863E-3</v>
      </c>
      <c r="AU526" s="91">
        <f t="shared" si="464"/>
        <v>0.8</v>
      </c>
      <c r="AV526" s="91">
        <f t="shared" si="465"/>
        <v>4.0412183019628931E-3</v>
      </c>
      <c r="AW526" s="91">
        <f t="shared" si="466"/>
        <v>0.4</v>
      </c>
      <c r="AX526" s="91">
        <f t="shared" si="467"/>
        <v>2.0206091509814466E-3</v>
      </c>
      <c r="AY526" s="91">
        <f t="shared" si="468"/>
        <v>0.2</v>
      </c>
      <c r="AZ526" s="91">
        <f t="shared" si="469"/>
        <v>4.0412183019628961E-4</v>
      </c>
      <c r="BA526" s="91">
        <f t="shared" si="470"/>
        <v>0.04</v>
      </c>
      <c r="BB526" s="91">
        <f t="shared" si="471"/>
        <v>1.6164873207851582E-3</v>
      </c>
      <c r="BC526" s="91">
        <f t="shared" si="472"/>
        <v>0.16</v>
      </c>
      <c r="BD526" s="91">
        <f t="shared" si="473"/>
        <v>8.082436603925791E-4</v>
      </c>
      <c r="BE526" s="91">
        <f t="shared" si="474"/>
        <v>0.08</v>
      </c>
      <c r="BF526" s="91">
        <f t="shared" si="475"/>
        <v>4.0412183019628955E-4</v>
      </c>
      <c r="BG526" s="91">
        <f t="shared" si="476"/>
        <v>0.04</v>
      </c>
      <c r="BH526" s="91">
        <f t="shared" si="477"/>
        <v>8.0824366039257889E-5</v>
      </c>
      <c r="BI526" s="91">
        <f t="shared" si="478"/>
        <v>0.01</v>
      </c>
    </row>
    <row r="527" spans="1:61" s="91" customFormat="1" x14ac:dyDescent="0.25">
      <c r="A527" s="126">
        <v>7.5</v>
      </c>
      <c r="B527" s="127">
        <f t="shared" si="433"/>
        <v>41</v>
      </c>
      <c r="C527" s="128">
        <f t="shared" si="423"/>
        <v>0</v>
      </c>
      <c r="D527" s="129">
        <f t="shared" si="424"/>
        <v>1</v>
      </c>
      <c r="E527" s="130">
        <f t="shared" si="425"/>
        <v>0</v>
      </c>
      <c r="F527" s="145">
        <f t="shared" si="422"/>
        <v>40</v>
      </c>
      <c r="G527" s="138">
        <f t="shared" si="447"/>
        <v>2.4866593700190894E-2</v>
      </c>
      <c r="H527" s="133">
        <f t="shared" si="434"/>
        <v>0.46296296296296297</v>
      </c>
      <c r="I527" s="129">
        <f t="shared" si="435"/>
        <v>1.38</v>
      </c>
      <c r="J527" s="133">
        <f t="shared" si="436"/>
        <v>0.46294938998554036</v>
      </c>
      <c r="K527" s="133">
        <f t="shared" si="448"/>
        <v>1.3570137650046303E-5</v>
      </c>
      <c r="L527" s="128">
        <f t="shared" si="437"/>
        <v>18.617322322758923</v>
      </c>
      <c r="M527" s="129">
        <f t="shared" si="426"/>
        <v>0</v>
      </c>
      <c r="N527" s="145">
        <v>0</v>
      </c>
      <c r="O527" s="140">
        <f t="shared" si="438"/>
        <v>1014.6573827982703</v>
      </c>
      <c r="P527" s="135">
        <f t="shared" si="439"/>
        <v>480</v>
      </c>
      <c r="Q527" s="138">
        <f t="shared" si="440"/>
        <v>1.2433296850095447E-2</v>
      </c>
      <c r="R527" s="133">
        <f t="shared" si="441"/>
        <v>0.23148148148148148</v>
      </c>
      <c r="S527" s="133">
        <f t="shared" si="427"/>
        <v>0.23147469499277018</v>
      </c>
      <c r="T527" s="133">
        <f t="shared" si="428"/>
        <v>6.7850688250231515E-6</v>
      </c>
      <c r="U527" s="138">
        <f t="shared" si="442"/>
        <v>6.2166484250477235E-3</v>
      </c>
      <c r="V527" s="133">
        <f t="shared" si="443"/>
        <v>0.11574074074074074</v>
      </c>
      <c r="W527" s="133">
        <f t="shared" si="429"/>
        <v>0.11573734749638509</v>
      </c>
      <c r="X527" s="133">
        <f t="shared" si="430"/>
        <v>3.3925344125115757E-6</v>
      </c>
      <c r="Y527" s="138">
        <f t="shared" si="444"/>
        <v>1.2433296850095448E-3</v>
      </c>
      <c r="Z527" s="133">
        <f t="shared" si="445"/>
        <v>2.3148148148148147E-2</v>
      </c>
      <c r="AA527" s="133">
        <f t="shared" si="431"/>
        <v>2.3147469499277019E-2</v>
      </c>
      <c r="AB527" s="133">
        <f t="shared" si="432"/>
        <v>6.7850688250231513E-7</v>
      </c>
      <c r="AC527" s="141">
        <f t="shared" si="446"/>
        <v>0.37482638888889536</v>
      </c>
      <c r="AD527" s="91">
        <f t="shared" si="449"/>
        <v>3.2401237872591193E-2</v>
      </c>
      <c r="AE527" s="91">
        <f t="shared" si="450"/>
        <v>3.19</v>
      </c>
      <c r="AF527" s="91">
        <f t="shared" si="451"/>
        <v>1.6200618936295597E-2</v>
      </c>
      <c r="AG527" s="91">
        <f t="shared" si="450"/>
        <v>1.61</v>
      </c>
      <c r="AH527" s="91">
        <f t="shared" si="452"/>
        <v>8.1003094681477983E-3</v>
      </c>
      <c r="AI527" s="91">
        <f t="shared" si="479"/>
        <v>0.81</v>
      </c>
      <c r="AJ527" s="91">
        <f t="shared" si="454"/>
        <v>1.6200618936295609E-3</v>
      </c>
      <c r="AK527" s="91">
        <f t="shared" si="479"/>
        <v>0.16</v>
      </c>
      <c r="AL527" s="91">
        <f t="shared" si="455"/>
        <v>1.6200618936295597E-2</v>
      </c>
      <c r="AM527" s="91">
        <f t="shared" si="456"/>
        <v>1.61</v>
      </c>
      <c r="AN527" s="91">
        <f t="shared" si="457"/>
        <v>8.1003094681477983E-3</v>
      </c>
      <c r="AO527" s="91">
        <f t="shared" si="458"/>
        <v>0.81</v>
      </c>
      <c r="AP527" s="91">
        <f t="shared" si="459"/>
        <v>4.0501547340738991E-3</v>
      </c>
      <c r="AQ527" s="91">
        <f t="shared" si="460"/>
        <v>0.4</v>
      </c>
      <c r="AR527" s="91">
        <f t="shared" si="461"/>
        <v>8.1003094681478044E-4</v>
      </c>
      <c r="AS527" s="91">
        <f t="shared" si="462"/>
        <v>0.08</v>
      </c>
      <c r="AT527" s="91">
        <f t="shared" si="463"/>
        <v>8.1003094681477983E-3</v>
      </c>
      <c r="AU527" s="91">
        <f t="shared" si="464"/>
        <v>0.81</v>
      </c>
      <c r="AV527" s="91">
        <f t="shared" si="465"/>
        <v>4.0501547340738991E-3</v>
      </c>
      <c r="AW527" s="91">
        <f t="shared" si="466"/>
        <v>0.4</v>
      </c>
      <c r="AX527" s="91">
        <f t="shared" si="467"/>
        <v>2.0250773670369496E-3</v>
      </c>
      <c r="AY527" s="91">
        <f t="shared" si="468"/>
        <v>0.2</v>
      </c>
      <c r="AZ527" s="91">
        <f t="shared" si="469"/>
        <v>4.0501547340739022E-4</v>
      </c>
      <c r="BA527" s="91">
        <f t="shared" si="470"/>
        <v>0.04</v>
      </c>
      <c r="BB527" s="91">
        <f t="shared" si="471"/>
        <v>1.6200618936295607E-3</v>
      </c>
      <c r="BC527" s="91">
        <f t="shared" si="472"/>
        <v>0.16</v>
      </c>
      <c r="BD527" s="91">
        <f t="shared" si="473"/>
        <v>8.1003094681478033E-4</v>
      </c>
      <c r="BE527" s="91">
        <f t="shared" si="474"/>
        <v>0.08</v>
      </c>
      <c r="BF527" s="91">
        <f t="shared" si="475"/>
        <v>4.0501547340739016E-4</v>
      </c>
      <c r="BG527" s="91">
        <f t="shared" si="476"/>
        <v>0.04</v>
      </c>
      <c r="BH527" s="91">
        <f t="shared" si="477"/>
        <v>8.1003094681478014E-5</v>
      </c>
      <c r="BI527" s="91">
        <f t="shared" si="478"/>
        <v>0.01</v>
      </c>
    </row>
    <row r="528" spans="1:61" s="91" customFormat="1" x14ac:dyDescent="0.25">
      <c r="A528" s="126">
        <v>7.5</v>
      </c>
      <c r="B528" s="127">
        <f t="shared" si="433"/>
        <v>41</v>
      </c>
      <c r="C528" s="128">
        <f t="shared" si="423"/>
        <v>0</v>
      </c>
      <c r="D528" s="129">
        <f t="shared" si="424"/>
        <v>1</v>
      </c>
      <c r="E528" s="130">
        <f t="shared" si="425"/>
        <v>0</v>
      </c>
      <c r="F528" s="145">
        <f t="shared" si="422"/>
        <v>40</v>
      </c>
      <c r="G528" s="138">
        <f t="shared" si="447"/>
        <v>2.4866593706107085E-2</v>
      </c>
      <c r="H528" s="133">
        <f t="shared" si="434"/>
        <v>0.46296296296296297</v>
      </c>
      <c r="I528" s="129">
        <f t="shared" si="435"/>
        <v>1.38</v>
      </c>
      <c r="J528" s="133">
        <f t="shared" si="436"/>
        <v>0.46294939009568398</v>
      </c>
      <c r="K528" s="133">
        <f t="shared" si="448"/>
        <v>1.3570137653274871E-5</v>
      </c>
      <c r="L528" s="128">
        <f t="shared" si="437"/>
        <v>18.617322322758923</v>
      </c>
      <c r="M528" s="129">
        <f t="shared" si="426"/>
        <v>0</v>
      </c>
      <c r="N528" s="145">
        <v>0</v>
      </c>
      <c r="O528" s="140">
        <f t="shared" si="438"/>
        <v>1014.6573829255428</v>
      </c>
      <c r="P528" s="135">
        <f t="shared" si="439"/>
        <v>480</v>
      </c>
      <c r="Q528" s="138">
        <f t="shared" si="440"/>
        <v>1.2433296853053543E-2</v>
      </c>
      <c r="R528" s="133">
        <f t="shared" si="441"/>
        <v>0.23148148148148148</v>
      </c>
      <c r="S528" s="133">
        <f t="shared" si="427"/>
        <v>0.23147469504784199</v>
      </c>
      <c r="T528" s="133">
        <f t="shared" si="428"/>
        <v>6.7850688266374353E-6</v>
      </c>
      <c r="U528" s="138">
        <f t="shared" si="442"/>
        <v>6.2166484265267713E-3</v>
      </c>
      <c r="V528" s="133">
        <f t="shared" si="443"/>
        <v>0.11574074074074074</v>
      </c>
      <c r="W528" s="133">
        <f t="shared" si="429"/>
        <v>0.11573734752392099</v>
      </c>
      <c r="X528" s="133">
        <f t="shared" si="430"/>
        <v>3.3925344133187177E-6</v>
      </c>
      <c r="Y528" s="138">
        <f t="shared" si="444"/>
        <v>1.2433296853053544E-3</v>
      </c>
      <c r="Z528" s="133">
        <f t="shared" si="445"/>
        <v>2.3148148148148147E-2</v>
      </c>
      <c r="AA528" s="133">
        <f t="shared" si="431"/>
        <v>2.3147469504784201E-2</v>
      </c>
      <c r="AB528" s="133">
        <f t="shared" si="432"/>
        <v>6.7850688266374362E-7</v>
      </c>
      <c r="AC528" s="141">
        <f t="shared" si="446"/>
        <v>0.37491319444445093</v>
      </c>
      <c r="AD528" s="91">
        <f t="shared" si="449"/>
        <v>3.2472729329496249E-2</v>
      </c>
      <c r="AE528" s="91">
        <f t="shared" si="450"/>
        <v>3.2</v>
      </c>
      <c r="AF528" s="91">
        <f t="shared" si="451"/>
        <v>1.6236364664748124E-2</v>
      </c>
      <c r="AG528" s="91">
        <f t="shared" si="450"/>
        <v>1.61</v>
      </c>
      <c r="AH528" s="91">
        <f t="shared" si="452"/>
        <v>8.1181823323740621E-3</v>
      </c>
      <c r="AI528" s="91">
        <f t="shared" si="479"/>
        <v>0.81</v>
      </c>
      <c r="AJ528" s="91">
        <f t="shared" si="454"/>
        <v>1.6236364664748138E-3</v>
      </c>
      <c r="AK528" s="91">
        <f t="shared" si="479"/>
        <v>0.16</v>
      </c>
      <c r="AL528" s="91">
        <f t="shared" si="455"/>
        <v>1.6236364664748124E-2</v>
      </c>
      <c r="AM528" s="91">
        <f t="shared" si="456"/>
        <v>1.61</v>
      </c>
      <c r="AN528" s="91">
        <f t="shared" si="457"/>
        <v>8.1181823323740621E-3</v>
      </c>
      <c r="AO528" s="91">
        <f t="shared" si="458"/>
        <v>0.81</v>
      </c>
      <c r="AP528" s="91">
        <f t="shared" si="459"/>
        <v>4.0590911661870311E-3</v>
      </c>
      <c r="AQ528" s="91">
        <f t="shared" si="460"/>
        <v>0.41</v>
      </c>
      <c r="AR528" s="91">
        <f t="shared" si="461"/>
        <v>8.1181823323740689E-4</v>
      </c>
      <c r="AS528" s="91">
        <f t="shared" si="462"/>
        <v>0.08</v>
      </c>
      <c r="AT528" s="91">
        <f t="shared" si="463"/>
        <v>8.1181823323740621E-3</v>
      </c>
      <c r="AU528" s="91">
        <f t="shared" si="464"/>
        <v>0.81</v>
      </c>
      <c r="AV528" s="91">
        <f t="shared" si="465"/>
        <v>4.0590911661870311E-3</v>
      </c>
      <c r="AW528" s="91">
        <f t="shared" si="466"/>
        <v>0.41</v>
      </c>
      <c r="AX528" s="91">
        <f t="shared" si="467"/>
        <v>2.0295455830935155E-3</v>
      </c>
      <c r="AY528" s="91">
        <f t="shared" si="468"/>
        <v>0.2</v>
      </c>
      <c r="AZ528" s="91">
        <f t="shared" si="469"/>
        <v>4.0590911661870344E-4</v>
      </c>
      <c r="BA528" s="91">
        <f t="shared" si="470"/>
        <v>0.04</v>
      </c>
      <c r="BB528" s="91">
        <f t="shared" si="471"/>
        <v>1.6236364664748136E-3</v>
      </c>
      <c r="BC528" s="91">
        <f t="shared" si="472"/>
        <v>0.16</v>
      </c>
      <c r="BD528" s="91">
        <f t="shared" si="473"/>
        <v>8.1181823323740678E-4</v>
      </c>
      <c r="BE528" s="91">
        <f t="shared" si="474"/>
        <v>0.08</v>
      </c>
      <c r="BF528" s="91">
        <f t="shared" si="475"/>
        <v>4.0590911661870339E-4</v>
      </c>
      <c r="BG528" s="91">
        <f t="shared" si="476"/>
        <v>0.04</v>
      </c>
      <c r="BH528" s="91">
        <f t="shared" si="477"/>
        <v>8.1181823323740653E-5</v>
      </c>
      <c r="BI528" s="91">
        <f t="shared" si="478"/>
        <v>0.01</v>
      </c>
    </row>
  </sheetData>
  <sheetProtection algorithmName="SHA-512" hashValue="828zrAGkOkVnKRQM+gMn9xjsPB24Mhe6Qmn3EMLPxjt6ffr8/Abb+8vvq18oU8/D9lothbujCOGA+eFIXkMJFQ==" saltValue="N/5anLaONKcijhe1HUWyVQ==" spinCount="100000" sheet="1" selectLockedCells="1"/>
  <mergeCells count="107">
    <mergeCell ref="BH47:BH48"/>
    <mergeCell ref="AV47:AV48"/>
    <mergeCell ref="AX47:AX48"/>
    <mergeCell ref="AZ47:AZ48"/>
    <mergeCell ref="BB47:BB48"/>
    <mergeCell ref="BD47:BD48"/>
    <mergeCell ref="BF47:BF48"/>
    <mergeCell ref="AJ47:AJ48"/>
    <mergeCell ref="AL47:AL48"/>
    <mergeCell ref="AN47:AN48"/>
    <mergeCell ref="AP47:AP48"/>
    <mergeCell ref="AR47:AR48"/>
    <mergeCell ref="AT47:AT48"/>
    <mergeCell ref="AA47:AA48"/>
    <mergeCell ref="AB47:AB48"/>
    <mergeCell ref="AC47:AC48"/>
    <mergeCell ref="AD47:AD48"/>
    <mergeCell ref="AF47:AF48"/>
    <mergeCell ref="AH47:AH48"/>
    <mergeCell ref="U47:U48"/>
    <mergeCell ref="V47:V48"/>
    <mergeCell ref="W47:W48"/>
    <mergeCell ref="X47:X48"/>
    <mergeCell ref="Y47:Y48"/>
    <mergeCell ref="Z47:Z48"/>
    <mergeCell ref="O47:O48"/>
    <mergeCell ref="P47:P48"/>
    <mergeCell ref="Q47:Q48"/>
    <mergeCell ref="R47:R48"/>
    <mergeCell ref="S47:S48"/>
    <mergeCell ref="T47:T48"/>
    <mergeCell ref="BF46:BG46"/>
    <mergeCell ref="BH46:BI46"/>
    <mergeCell ref="C47:E47"/>
    <mergeCell ref="F47:F48"/>
    <mergeCell ref="G47:G48"/>
    <mergeCell ref="H47:H48"/>
    <mergeCell ref="I47:I48"/>
    <mergeCell ref="J47:J48"/>
    <mergeCell ref="K47:K48"/>
    <mergeCell ref="L47:N47"/>
    <mergeCell ref="AT46:AU46"/>
    <mergeCell ref="AV46:AW46"/>
    <mergeCell ref="AX46:AY46"/>
    <mergeCell ref="AZ46:BA46"/>
    <mergeCell ref="BB46:BC46"/>
    <mergeCell ref="BD46:BE46"/>
    <mergeCell ref="AH46:AI46"/>
    <mergeCell ref="AJ46:AK46"/>
    <mergeCell ref="AL46:AM46"/>
    <mergeCell ref="AN46:AO46"/>
    <mergeCell ref="AP46:AQ46"/>
    <mergeCell ref="AR46:AS46"/>
    <mergeCell ref="H27:I27"/>
    <mergeCell ref="AD45:AK45"/>
    <mergeCell ref="AL45:AS45"/>
    <mergeCell ref="AT45:BA45"/>
    <mergeCell ref="BB45:BI45"/>
    <mergeCell ref="Q46:T46"/>
    <mergeCell ref="U46:X46"/>
    <mergeCell ref="Y46:AB46"/>
    <mergeCell ref="AD46:AE46"/>
    <mergeCell ref="AF46:AG46"/>
    <mergeCell ref="M25:M26"/>
    <mergeCell ref="N25:N26"/>
    <mergeCell ref="O25:O26"/>
    <mergeCell ref="P25:P26"/>
    <mergeCell ref="Q25:Q26"/>
    <mergeCell ref="R25:R26"/>
    <mergeCell ref="B22:B24"/>
    <mergeCell ref="G25:H26"/>
    <mergeCell ref="I25:I26"/>
    <mergeCell ref="J25:J26"/>
    <mergeCell ref="K25:K26"/>
    <mergeCell ref="L25:L26"/>
    <mergeCell ref="C26:D26"/>
    <mergeCell ref="K20:K23"/>
    <mergeCell ref="L20:L23"/>
    <mergeCell ref="M20:M23"/>
    <mergeCell ref="N20:N23"/>
    <mergeCell ref="O20:O23"/>
    <mergeCell ref="P20:P23"/>
    <mergeCell ref="G18:H19"/>
    <mergeCell ref="I18:J19"/>
    <mergeCell ref="K18:L19"/>
    <mergeCell ref="M18:N19"/>
    <mergeCell ref="O18:O19"/>
    <mergeCell ref="P18:P19"/>
    <mergeCell ref="C15:D15"/>
    <mergeCell ref="G15:H15"/>
    <mergeCell ref="J15:K15"/>
    <mergeCell ref="G16:H16"/>
    <mergeCell ref="J16:K17"/>
    <mergeCell ref="B17:D17"/>
    <mergeCell ref="G17:H17"/>
    <mergeCell ref="D8:D9"/>
    <mergeCell ref="E8:E9"/>
    <mergeCell ref="G11:I11"/>
    <mergeCell ref="G12:H12"/>
    <mergeCell ref="J12:L12"/>
    <mergeCell ref="G13:H13"/>
    <mergeCell ref="G4:H5"/>
    <mergeCell ref="I4:L4"/>
    <mergeCell ref="N4:O5"/>
    <mergeCell ref="P4:S4"/>
    <mergeCell ref="G6:G9"/>
    <mergeCell ref="N6:N9"/>
  </mergeCells>
  <conditionalFormatting sqref="I6:L9">
    <cfRule type="colorScale" priority="7">
      <colorScale>
        <cfvo type="num" val="0"/>
        <cfvo type="num" val="50"/>
        <cfvo type="num" val="100"/>
        <color rgb="FF63BE7B"/>
        <color rgb="FFFFEB84"/>
        <color rgb="FFF8696B"/>
      </colorScale>
    </cfRule>
  </conditionalFormatting>
  <conditionalFormatting sqref="P6:S9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16:K17">
    <cfRule type="expression" dxfId="4" priority="3">
      <formula>IF($I$17&lt;1,TRUE,FALSE)</formula>
    </cfRule>
    <cfRule type="expression" dxfId="3" priority="4">
      <formula>IF($I$17&lt;2,TRUE,FALSE)</formula>
    </cfRule>
    <cfRule type="expression" dxfId="2" priority="5">
      <formula>IF($I$17&gt;2,TRUE,FALSE)</formula>
    </cfRule>
  </conditionalFormatting>
  <conditionalFormatting sqref="I15:K15">
    <cfRule type="expression" dxfId="1" priority="1">
      <formula>IF($I$15&gt;1000,TRUE,FALSE)</formula>
    </cfRule>
    <cfRule type="expression" dxfId="0" priority="2">
      <formula>IF($I$15&lt;=1000,TRUE,FALSE)</formula>
    </cfRule>
  </conditionalFormatting>
  <dataValidations count="3">
    <dataValidation type="list" allowBlank="1" showInputMessage="1" showErrorMessage="1" sqref="C9 C11" xr:uid="{590BA8D1-A0EC-4189-836E-9B9244FE65F2}">
      <formula1>"400,480"</formula1>
    </dataValidation>
    <dataValidation type="list" allowBlank="1" showInputMessage="1" showErrorMessage="1" sqref="C15" xr:uid="{F07377B6-5FA4-48C2-948B-D46AB28C4843}">
      <formula1>"No Mask / Cloth Mask,Surgical Mask,KN95 Mask,N95 Mask"</formula1>
    </dataValidation>
    <dataValidation type="list" allowBlank="1" showInputMessage="1" showErrorMessage="1" sqref="C8" xr:uid="{406BC381-9B03-4C85-A0EF-162E841C679D}">
      <formula1>"0.7,2.2,6"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Computations</vt:lpstr>
      <vt:lpstr>Computations!Print_Area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</dc:creator>
  <cp:lastModifiedBy>UP</cp:lastModifiedBy>
  <dcterms:created xsi:type="dcterms:W3CDTF">2022-10-26T07:08:41Z</dcterms:created>
  <dcterms:modified xsi:type="dcterms:W3CDTF">2022-10-26T07:08:59Z</dcterms:modified>
</cp:coreProperties>
</file>